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7457\Desktop\"/>
    </mc:Choice>
  </mc:AlternateContent>
  <xr:revisionPtr revIDLastSave="0" documentId="13_ncr:1_{ACB99CE5-9568-4CC4-93C8-B8AA8CFBB76B}" xr6:coauthVersionLast="47" xr6:coauthVersionMax="47" xr10:uidLastSave="{00000000-0000-0000-0000-000000000000}"/>
  <bookViews>
    <workbookView xWindow="-110" yWindow="-110" windowWidth="38620" windowHeight="21100" tabRatio="848" xr2:uid="{19427615-27AF-4B57-8630-9FF35B81084A}"/>
  </bookViews>
  <sheets>
    <sheet name=" Table 6A" sheetId="2" r:id="rId1"/>
    <sheet name="Table 6B" sheetId="3" r:id="rId2"/>
    <sheet name=" Table 6C" sheetId="4" r:id="rId3"/>
    <sheet name="Table 6D" sheetId="5" r:id="rId4"/>
    <sheet name="Table 6E" sheetId="6" r:id="rId5"/>
    <sheet name="Table 6F" sheetId="7" r:id="rId6"/>
    <sheet name="Table 6G" sheetId="8" r:id="rId7"/>
    <sheet name="Table 6H" sheetId="9" r:id="rId8"/>
    <sheet name=" Table 6I" sheetId="10" r:id="rId9"/>
    <sheet name="Table 6J" sheetId="11" r:id="rId10"/>
    <sheet name="Table 6K" sheetId="14" r:id="rId11"/>
    <sheet name="Table 6L" sheetId="15" r:id="rId12"/>
    <sheet name="Parameters" sheetId="1" state="hidden" r:id="rId13"/>
  </sheets>
  <calcPr calcId="191029"/>
  <pivotCaches>
    <pivotCache cacheId="81" r:id="rId14"/>
    <pivotCache cacheId="82" r:id="rId15"/>
    <pivotCache cacheId="83" r:id="rId16"/>
    <pivotCache cacheId="84" r:id="rId17"/>
    <pivotCache cacheId="85" r:id="rId18"/>
    <pivotCache cacheId="86" r:id="rId19"/>
    <pivotCache cacheId="87" r:id="rId20"/>
    <pivotCache cacheId="88" r:id="rId21"/>
    <pivotCache cacheId="89" r:id="rId22"/>
    <pivotCache cacheId="90" r:id="rId23"/>
    <pivotCache cacheId="91" r:id="rId24"/>
    <pivotCache cacheId="92" r:id="rId25"/>
    <pivotCache cacheId="93" r:id="rId26"/>
    <pivotCache cacheId="94" r:id="rId2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1" l="1"/>
  <c r="A30" i="1"/>
  <c r="A65" i="1"/>
  <c r="A1" i="15" s="1"/>
  <c r="A62" i="1" l="1"/>
  <c r="A1" i="14" s="1"/>
  <c r="A45" i="1" l="1"/>
  <c r="A1" i="11" s="1"/>
  <c r="F9" i="11"/>
  <c r="E9" i="11"/>
  <c r="D9" i="11"/>
  <c r="C9" i="11"/>
  <c r="B9" i="11"/>
  <c r="F8" i="11"/>
  <c r="E8" i="11"/>
  <c r="D8" i="11"/>
  <c r="C8" i="11"/>
  <c r="B8" i="11"/>
  <c r="F6" i="11"/>
  <c r="E6" i="11"/>
  <c r="D6" i="11"/>
  <c r="C6" i="11"/>
  <c r="B6" i="11"/>
  <c r="F5" i="11"/>
  <c r="E5" i="11"/>
  <c r="D5" i="11"/>
  <c r="C5" i="11"/>
  <c r="B5" i="11"/>
  <c r="F3" i="11"/>
  <c r="E3" i="11"/>
  <c r="D3" i="11"/>
  <c r="C3" i="11"/>
  <c r="B3" i="11"/>
  <c r="F10" i="11" l="1"/>
  <c r="D7" i="11"/>
  <c r="E7" i="11"/>
  <c r="B10" i="11"/>
  <c r="C7" i="11"/>
  <c r="D10" i="11"/>
  <c r="B7" i="11"/>
  <c r="F7" i="11"/>
  <c r="C10" i="11"/>
  <c r="E10" i="11"/>
  <c r="A42" i="1"/>
  <c r="A1" i="10" s="1"/>
  <c r="A39" i="1" l="1"/>
  <c r="A1" i="9" s="1"/>
  <c r="A36" i="1" l="1"/>
  <c r="A1" i="8" s="1"/>
  <c r="A1" i="7" l="1"/>
  <c r="A1" i="6" l="1"/>
  <c r="A27" i="1" l="1"/>
  <c r="A1" i="5" s="1"/>
  <c r="A24" i="1" l="1"/>
  <c r="A1" i="4" s="1"/>
  <c r="A12" i="1" l="1"/>
  <c r="A1" i="3" s="1"/>
  <c r="A9" i="1" l="1"/>
  <c r="A1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435524-7071-4630-8594-AA9A191DCD7A}" keepAlive="1" name="Query - Crash_year" description="Connection to the 'Crash_year' query in the workbook." type="5" refreshedVersion="0" background="1">
    <dbPr connection="Provider=Microsoft.Mashup.OleDb.1;Data Source=$Workbook$;Location=Crash_year;Extended Properties=&quot;&quot;" command="SELECT * FROM [Crash_year]"/>
  </connection>
  <connection id="2" xr16:uid="{AC273377-DB69-42E7-B31F-510334BE2833}" keepAlive="1" name="Query - DW Age_Group" description="Connection to the 'DW Age_Group' query in the workbook." type="5" refreshedVersion="0" background="1">
    <dbPr connection="Provider=Microsoft.Mashup.OleDb.1;Data Source=$Workbook$;Location=&quot;DW Age_Group&quot;;Extended Properties=&quot;&quot;" command="SELECT * FROM [DW Age_Group]"/>
  </connection>
  <connection id="3" xr16:uid="{04E6F53C-C8B4-4DC2-ADA7-389E4BDADC62}" keepAlive="1" name="Query - DW Location" description="Connection to the 'DW Location' query in the workbook." type="5" refreshedVersion="0" background="1">
    <dbPr connection="Provider=Microsoft.Mashup.OleDb.1;Data Source=$Workbook$;Location=&quot;DW Location&quot;;Extended Properties=&quot;&quot;" command="SELECT * FROM [DW Location]"/>
  </connection>
  <connection id="4" xr16:uid="{C285A28F-E45A-4E67-A7C0-7C12367012CB}" keepAlive="1" name="Query - DW Movement_Pre_Collision" description="Connection to the 'DW Movement_Pre_Collision' query in the workbook." type="5" refreshedVersion="0" background="1">
    <dbPr connection="Provider=Microsoft.Mashup.OleDb.1;Data Source=$Workbook$;Location=&quot;DW Movement_Pre_Collision&quot;;Extended Properties=&quot;&quot;" command="SELECT * FROM [DW Movement_Pre_Collision]"/>
  </connection>
  <connection id="5" xr16:uid="{1972CA7F-25BC-49EB-9B74-48EB03970394}" keepAlive="1" name="Query - DW PCF_Category" description="Connection to the 'DW PCF_Category' query in the workbook." type="5" refreshedVersion="0" background="1">
    <dbPr connection="Provider=Microsoft.Mashup.OleDb.1;Data Source=$Workbook$;Location=&quot;DW PCF_Category&quot;;Extended Properties=&quot;&quot;" command="SELECT * FROM [DW PCF_Category]"/>
  </connection>
  <connection id="6" xr16:uid="{389D7C02-10CE-499C-8D50-5393B62FA3CB}" keepAlive="1" name="Query - DW Severity" description="Connection to the 'DW Severity' query in the workbook." type="5" refreshedVersion="0" background="1">
    <dbPr connection="Provider=Microsoft.Mashup.OleDb.1;Data Source=$Workbook$;Location=&quot;DW Severity&quot;;Extended Properties=&quot;&quot;" command="SELECT * FROM [DW Severity]"/>
  </connection>
  <connection id="7" xr16:uid="{5B41F2D6-C3FF-46C5-A19B-5352359C2355}" keepAlive="1" name="Query - End_year" description="Connection to the 'End_year' query in the workbook." type="5" refreshedVersion="0" background="1">
    <dbPr connection="Provider=Microsoft.Mashup.OleDb.1;Data Source=$Workbook$;Location=End_year;Extended Properties=&quot;&quot;" command="SELECT * FROM [End_year]"/>
  </connection>
  <connection id="8" xr16:uid="{AC91E771-633D-4142-A840-C77334D43BBF}" keepAlive="1" name="Query - Start_year" description="Connection to the 'Start_year' query in the workbook." type="5" refreshedVersion="0" background="1">
    <dbPr connection="Provider=Microsoft.Mashup.OleDb.1;Data Source=$Workbook$;Location=Start_year;Extended Properties=&quot;&quot;" command="SELECT * FROM [Start_year]"/>
  </connection>
  <connection id="9" xr16:uid="{05D5A5C9-B306-4D1C-9B05-814350FBEEF2}" keepAlive="1" name="Query - Table 6A" description="Connection to the 'Table 6A' query in the workbook." type="5" refreshedVersion="8" background="1">
    <dbPr connection="Provider=Microsoft.Mashup.OleDb.1;Data Source=$Workbook$;Location=&quot;Table 6A&quot;;Extended Properties=&quot;&quot;" command="SELECT * FROM [Table 6A]"/>
  </connection>
  <connection id="10" xr16:uid="{08D269DA-CC68-445D-92C3-B10208263950}" keepAlive="1" name="Query - Table 6B" description="Connection to the 'Table 6B' query in the workbook." type="5" refreshedVersion="8" background="1">
    <dbPr connection="Provider=Microsoft.Mashup.OleDb.1;Data Source=$Workbook$;Location=&quot;Table 6B&quot;;Extended Properties=&quot;&quot;" command="SELECT * FROM [Table 6B]"/>
  </connection>
  <connection id="11" xr16:uid="{973CB725-4AD7-43A5-B4FE-BDB8D3D9EB2D}" keepAlive="1" name="Query - Table 6B Chart" description="Connection to the 'Table 6B Chart' query in the workbook." type="5" refreshedVersion="8" background="1">
    <dbPr connection="Provider=Microsoft.Mashup.OleDb.1;Data Source=$Workbook$;Location=&quot;Table 6B Chart&quot;;Extended Properties=&quot;&quot;" command="SELECT * FROM [Table 6B Chart]"/>
  </connection>
  <connection id="12" xr16:uid="{05D5A5C9-B306-4D1C-9B05-814350FBEEF2}" keepAlive="1" name="Query - Table 6C" description="Connection to the 'Table 6C' query in the workbook." type="5" refreshedVersion="8" background="1">
    <dbPr connection="Provider=Microsoft.Mashup.OleDb.1;Data Source=$Workbook$;Location=&quot;Table 6C&quot;;Extended Properties=&quot;&quot;" command="SELECT * FROM [Table 6C]"/>
  </connection>
  <connection id="13" xr16:uid="{08D269DA-CC68-445D-92C3-B10208263950}" keepAlive="1" name="Query - Table 6D" description="Connection to the 'Table 6D' query in the workbook." type="5" refreshedVersion="8" background="1">
    <dbPr connection="Provider=Microsoft.Mashup.OleDb.1;Data Source=$Workbook$;Location=&quot;Table 6D&quot;;Extended Properties=&quot;&quot;" command="SELECT * FROM [Table 6D]"/>
  </connection>
  <connection id="14" xr16:uid="{4C5D487B-1C43-4D3A-AB20-48ECAE9A999F}" keepAlive="1" name="Query - Table 6E" description="Connection to the 'Table 6E' query in the workbook." type="5" refreshedVersion="8" background="1">
    <dbPr connection="Provider=Microsoft.Mashup.OleDb.1;Data Source=$Workbook$;Location=&quot;Table 6E&quot;;Extended Properties=&quot;&quot;" command="SELECT * FROM [Table 6E]"/>
  </connection>
  <connection id="15" xr16:uid="{4C5D487B-1C43-4D3A-AB20-48ECAE9A999F}" keepAlive="1" name="Query - Table 6F" description="Connection to the 'Table 6F' query in the workbook." type="5" refreshedVersion="8" background="1">
    <dbPr connection="Provider=Microsoft.Mashup.OleDb.1;Data Source=$Workbook$;Location=&quot;Table 6F&quot;;Extended Properties=&quot;&quot;" command="SELECT * FROM [Table 6F]"/>
  </connection>
  <connection id="16" xr16:uid="{A729A8C0-47B2-49EB-BA11-DFEC9A14736F}" keepAlive="1" name="Query - Table 6G" description="Connection to the 'Table 6G' query in the workbook." type="5" refreshedVersion="8" background="1">
    <dbPr connection="Provider=Microsoft.Mashup.OleDb.1;Data Source=$Workbook$;Location=&quot;Table 6G&quot;;Extended Properties=&quot;&quot;" command="SELECT * FROM [Table 6G]"/>
  </connection>
  <connection id="17" xr16:uid="{A729A8C0-47B2-49EB-BA11-DFEC9A14736F}" keepAlive="1" name="Query - Table 6H" description="Connection to the 'Table 6H' query in the workbook." type="5" refreshedVersion="8" background="1">
    <dbPr connection="Provider=Microsoft.Mashup.OleDb.1;Data Source=$Workbook$;Location=&quot;Table 6H&quot;;Extended Properties=&quot;&quot;" command="SELECT * FROM [Table 6H]"/>
  </connection>
  <connection id="18" xr16:uid="{05D5A5C9-B306-4D1C-9B05-814350FBEEF2}" keepAlive="1" name="Query - Table 6I" description="Connection to the 'Table 6I' query in the workbook." type="5" refreshedVersion="8" background="1">
    <dbPr connection="Provider=Microsoft.Mashup.OleDb.1;Data Source=$Workbook$;Location=&quot;Table 6I&quot;;Extended Properties=&quot;&quot;" command="SELECT * FROM [Table 6I]"/>
  </connection>
  <connection id="19" xr16:uid="{FF0B52D5-7979-449E-A596-D7DE10AD918C}" keepAlive="1" name="Query - Table 6J - Fatal &amp; Injury Truck Crashes" description="Connection to the 'Table 6J - Fatal &amp; Injury Truck Crashes' query in the workbook." type="5" refreshedVersion="8" background="1">
    <dbPr connection="Provider=Microsoft.Mashup.OleDb.1;Data Source=$Workbook$;Location=&quot;Table 6J - Fatal &amp; Injury Truck Crashes&quot;;Extended Properties=&quot;&quot;" command="SELECT * FROM [Table 6J - Fatal &amp; Injury Truck Crashes]"/>
  </connection>
  <connection id="20" xr16:uid="{7118B051-D54A-4560-BFFE-D52072334CBF}" keepAlive="1" name="Query - Table 6J - Total Crashes" description="Connection to the 'Table 6J - Total Crashes' query in the workbook." type="5" refreshedVersion="8" background="1">
    <dbPr connection="Provider=Microsoft.Mashup.OleDb.1;Data Source=$Workbook$;Location=&quot;Table 6J - Total Crashes&quot;;Extended Properties=&quot;&quot;" command="SELECT * FROM [Table 6J - Total Crashes]"/>
  </connection>
  <connection id="21" xr16:uid="{4C5D487B-1C43-4D3A-AB20-48ECAE9A999F}" keepAlive="1" name="Query - Table 6K" description="Connection to the 'Table 6K' query in the workbook." type="5" refreshedVersion="8" background="1">
    <dbPr connection="Provider=Microsoft.Mashup.OleDb.1;Data Source=$Workbook$;Location=&quot;Table 6K&quot;;Extended Properties=&quot;&quot;" command="SELECT * FROM [Table 6K]"/>
  </connection>
  <connection id="22" xr16:uid="{4C5D487B-1C43-4D3A-AB20-48ECAE9A999F}" keepAlive="1" name="Query - Table 6L" description="Connection to the 'Table 6L' query in the workbook." type="5" refreshedVersion="8" background="1">
    <dbPr connection="Provider=Microsoft.Mashup.OleDb.1;Data Source=$Workbook$;Location=&quot;Table 6L&quot;;Extended Properties=&quot;&quot;" command="SELECT * FROM [Table 6L]"/>
  </connection>
</connections>
</file>

<file path=xl/sharedStrings.xml><?xml version="1.0" encoding="utf-8"?>
<sst xmlns="http://schemas.openxmlformats.org/spreadsheetml/2006/main" count="469" uniqueCount="167">
  <si>
    <t>Start_year</t>
  </si>
  <si>
    <t>End_year</t>
  </si>
  <si>
    <t>Fatal</t>
  </si>
  <si>
    <t>Injury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</si>
  <si>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</si>
  <si>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</si>
  <si>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</si>
  <si>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</si>
  <si>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</si>
  <si>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</si>
  <si>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</si>
  <si>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</si>
  <si>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</si>
  <si>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</si>
  <si>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</si>
  <si>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</si>
  <si>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</t>
  </si>
  <si>
    <t xml:space="preserve"> </t>
  </si>
  <si>
    <t xml:space="preserve">Killed </t>
  </si>
  <si>
    <t xml:space="preserve">Injured 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</si>
  <si>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</si>
  <si>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</si>
  <si>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</si>
  <si>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</si>
  <si>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</si>
  <si>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</si>
  <si>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</si>
  <si>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</si>
  <si>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</si>
  <si>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</si>
  <si>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</si>
  <si>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</si>
  <si>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</si>
  <si>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</si>
  <si>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</si>
  <si>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</si>
  <si>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</si>
  <si>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</si>
  <si>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</si>
  <si>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</si>
  <si>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</si>
  <si>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</si>
  <si>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</si>
  <si>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</si>
  <si>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</si>
  <si>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</si>
  <si>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</si>
  <si>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</si>
  <si>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</si>
  <si>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</si>
  <si>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</si>
  <si>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</si>
  <si>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</si>
  <si>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</si>
  <si>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</si>
  <si>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</si>
  <si>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</si>
  <si>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</si>
  <si>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</si>
  <si>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</si>
  <si>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</si>
  <si>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</si>
  <si>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</si>
  <si>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</si>
  <si>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</si>
  <si>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</si>
  <si>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</si>
  <si>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</si>
  <si>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</si>
  <si>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</si>
  <si>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</si>
  <si>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</si>
  <si>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</si>
  <si>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</si>
  <si>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</si>
  <si>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</si>
  <si>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</si>
  <si>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</si>
  <si>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</si>
  <si>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</si>
  <si>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</si>
  <si>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</si>
  <si>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</si>
  <si>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</si>
  <si>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</si>
  <si>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</si>
  <si>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</si>
  <si>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</si>
  <si>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 and over</t>
  </si>
  <si>
    <t>Driving Or Bicycling Under Influence Of Alcohol Or Drug</t>
  </si>
  <si>
    <t>Impeding Traffic</t>
  </si>
  <si>
    <t>Unsafe Speed</t>
  </si>
  <si>
    <t>Following Too Closely</t>
  </si>
  <si>
    <t>Wrong Side Of Road</t>
  </si>
  <si>
    <t>Improper Passing</t>
  </si>
  <si>
    <t>Improper Turning</t>
  </si>
  <si>
    <t>Automobile Right-Of-Way</t>
  </si>
  <si>
    <t>Pedestrian Right-Of-Way</t>
  </si>
  <si>
    <t>Traffic Signals And Signs</t>
  </si>
  <si>
    <t>Unsafe Starting Or Backing</t>
  </si>
  <si>
    <t>Hazardous Parking</t>
  </si>
  <si>
    <t>Other Equipment</t>
  </si>
  <si>
    <t>Other Hazardous Violation</t>
  </si>
  <si>
    <t>Crash_year</t>
  </si>
  <si>
    <t>Unsafe Lane Change</t>
  </si>
  <si>
    <t>Pedestrian Violation</t>
  </si>
  <si>
    <t>0-14</t>
  </si>
  <si>
    <t>Brakes</t>
  </si>
  <si>
    <t>Other Improper Driving</t>
  </si>
  <si>
    <t>Unknown</t>
  </si>
  <si>
    <t>Fell Asleep</t>
  </si>
  <si>
    <t>Total fatal crashes</t>
  </si>
  <si>
    <t>Fatal truck crashes</t>
  </si>
  <si>
    <t>Percent of total</t>
  </si>
  <si>
    <t>Total injury crashes</t>
  </si>
  <si>
    <t>Injury truck crashes</t>
  </si>
  <si>
    <t>Grand Total</t>
  </si>
  <si>
    <t>Stopped</t>
  </si>
  <si>
    <t>Proceeding straight</t>
  </si>
  <si>
    <t>Ran off road</t>
  </si>
  <si>
    <t>Making right turn</t>
  </si>
  <si>
    <t>Making left turn</t>
  </si>
  <si>
    <t>Backing</t>
  </si>
  <si>
    <t>Slowing/stopping</t>
  </si>
  <si>
    <t>Changing lanes</t>
  </si>
  <si>
    <t>Entering traffic</t>
  </si>
  <si>
    <t>Other unsafe turning</t>
  </si>
  <si>
    <t>Parked</t>
  </si>
  <si>
    <t>Merging</t>
  </si>
  <si>
    <t>Traveling wrong way</t>
  </si>
  <si>
    <t>Other</t>
  </si>
  <si>
    <t>Not stated</t>
  </si>
  <si>
    <t>Making U turn</t>
  </si>
  <si>
    <t>Passing other vehicle</t>
  </si>
  <si>
    <t>Parking maneuver</t>
  </si>
  <si>
    <t>Crossed into opposing lane</t>
  </si>
  <si>
    <t xml:space="preserve">Title 6A </t>
  </si>
  <si>
    <t>Title 6B</t>
  </si>
  <si>
    <t>Table 6B Chart</t>
  </si>
  <si>
    <t>Title 6C</t>
  </si>
  <si>
    <t>Title 6D</t>
  </si>
  <si>
    <t>Title 6E</t>
  </si>
  <si>
    <t>Title 6F</t>
  </si>
  <si>
    <t>Title 6G</t>
  </si>
  <si>
    <t>Title 6H</t>
  </si>
  <si>
    <t>Title 6I</t>
  </si>
  <si>
    <t>Title 6J</t>
  </si>
  <si>
    <t>Title 6K</t>
  </si>
  <si>
    <t>Title 6L</t>
  </si>
  <si>
    <t>Table 6J Fatal &amp; Injury Truck Crashes</t>
  </si>
  <si>
    <t>Table 6J Total Crashes</t>
  </si>
  <si>
    <t>SEVERITY</t>
  </si>
  <si>
    <t>Month</t>
  </si>
  <si>
    <t>Total</t>
  </si>
  <si>
    <t>County</t>
  </si>
  <si>
    <t>Primary Crash Factor</t>
  </si>
  <si>
    <t>Crashes</t>
  </si>
  <si>
    <t>Movement Preceding Crash</t>
  </si>
  <si>
    <t>Year</t>
  </si>
  <si>
    <t xml:space="preserve"> Killed</t>
  </si>
  <si>
    <t xml:space="preserve"> Injured</t>
  </si>
  <si>
    <t>Driving or Bicycling under Influence of Alcohol or Drug</t>
  </si>
  <si>
    <t>Wrong Side of Road</t>
  </si>
  <si>
    <t>Automobile Right-of-Way</t>
  </si>
  <si>
    <t>Pedestrian Right-of-Way</t>
  </si>
  <si>
    <t>Traffic Signals and Signs</t>
  </si>
  <si>
    <t>Unsafe Starting or Backing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</si>
</sst>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sz val="10"/>
      <name val="Arial"/>
      <family val="2"/>
    </font>
    <font>
      <b/>
      <sz val="14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sz val="12"/>
      <color theme="1"/>
      <name val="Tahoma"/>
    </font>
    <font>
      <b/>
      <sz val="12"/>
      <color theme="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pivotButton="1" applyFont="1"/>
    <xf numFmtId="0" fontId="2" fillId="0" borderId="0" xfId="0" pivotButton="1" applyFont="1" applyAlignment="1">
      <alignment horizontal="right"/>
    </xf>
    <xf numFmtId="0" fontId="0" fillId="0" borderId="0" xfId="0" applyAlignment="1">
      <alignment horizontal="left"/>
    </xf>
    <xf numFmtId="0" fontId="5" fillId="0" borderId="0" xfId="1" applyFont="1"/>
    <xf numFmtId="0" fontId="6" fillId="0" borderId="1" xfId="1" applyFont="1" applyBorder="1"/>
    <xf numFmtId="0" fontId="7" fillId="0" borderId="1" xfId="1" applyFont="1" applyBorder="1"/>
    <xf numFmtId="0" fontId="6" fillId="0" borderId="0" xfId="1" applyFont="1"/>
    <xf numFmtId="3" fontId="6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pivotButton="1"/>
    <xf numFmtId="3" fontId="0" fillId="0" borderId="0" xfId="0" applyNumberFormat="1"/>
    <xf numFmtId="0" fontId="2" fillId="0" borderId="0" xfId="0" applyFont="1" applyAlignment="1">
      <alignment horizontal="right"/>
    </xf>
    <xf numFmtId="0" fontId="2" fillId="0" borderId="0" xfId="0" applyFont="1"/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pivotButton="1" applyFont="1" applyBorder="1" applyAlignment="1">
      <alignment horizontal="right"/>
    </xf>
    <xf numFmtId="0" fontId="2" fillId="0" borderId="1" xfId="0" pivotButton="1" applyFont="1" applyBorder="1"/>
    <xf numFmtId="0" fontId="2" fillId="0" borderId="1" xfId="0" applyFont="1" applyBorder="1" applyAlignment="1">
      <alignment horizontal="left"/>
    </xf>
    <xf numFmtId="3" fontId="1" fillId="0" borderId="0" xfId="0" applyNumberFormat="1" applyFont="1"/>
    <xf numFmtId="0" fontId="8" fillId="0" borderId="1" xfId="0" pivotButton="1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 wrapText="1"/>
    </xf>
    <xf numFmtId="0" fontId="8" fillId="0" borderId="0" xfId="0" pivotButton="1" applyFont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9" fillId="0" borderId="0" xfId="0" applyFont="1"/>
    <xf numFmtId="0" fontId="8" fillId="0" borderId="1" xfId="0" applyFont="1" applyBorder="1" applyAlignment="1">
      <alignment horizontal="left" wrapText="1"/>
    </xf>
    <xf numFmtId="3" fontId="8" fillId="0" borderId="0" xfId="0" applyNumberFormat="1" applyFont="1" applyAlignment="1">
      <alignment horizontal="right"/>
    </xf>
  </cellXfs>
  <cellStyles count="2">
    <cellStyle name="Normal" xfId="0" builtinId="0"/>
    <cellStyle name="Normal 2" xfId="1" xr:uid="{D6B99758-DA16-4373-B2F8-2EBEB76907B6}"/>
  </cellStyles>
  <dxfs count="358">
    <dxf>
      <font>
        <b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horizontal="right"/>
    </dxf>
    <dxf>
      <alignment horizontal="right"/>
    </dxf>
    <dxf>
      <alignment wrapText="1"/>
    </dxf>
    <dxf>
      <numFmt numFmtId="3" formatCode="#,##0"/>
    </dxf>
    <dxf>
      <alignment horizontal="right"/>
    </dxf>
    <dxf>
      <alignment horizontal="righ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horizontal="right"/>
    </dxf>
    <dxf>
      <alignment wrapText="1"/>
    </dxf>
    <dxf>
      <numFmt numFmtId="3" formatCode="#,##0"/>
    </dxf>
    <dxf>
      <alignment horizontal="right"/>
    </dxf>
    <dxf>
      <alignment horizontal="righ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none">
          <bgColor auto="1"/>
        </patternFill>
      </fill>
    </dxf>
    <dxf>
      <font>
        <b/>
        <family val="2"/>
      </font>
    </dxf>
    <dxf>
      <font>
        <b/>
      </font>
    </dxf>
    <dxf>
      <font>
        <b val="0"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wrapText="1"/>
    </dxf>
    <dxf>
      <numFmt numFmtId="3" formatCode="#,##0"/>
    </dxf>
    <dxf>
      <alignment horizontal="right"/>
    </dxf>
    <dxf>
      <alignment horizontal="right"/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horizontal="right"/>
    </dxf>
    <dxf>
      <alignment wrapText="1"/>
    </dxf>
    <dxf>
      <numFmt numFmtId="3" formatCode="#,##0"/>
    </dxf>
    <dxf>
      <alignment horizontal="right"/>
    </dxf>
    <dxf>
      <alignment horizontal="right"/>
    </dxf>
    <dxf>
      <alignment wrapText="1"/>
    </dxf>
    <dxf>
      <font>
        <sz val="12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horizontal="right"/>
    </dxf>
    <dxf>
      <alignment wrapText="1"/>
    </dxf>
    <dxf>
      <numFmt numFmtId="3" formatCode="#,##0"/>
    </dxf>
    <dxf>
      <alignment horizontal="right"/>
    </dxf>
    <dxf>
      <alignment horizontal="right"/>
    </dxf>
    <dxf>
      <alignment wrapText="1"/>
    </dxf>
    <dxf>
      <font>
        <sz val="12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bgColor auto="1"/>
        </patternFill>
      </fill>
    </dxf>
    <dxf>
      <font>
        <b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horizontal="right"/>
    </dxf>
    <dxf>
      <alignment wrapText="1"/>
    </dxf>
    <dxf>
      <alignment wrapText="1"/>
    </dxf>
    <dxf>
      <numFmt numFmtId="3" formatCode="#,##0"/>
    </dxf>
    <dxf>
      <alignment horizontal="right"/>
    </dxf>
    <dxf>
      <alignment horizontal="right"/>
    </dxf>
    <dxf>
      <alignment wrapText="1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horizontal="right"/>
    </dxf>
    <dxf>
      <alignment wrapText="1"/>
    </dxf>
    <dxf>
      <numFmt numFmtId="3" formatCode="#,##0"/>
    </dxf>
    <dxf>
      <alignment wrapText="1"/>
    </dxf>
    <dxf>
      <alignment horizontal="right"/>
    </dxf>
    <dxf>
      <alignment horizontal="righ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family val="2"/>
      </font>
    </dxf>
    <dxf>
      <font>
        <b/>
        <family val="2"/>
      </font>
    </dxf>
    <dxf>
      <font>
        <b/>
        <family val="2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  <family val="2"/>
      </font>
    </dxf>
    <dxf>
      <alignment horizontal="right"/>
    </dxf>
    <dxf>
      <font>
        <b/>
      </font>
    </dxf>
    <dxf>
      <alignment horizontal="right"/>
    </dxf>
    <dxf>
      <alignment horizontal="right"/>
    </dxf>
    <dxf>
      <alignment horizontal="right"/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 val="0"/>
        <family val="2"/>
      </font>
    </dxf>
    <dxf>
      <font>
        <b/>
        <family val="2"/>
      </font>
    </dxf>
    <dxf>
      <font>
        <b val="0"/>
      </font>
    </dxf>
    <dxf>
      <font>
        <b val="0"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font>
        <b/>
        <family val="2"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</font>
    </dxf>
    <dxf>
      <font>
        <b val="0"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 val="0"/>
        <i val="0"/>
        <strike val="0"/>
      </font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color theme="1"/>
      </font>
    </dxf>
    <dxf>
      <font>
        <b val="0"/>
        <i val="0"/>
        <strike val="0"/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b val="0"/>
        <i val="0"/>
        <strike val="0"/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color theme="1"/>
      </font>
      <border>
        <horizontal style="thin">
          <color theme="0" tint="-0.14999847407452621"/>
        </horizontal>
      </border>
    </dxf>
  </dxfs>
  <tableStyles count="4" defaultTableStyle="TableStyleMedium2" defaultPivotStyle="PivotStyleLight16">
    <tableStyle name="ADA" table="0" count="5" xr9:uid="{08CA22E6-10F2-4AB3-9E7A-B6C5A00E9A82}">
      <tableStyleElement type="wholeTable" dxfId="357"/>
      <tableStyleElement type="firstRowStripe" dxfId="356"/>
      <tableStyleElement type="firstColumnStripe" dxfId="355"/>
      <tableStyleElement type="pageFieldLabels" dxfId="354"/>
      <tableStyleElement type="pageFieldValues" dxfId="353"/>
    </tableStyle>
    <tableStyle name="June22" table="0" count="1" xr9:uid="{76F43C60-DF28-4A87-80D4-87E34A4112F6}">
      <tableStyleElement type="wholeTable" dxfId="352"/>
    </tableStyle>
    <tableStyle name="June22 2" table="0" count="2" xr9:uid="{A5BE2113-5357-4BCA-84E4-23DC688B9C27}">
      <tableStyleElement type="wholeTable" dxfId="351"/>
      <tableStyleElement type="secondSubtotalRow" dxfId="350"/>
    </tableStyle>
    <tableStyle name="Yanyong3" table="0" count="1" xr9:uid="{7F9C4241-4D68-49EB-901B-B061A2D010F6}">
      <tableStyleElement type="wholeTable" dxfId="34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5.xml"/><Relationship Id="rId26" Type="http://schemas.openxmlformats.org/officeDocument/2006/relationships/pivotCacheDefinition" Target="pivotCache/pivotCacheDefinition13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4.xml"/><Relationship Id="rId25" Type="http://schemas.openxmlformats.org/officeDocument/2006/relationships/pivotCacheDefinition" Target="pivotCache/pivotCacheDefinition12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3.xml"/><Relationship Id="rId20" Type="http://schemas.openxmlformats.org/officeDocument/2006/relationships/pivotCacheDefinition" Target="pivotCache/pivotCacheDefinition7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11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23" Type="http://schemas.openxmlformats.org/officeDocument/2006/relationships/pivotCacheDefinition" Target="pivotCache/pivotCacheDefinition10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6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Relationship Id="rId22" Type="http://schemas.openxmlformats.org/officeDocument/2006/relationships/pivotCacheDefinition" Target="pivotCache/pivotCacheDefinition9.xml"/><Relationship Id="rId27" Type="http://schemas.openxmlformats.org/officeDocument/2006/relationships/pivotCacheDefinition" Target="pivotCache/pivotCacheDefinition14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[10-Section Six 2021.xlsx]Parameters!PivotTable3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PERSONS KILLED AND</a:t>
            </a:r>
            <a:r>
              <a:rPr lang="en-US" sz="12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INJURED IN TRUCK CRASHES BY YEAR 2017-2021</a:t>
            </a:r>
            <a:endParaRPr lang="en-US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Parameters!$B$15</c:f>
              <c:strCache>
                <c:ptCount val="1"/>
                <c:pt idx="0">
                  <c:v> Killed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Parameters!$A$16:$A$21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strCache>
            </c:strRef>
          </c:cat>
          <c:val>
            <c:numRef>
              <c:f>Parameters!$B$16:$B$21</c:f>
              <c:numCache>
                <c:formatCode>#,##0</c:formatCode>
                <c:ptCount val="5"/>
                <c:pt idx="0">
                  <c:v>367</c:v>
                </c:pt>
                <c:pt idx="1">
                  <c:v>344</c:v>
                </c:pt>
                <c:pt idx="2">
                  <c:v>392</c:v>
                </c:pt>
                <c:pt idx="3">
                  <c:v>372</c:v>
                </c:pt>
                <c:pt idx="4">
                  <c:v>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6D-446E-8A59-C11A267812DD}"/>
            </c:ext>
          </c:extLst>
        </c:ser>
        <c:ser>
          <c:idx val="1"/>
          <c:order val="1"/>
          <c:tx>
            <c:strRef>
              <c:f>Parameters!$C$15</c:f>
              <c:strCache>
                <c:ptCount val="1"/>
                <c:pt idx="0">
                  <c:v> Injured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Parameters!$A$16:$A$21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strCache>
            </c:strRef>
          </c:cat>
          <c:val>
            <c:numRef>
              <c:f>Parameters!$C$16:$C$21</c:f>
              <c:numCache>
                <c:formatCode>#,##0</c:formatCode>
                <c:ptCount val="5"/>
                <c:pt idx="0">
                  <c:v>9710</c:v>
                </c:pt>
                <c:pt idx="1">
                  <c:v>10231</c:v>
                </c:pt>
                <c:pt idx="2">
                  <c:v>9888</c:v>
                </c:pt>
                <c:pt idx="3">
                  <c:v>8350</c:v>
                </c:pt>
                <c:pt idx="4">
                  <c:v>10360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6D-446E-8A59-C11A267812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53648416"/>
        <c:axId val="1053649664"/>
      </c:barChart>
      <c:catAx>
        <c:axId val="105364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3649664"/>
        <c:crosses val="autoZero"/>
        <c:auto val="1"/>
        <c:lblAlgn val="ctr"/>
        <c:lblOffset val="100"/>
        <c:noMultiLvlLbl val="0"/>
      </c:catAx>
      <c:valAx>
        <c:axId val="105364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3648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FATAL AND INJURY TRUCK CRASHES COMPARED TO ALL FATAL AND INJURY CRASHES 2017-2021</a:t>
            </a:r>
          </a:p>
        </c:rich>
      </c:tx>
      <c:layout>
        <c:manualLayout>
          <c:xMode val="edge"/>
          <c:yMode val="edge"/>
          <c:x val="0.12584269662921349"/>
          <c:y val="4.82866043613707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187265917602995E-2"/>
          <c:y val="0.23364485981308411"/>
          <c:w val="0.93258426966292129"/>
          <c:h val="0.69158878504672894"/>
        </c:manualLayout>
      </c:layout>
      <c:lineChart>
        <c:grouping val="standard"/>
        <c:varyColors val="0"/>
        <c:ser>
          <c:idx val="0"/>
          <c:order val="0"/>
          <c:tx>
            <c:v>PERECENT OF TOTAL FATALS</c:v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C0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numRef>
              <c:f>'Table 6J'!$B$3:$F$3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'Table 6J'!$B$7:$F$7</c:f>
              <c:numCache>
                <c:formatCode>#,##0.0</c:formatCode>
                <c:ptCount val="5"/>
                <c:pt idx="0">
                  <c:v>9.1289782244556115</c:v>
                </c:pt>
                <c:pt idx="1">
                  <c:v>8.7694077055779189</c:v>
                </c:pt>
                <c:pt idx="2">
                  <c:v>10.005817335660268</c:v>
                </c:pt>
                <c:pt idx="3">
                  <c:v>9.0958605664488026</c:v>
                </c:pt>
                <c:pt idx="4">
                  <c:v>9.0122566690699344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0D-47B7-B47F-FA12AEB04890}"/>
            </c:ext>
          </c:extLst>
        </c:ser>
        <c:ser>
          <c:idx val="1"/>
          <c:order val="1"/>
          <c:tx>
            <c:v>PERCENT OF TOTAL INJURIES</c:v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996666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numRef>
              <c:f>'Table 6J'!$B$3:$F$3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'Table 6J'!$B$10:$F$10</c:f>
              <c:numCache>
                <c:formatCode>#,##0.0</c:formatCode>
                <c:ptCount val="5"/>
                <c:pt idx="0">
                  <c:v>3.563162571552561</c:v>
                </c:pt>
                <c:pt idx="1">
                  <c:v>3.762547468107162</c:v>
                </c:pt>
                <c:pt idx="2">
                  <c:v>3.7439039372686431</c:v>
                </c:pt>
                <c:pt idx="3">
                  <c:v>4.2083693440017838</c:v>
                </c:pt>
                <c:pt idx="4">
                  <c:v>4.6473475851148063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0D-47B7-B47F-FA12AEB04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318128"/>
        <c:axId val="1"/>
      </c:lineChart>
      <c:catAx>
        <c:axId val="3883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E3E3E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E3E3E3"/>
              </a:solidFill>
              <a:prstDash val="solid"/>
            </a:ln>
          </c:spPr>
        </c:majorGridlines>
        <c:numFmt formatCode="#,##0.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388318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1722846441947566"/>
          <c:y val="0.14174454828660435"/>
          <c:w val="0.56629213483146068"/>
          <c:h val="5.451713395638629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</xdr:row>
      <xdr:rowOff>9525</xdr:rowOff>
    </xdr:from>
    <xdr:to>
      <xdr:col>11</xdr:col>
      <xdr:colOff>95249</xdr:colOff>
      <xdr:row>40</xdr:row>
      <xdr:rowOff>9525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7410FC1C-6D01-4777-A4A5-52A1F21739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11</xdr:row>
      <xdr:rowOff>12700</xdr:rowOff>
    </xdr:from>
    <xdr:to>
      <xdr:col>6</xdr:col>
      <xdr:colOff>0</xdr:colOff>
      <xdr:row>32</xdr:row>
      <xdr:rowOff>82550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A168A8-B345-4B95-8823-2FF480473A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577662039" backgroundQuery="1" missingItemsLimit="0" createdVersion="7" refreshedVersion="8" minRefreshableVersion="3" recordCount="5" xr:uid="{646040AE-A8B7-411E-8E68-8501DC4C9784}">
  <cacheSource type="external" connectionId="11"/>
  <cacheFields count="3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Killed" numFmtId="0">
      <sharedItems containsSemiMixedTypes="0" containsString="0" containsNumber="1" containsInteger="1" minValue="344" maxValue="424" count="5">
        <n v="367"/>
        <n v="344"/>
        <n v="392"/>
        <n v="372"/>
        <n v="424"/>
      </sharedItems>
    </cacheField>
    <cacheField name="Injured" numFmtId="0">
      <sharedItems containsSemiMixedTypes="0" containsString="0" containsNumber="1" containsInteger="1" minValue="8350" maxValue="10360" count="5">
        <n v="9710"/>
        <n v="10231"/>
        <n v="9888"/>
        <n v="8350"/>
        <n v="1036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578356478" backgroundQuery="1" missingItemsLimit="0" createdVersion="6" refreshedVersion="8" minRefreshableVersion="3" recordCount="120" xr:uid="{AF4DB5EE-552E-4697-8F38-5C7A86CEB6AD}">
  <cacheSource type="external" connectionId="9"/>
  <cacheFields count="4">
    <cacheField name="Collision_Year" numFmtId="0">
      <sharedItems containsSemiMixedTypes="0" containsString="0" containsNumber="1" containsInteger="1" minValue="2017" maxValue="2021" count="5">
        <n v="2017"/>
        <n v="2020"/>
        <n v="2018"/>
        <n v="2019"/>
        <n v="2021"/>
      </sharedItems>
    </cacheField>
    <cacheField name="Collision_Date" numFmtId="0">
      <sharedItems count="12">
        <s v="January"/>
        <s v="February"/>
        <s v="July"/>
        <s v="April"/>
        <s v="November"/>
        <s v="December"/>
        <s v="May"/>
        <s v="June"/>
        <s v="August"/>
        <s v="September"/>
        <s v="October"/>
        <s v="March"/>
      </sharedItems>
    </cacheField>
    <cacheField name="Severity_Group_1" numFmtId="0">
      <sharedItems count="2">
        <s v="Injury"/>
        <s v="Fatal"/>
      </sharedItems>
    </cacheField>
    <cacheField name="Count" numFmtId="0">
      <sharedItems containsSemiMixedTypes="0" containsString="0" containsNumber="1" containsInteger="1" minValue="14" maxValue="7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579050924" backgroundQuery="1" missingItemsLimit="0" createdVersion="6" refreshedVersion="8" minRefreshableVersion="3" recordCount="60" xr:uid="{5A236338-9541-4F0F-B73C-17AC0F0DD346}">
  <cacheSource type="external" connectionId="10"/>
  <cacheFields count="4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1"/>
        <n v="2020"/>
      </sharedItems>
    </cacheField>
    <cacheField name="Collision_Date" numFmtId="0">
      <sharedItems count="12">
        <s v="January"/>
        <s v="March"/>
        <s v="April"/>
        <s v="June"/>
        <s v="August"/>
        <s v="September"/>
        <s v="October"/>
        <s v="November"/>
        <s v="December"/>
        <s v="July"/>
        <s v="February"/>
        <s v="May"/>
      </sharedItems>
    </cacheField>
    <cacheField name="Killed" numFmtId="0">
      <sharedItems containsSemiMixedTypes="0" containsString="0" containsNumber="1" containsInteger="1" minValue="16" maxValue="46" count="28">
        <n v="17"/>
        <n v="20"/>
        <n v="16"/>
        <n v="31"/>
        <n v="37"/>
        <n v="43"/>
        <n v="30"/>
        <n v="34"/>
        <n v="28"/>
        <n v="32"/>
        <n v="26"/>
        <n v="18"/>
        <n v="29"/>
        <n v="41"/>
        <n v="39"/>
        <n v="27"/>
        <n v="24"/>
        <n v="42"/>
        <n v="23"/>
        <n v="22"/>
        <n v="38"/>
        <n v="46"/>
        <n v="40"/>
        <n v="36"/>
        <n v="25"/>
        <n v="19"/>
        <n v="35"/>
        <n v="45"/>
      </sharedItems>
    </cacheField>
    <cacheField name="Injured" numFmtId="0">
      <sharedItems containsSemiMixedTypes="0" containsString="0" containsNumber="1" containsInteger="1" minValue="501" maxValue="10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579513886" backgroundQuery="1" missingItemsLimit="0" createdVersion="6" refreshedVersion="8" minRefreshableVersion="3" recordCount="2675" xr:uid="{C0AF3B7A-2724-45FE-8439-01B179254F5F}">
  <cacheSource type="external" connectionId="12"/>
  <cacheFields count="4">
    <cacheField name="Collision_Year" numFmtId="0">
      <sharedItems containsSemiMixedTypes="0" containsString="0" containsNumber="1" containsInteger="1" minValue="2017" maxValue="2021" count="5">
        <n v="2021"/>
        <n v="2020"/>
        <n v="2018"/>
        <n v="2019"/>
        <n v="2017"/>
      </sharedItems>
    </cacheField>
    <cacheField name="Severity" numFmtId="0">
      <sharedItems count="2">
        <s v="Fatal"/>
        <s v="Injury"/>
      </sharedItems>
    </cacheField>
    <cacheField name="Count" numFmtId="0">
      <sharedItems containsSemiMixedTypes="0" containsString="0" containsNumber="1" containsInteger="1" minValue="1" maxValue="735"/>
    </cacheField>
    <cacheField name="County_Name" numFmtId="0">
      <sharedItems count="58">
        <s v="Santa Cruz"/>
        <s v="Contra Costa"/>
        <s v="Sacramento"/>
        <s v="Los Angeles"/>
        <s v="Alameda"/>
        <s v="Santa Clara"/>
        <s v="Amador"/>
        <s v="San Joaquin"/>
        <s v="Santa Barbara"/>
        <s v="Sonoma"/>
        <s v="Tehama"/>
        <s v="Stanislaus"/>
        <s v="San Luis Obispo"/>
        <s v="San Bernardino"/>
        <s v="Orange"/>
        <s v="Ventura"/>
        <s v="Shasta"/>
        <s v="Kern"/>
        <s v="Imperial"/>
        <s v="Solano"/>
        <s v="Riverside"/>
        <s v="Placer"/>
        <s v="Monterey"/>
        <s v="Yolo"/>
        <s v="San Diego"/>
        <s v="Madera"/>
        <s v="Siskiyou"/>
        <s v="Modoc"/>
        <s v="Humboldt"/>
        <s v="San Mateo"/>
        <s v="Napa"/>
        <s v="Tulare"/>
        <s v="Sierra"/>
        <s v="Butte"/>
        <s v="Fresno"/>
        <s v="Sutter"/>
        <s v="Colusa"/>
        <s v="Marin"/>
        <s v="Yuba"/>
        <s v="Lassen"/>
        <s v="El Dorado"/>
        <s v="Kings"/>
        <s v="Del Norte"/>
        <s v="Lake"/>
        <s v="San Francisco"/>
        <s v="Mono"/>
        <s v="San Benito"/>
        <s v="Mendocino"/>
        <s v="Calaveras"/>
        <s v="Nevada"/>
        <s v="Plumas"/>
        <s v="Inyo"/>
        <s v="Mariposa"/>
        <s v="Alpine"/>
        <s v="Merced"/>
        <s v="Tuolumne"/>
        <s v="Trinity"/>
        <s v="Glen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580439817" backgroundQuery="1" missingItemsLimit="0" createdVersion="6" refreshedVersion="8" minRefreshableVersion="3" recordCount="290" xr:uid="{B18B129D-A30E-45BB-9820-5F8F85E33C4D}">
  <cacheSource type="external" connectionId="13"/>
  <cacheFields count="4">
    <cacheField name="Collision_Year" numFmtId="0">
      <sharedItems containsSemiMixedTypes="0" containsString="0" containsNumber="1" containsInteger="1" minValue="2017" maxValue="2021" count="5">
        <n v="2020"/>
        <n v="2017"/>
        <n v="2018"/>
        <n v="2021"/>
        <n v="2019"/>
      </sharedItems>
    </cacheField>
    <cacheField name="County_Name" numFmtId="0">
      <sharedItems count="58">
        <s v="Alameda"/>
        <s v="Colusa"/>
        <s v="Glenn"/>
        <s v="Humboldt"/>
        <s v="Kings"/>
        <s v="Lassen"/>
        <s v="Madera"/>
        <s v="Marin"/>
        <s v="Mendocino"/>
        <s v="Napa"/>
        <s v="Placer"/>
        <s v="Riverside"/>
        <s v="San Benito"/>
        <s v="San Bernardino"/>
        <s v="San Diego"/>
        <s v="San Francisco"/>
        <s v="Santa Barbara"/>
        <s v="Santa Cruz"/>
        <s v="Solano"/>
        <s v="Stanislaus"/>
        <s v="Trinity"/>
        <s v="Tulare"/>
        <s v="Tuolumne"/>
        <s v="Yolo"/>
        <s v="Amador"/>
        <s v="Butte"/>
        <s v="Calaveras"/>
        <s v="Imperial"/>
        <s v="Kern"/>
        <s v="Los Angeles"/>
        <s v="Mariposa"/>
        <s v="Merced"/>
        <s v="Sierra"/>
        <s v="Tehama"/>
        <s v="Alpine"/>
        <s v="Contra Costa"/>
        <s v="Del Norte"/>
        <s v="El Dorado"/>
        <s v="Fresno"/>
        <s v="Inyo"/>
        <s v="Modoc"/>
        <s v="Mono"/>
        <s v="Monterey"/>
        <s v="Nevada"/>
        <s v="Orange"/>
        <s v="Plumas"/>
        <s v="Sacramento"/>
        <s v="San Joaquin"/>
        <s v="San Luis Obispo"/>
        <s v="San Mateo"/>
        <s v="Santa Clara"/>
        <s v="Shasta"/>
        <s v="Siskiyou"/>
        <s v="Sutter"/>
        <s v="Ventura"/>
        <s v="Yuba"/>
        <s v="Lake"/>
        <s v="Sonoma"/>
      </sharedItems>
    </cacheField>
    <cacheField name="Killed" numFmtId="0">
      <sharedItems containsSemiMixedTypes="0" containsString="0" containsNumber="1" containsInteger="1" minValue="0" maxValue="66"/>
    </cacheField>
    <cacheField name="Injured" numFmtId="0">
      <sharedItems containsSemiMixedTypes="0" containsString="0" containsNumber="1" containsInteger="1" minValue="0" maxValue="291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583217596" backgroundQuery="1" missingItemsLimit="0" createdVersion="6" refreshedVersion="8" minRefreshableVersion="3" recordCount="186" xr:uid="{D75E0663-72A5-4F34-99FF-CEA7999BDDA3}">
  <cacheSource type="external" connectionId="17"/>
  <cacheFields count="3">
    <cacheField name="PCF_Category_1" numFmtId="0">
      <sharedItems count="19">
        <s v="Improper Turning"/>
        <s v="Unsafe Lane Change"/>
        <s v="Driving Or Bicycling Under Influence Of Alcohol Or Drug"/>
        <s v="Unknown"/>
        <s v="Unsafe Starting Or Backing"/>
        <s v="Impeding Traffic"/>
        <s v="Unsafe Speed"/>
        <s v="Automobile Right-Of-Way"/>
        <s v="Following Too Closely"/>
        <s v="Other Hazardous Violation"/>
        <s v="Hazardous Parking"/>
        <s v="Pedestrian Right-Of-Way"/>
        <s v="Other Equipment"/>
        <s v="Wrong Side Of Road"/>
        <s v="Other Improper Driving"/>
        <s v="Improper Passing"/>
        <s v="Traffic Signals And Signs"/>
        <s v="Brakes"/>
        <s v="NOT STATED"/>
      </sharedItems>
    </cacheField>
    <cacheField name="Age_Group_7" numFmtId="0">
      <sharedItems count="13">
        <s v="0-14"/>
        <s v="15-19"/>
        <s v="25-29"/>
        <s v="30-34"/>
        <s v="35-39"/>
        <s v="40-44"/>
        <s v="45-49"/>
        <s v="50-54"/>
        <s v="55-59"/>
        <s v="60-64"/>
        <s v="Not Stated"/>
        <s v="20-24"/>
        <s v="65 and over"/>
      </sharedItems>
    </cacheField>
    <cacheField name="Count" numFmtId="0">
      <sharedItems containsSemiMixedTypes="0" containsString="0" containsNumber="1" containsInteger="1" minValue="1" maxValue="19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584490743" backgroundQuery="1" missingItemsLimit="0" createdVersion="6" refreshedVersion="8" minRefreshableVersion="3" recordCount="157" xr:uid="{C931B32D-3FE9-43D5-9A24-62D6DD701F2D}">
  <cacheSource type="external" connectionId="18"/>
  <cacheFields count="4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Severity_Group_1" numFmtId="0">
      <sharedItems count="2">
        <s v="Fatal"/>
        <s v="Injury"/>
      </sharedItems>
    </cacheField>
    <cacheField name="PCF_Category_1" numFmtId="0">
      <sharedItems count="21">
        <s v="Unsafe Speed"/>
        <s v="NOT STATED"/>
        <s v="Pedestrian Right-Of-Way"/>
        <s v="Impeding Traffic"/>
        <s v="Wrong Side Of Road"/>
        <s v="Hazardous Parking"/>
        <s v="Improper Passing"/>
        <s v="Unsafe Starting Or Backing"/>
        <s v="Pedestrian Violation"/>
        <s v="Brakes"/>
        <s v="Automobile Right-Of-Way"/>
        <s v="Driving Or Bicycling Under Influence Of Alcohol Or Drug"/>
        <s v="Following Too Closely"/>
        <s v="Unknown"/>
        <s v="Improper Turning"/>
        <s v="Other Equipment"/>
        <s v="Traffic Signals And Signs"/>
        <s v="Other Hazardous Violation"/>
        <s v="Unsafe Lane Change"/>
        <s v="Fell Asleep"/>
        <s v="Other Improper Driving"/>
      </sharedItems>
    </cacheField>
    <cacheField name="Count" numFmtId="0">
      <sharedItems containsSemiMixedTypes="0" containsString="0" containsNumber="1" containsInteger="1" minValue="1" maxValue="134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584953705" backgroundQuery="1" missingItemsLimit="0" createdVersion="6" refreshedVersion="8" minRefreshableVersion="3" recordCount="10" xr:uid="{30114DE8-F458-47DF-B626-C5CB927E87AF}">
  <cacheSource type="external" connectionId="19"/>
  <cacheFields count="3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Severity_Group_1" numFmtId="0">
      <sharedItems count="2">
        <s v="Fatal"/>
        <s v="Injury"/>
      </sharedItems>
    </cacheField>
    <cacheField name="Count" numFmtId="0">
      <sharedItems containsSemiMixedTypes="0" containsString="0" containsNumber="1" containsInteger="1" minValue="305" maxValue="7337" count="10">
        <n v="327"/>
        <n v="305"/>
        <n v="344"/>
        <n v="334"/>
        <n v="375"/>
        <n v="6897"/>
        <n v="7223"/>
        <n v="7009"/>
        <n v="6038"/>
        <n v="733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585648152" backgroundQuery="1" missingItemsLimit="0" createdVersion="6" refreshedVersion="8" minRefreshableVersion="3" recordCount="10" xr:uid="{79069981-BD24-4F75-B88C-1E1DCCA8903C}">
  <cacheSource type="external" connectionId="20"/>
  <cacheFields count="3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Severity_Group_1" numFmtId="0">
      <sharedItems count="2">
        <s v="Fatal"/>
        <s v="Injury"/>
      </sharedItems>
    </cacheField>
    <cacheField name="Count" numFmtId="0">
      <sharedItems containsSemiMixedTypes="0" containsString="0" containsNumber="1" containsInteger="1" minValue="3438" maxValue="193564" count="10">
        <n v="3582"/>
        <n v="3478"/>
        <n v="3438"/>
        <n v="3672"/>
        <n v="4161"/>
        <n v="193564"/>
        <n v="191971"/>
        <n v="187211"/>
        <n v="143476"/>
        <n v="15787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600810185" backgroundQuery="1" missingItemsLimit="0" createdVersion="6" refreshedVersion="8" minRefreshableVersion="3" recordCount="77" xr:uid="{7DD44C70-176E-4924-82BD-1C695B8BEDF6}">
  <cacheSource type="external" connectionId="21"/>
  <cacheFields count="3">
    <cacheField name="Age_Group_7" numFmtId="0">
      <sharedItems count="12">
        <s v="30-34"/>
        <s v="45-49"/>
        <s v="55-59"/>
        <s v="40-44"/>
        <s v="25-29"/>
        <s v="50-54"/>
        <s v="35-39"/>
        <s v="15-19"/>
        <s v="20-24"/>
        <s v="65 and over"/>
        <s v="60-64"/>
        <s v="Not Stated"/>
      </sharedItems>
    </cacheField>
    <cacheField name="Move_Pre_Collision" numFmtId="0">
      <sharedItems count="15">
        <s v="Slowing/stopping"/>
        <s v="Ran off road"/>
        <s v="Entering traffic"/>
        <s v="Making left turn"/>
        <s v="Changing lanes"/>
        <s v="Stopped"/>
        <s v="Making right turn"/>
        <s v="Other"/>
        <s v="Making U turn"/>
        <s v="Passing other vehicle"/>
        <s v="Crossed into opposing lane"/>
        <s v="Proceeding straight"/>
        <s v="Backing"/>
        <s v="Other unsafe turning"/>
        <s v="Traveling wrong way"/>
      </sharedItems>
    </cacheField>
    <cacheField name="Count" numFmtId="0">
      <sharedItems containsSemiMixedTypes="0" containsString="0" containsNumber="1" containsInteger="1" minValue="1" maxValue="45" count="15">
        <n v="1"/>
        <n v="2"/>
        <n v="3"/>
        <n v="25"/>
        <n v="26"/>
        <n v="4"/>
        <n v="5"/>
        <n v="17"/>
        <n v="35"/>
        <n v="23"/>
        <n v="6"/>
        <n v="45"/>
        <n v="10"/>
        <n v="33"/>
        <n v="2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199.538601273147" backgroundQuery="1" missingItemsLimit="0" createdVersion="6" refreshedVersion="8" minRefreshableVersion="3" recordCount="198" xr:uid="{2314F101-9005-461A-AB4C-3DB3E4B621AB}">
  <cacheSource type="external" connectionId="22"/>
  <cacheFields count="3">
    <cacheField name="Age_Group_7" numFmtId="0">
      <sharedItems count="13">
        <s v="20-24"/>
        <s v="Not Stated"/>
        <s v="60-64"/>
        <s v="40-44"/>
        <s v="50-54"/>
        <s v="65 and over"/>
        <s v="55-59"/>
        <s v="25-29"/>
        <s v="30-34"/>
        <s v="45-49"/>
        <s v="15-19"/>
        <s v="35-39"/>
        <s v="0-14"/>
      </sharedItems>
    </cacheField>
    <cacheField name="Move_Pre_Collision" numFmtId="0">
      <sharedItems count="19">
        <s v="Changing lanes"/>
        <s v="Crossed into opposing lane"/>
        <s v="Entering traffic"/>
        <s v="Making right turn"/>
        <s v="Making U turn"/>
        <s v="Merging"/>
        <s v="Not stated"/>
        <s v="Other"/>
        <s v="Other unsafe turning"/>
        <s v="Parked"/>
        <s v="Parking maneuver"/>
        <s v="Passing other vehicle"/>
        <s v="Ran off road"/>
        <s v="Stopped"/>
        <s v="Backing"/>
        <s v="Making left turn"/>
        <s v="Proceeding straight"/>
        <s v="Slowing/stopping"/>
        <s v="Traveling wrong way"/>
      </sharedItems>
    </cacheField>
    <cacheField name="Count" numFmtId="0">
      <sharedItems containsSemiMixedTypes="0" containsString="0" containsNumber="1" containsInteger="1" minValue="1" maxValue="5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, Ann@CHP" refreshedDate="45204.695574305559" backgroundQuery="1" missingItemsLimit="0" createdVersion="6" refreshedVersion="8" minRefreshableVersion="3" recordCount="48" xr:uid="{3EB121F9-9988-47B2-BAE4-64F6425D8852}">
  <cacheSource type="external" connectionId="16"/>
  <cacheFields count="3">
    <cacheField name="PCF_Category_1" numFmtId="0">
      <sharedItems count="10">
        <s v="Unsafe Speed"/>
        <s v="Improper Turning"/>
        <s v="Pedestrian Right-Of-Way"/>
        <s v="Driving Or Bicycling Under Influence Of Alcohol Or Drug"/>
        <s v="Traffic Signals And Signs"/>
        <s v="Automobile Right-Of-Way"/>
        <s v="Improper Passing"/>
        <s v="Unsafe Starting Or Backing"/>
        <s v="Following Too Closely"/>
        <s v="Wrong Side Of Road"/>
      </sharedItems>
    </cacheField>
    <cacheField name="Age_Group_7" numFmtId="0">
      <sharedItems count="12">
        <s v="0-14"/>
        <s v="15-19"/>
        <s v="20-24"/>
        <s v="45-49"/>
        <s v="35-39"/>
        <s v="40-44"/>
        <s v="50-54"/>
        <s v="65 and over"/>
        <s v="25-29"/>
        <s v="30-34"/>
        <s v="55-59"/>
        <s v="60-64"/>
      </sharedItems>
    </cacheField>
    <cacheField name="Count" numFmtId="0">
      <sharedItems containsSemiMixedTypes="0" containsString="0" containsNumber="1" containsInteger="1" minValue="1" maxValue="6" count="6">
        <n v="2"/>
        <n v="1"/>
        <n v="3"/>
        <n v="4"/>
        <n v="5"/>
        <n v="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58.426578356484" backgroundQuery="1" missingItemsLimit="0" createdVersion="6" refreshedVersion="8" minRefreshableVersion="3" recordCount="43" xr:uid="{837F6AFC-2059-4314-B194-5EAB404BC06C}">
  <cacheSource type="external" connectionId="14"/>
  <cacheFields count="3">
    <cacheField name="Age_Group_7" numFmtId="0">
      <sharedItems count="10">
        <s v="40-44"/>
        <s v="65 and over"/>
        <s v="35-39"/>
        <s v="55-59"/>
        <s v="20-24"/>
        <s v="45-49"/>
        <s v="25-29"/>
        <s v="60-64"/>
        <s v="50-54"/>
        <s v="30-34"/>
      </sharedItems>
    </cacheField>
    <cacheField name="PCF_Category_1" numFmtId="0">
      <sharedItems count="10">
        <s v="Unsafe Speed"/>
        <s v="Improper Turning"/>
        <s v="Automobile Right-of-Way"/>
        <s v="Driving or Bicycling under Influence of Alcohol or Drug"/>
        <s v="Pedestrian Right-of-Way"/>
        <s v="Following Too Closely"/>
        <s v="Traffic Signals and Signs"/>
        <s v="Wrong Side of Road"/>
        <s v="Improper Passing"/>
        <s v="Unsafe Starting or Backing"/>
      </sharedItems>
    </cacheField>
    <cacheField name="Count" numFmtId="0">
      <sharedItems containsSemiMixedTypes="0" containsString="0" containsNumber="1" containsInteger="1" minValue="1" maxValue="6" count="5">
        <n v="4"/>
        <n v="3"/>
        <n v="1"/>
        <n v="2"/>
        <n v="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58.427231597219" backgroundQuery="1" missingItemsLimit="0" createdVersion="6" refreshedVersion="8" minRefreshableVersion="3" recordCount="170" xr:uid="{461AFF60-CA4A-43B3-8A24-15825B03665B}">
  <cacheSource type="external" connectionId="15"/>
  <cacheFields count="3">
    <cacheField name="Age_Group_7" numFmtId="0">
      <sharedItems count="13">
        <s v="45-49"/>
        <s v="40-44"/>
        <s v="35-39"/>
        <s v="Not stated"/>
        <s v="55-59"/>
        <s v="50-54"/>
        <s v="60-64"/>
        <s v="30-34"/>
        <s v="15-19"/>
        <s v="25-29"/>
        <s v="65 and over"/>
        <s v="20-24"/>
        <s v="0-14"/>
      </sharedItems>
    </cacheField>
    <cacheField name="PCF_Category_1" numFmtId="0">
      <sharedItems count="19">
        <s v="Automobile Right-of-Way"/>
        <s v="Following Too Closely"/>
        <s v="Hazardous Parking"/>
        <s v="Improper Passing"/>
        <s v="Other Equipment"/>
        <s v="Other Hazardous Violation"/>
        <s v="Other Improper Driving"/>
        <s v="Pedestrian Right-of-Way"/>
        <s v="Traffic Signals and Signs"/>
        <s v="Unsafe Speed"/>
        <s v="Wrong Side of Road"/>
        <s v="Driving or Bicycling under Influence of Alcohol or Drug"/>
        <s v="Improper Turning"/>
        <s v="Not stated"/>
        <s v="Unknown"/>
        <s v="Unsafe Starting or Backing"/>
        <s v="Unsafe Lane Change"/>
        <s v="Impeding Traffic"/>
        <s v="Brakes"/>
      </sharedItems>
    </cacheField>
    <cacheField name="Count" numFmtId="0">
      <sharedItems containsSemiMixedTypes="0" containsString="0" containsNumber="1" containsInteger="1" minValue="1" maxValue="1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x v="0"/>
    <x v="0"/>
    <x v="0"/>
  </r>
  <r>
    <x v="1"/>
    <x v="1"/>
    <x v="1"/>
  </r>
  <r>
    <x v="2"/>
    <x v="2"/>
    <x v="2"/>
  </r>
  <r>
    <x v="3"/>
    <x v="3"/>
    <x v="3"/>
  </r>
  <r>
    <x v="4"/>
    <x v="4"/>
    <x v="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x v="0"/>
    <n v="502"/>
  </r>
  <r>
    <x v="0"/>
    <x v="0"/>
    <x v="1"/>
    <n v="16"/>
  </r>
  <r>
    <x v="0"/>
    <x v="1"/>
    <x v="0"/>
    <n v="457"/>
  </r>
  <r>
    <x v="1"/>
    <x v="2"/>
    <x v="0"/>
    <n v="527"/>
  </r>
  <r>
    <x v="1"/>
    <x v="0"/>
    <x v="0"/>
    <n v="498"/>
  </r>
  <r>
    <x v="1"/>
    <x v="3"/>
    <x v="0"/>
    <n v="370"/>
  </r>
  <r>
    <x v="1"/>
    <x v="4"/>
    <x v="0"/>
    <n v="524"/>
  </r>
  <r>
    <x v="1"/>
    <x v="5"/>
    <x v="0"/>
    <n v="520"/>
  </r>
  <r>
    <x v="1"/>
    <x v="6"/>
    <x v="0"/>
    <n v="391"/>
  </r>
  <r>
    <x v="1"/>
    <x v="7"/>
    <x v="0"/>
    <n v="493"/>
  </r>
  <r>
    <x v="1"/>
    <x v="8"/>
    <x v="0"/>
    <n v="556"/>
  </r>
  <r>
    <x v="1"/>
    <x v="9"/>
    <x v="0"/>
    <n v="570"/>
  </r>
  <r>
    <x v="1"/>
    <x v="10"/>
    <x v="0"/>
    <n v="635"/>
  </r>
  <r>
    <x v="1"/>
    <x v="1"/>
    <x v="0"/>
    <n v="488"/>
  </r>
  <r>
    <x v="1"/>
    <x v="11"/>
    <x v="0"/>
    <n v="466"/>
  </r>
  <r>
    <x v="1"/>
    <x v="11"/>
    <x v="1"/>
    <n v="32"/>
  </r>
  <r>
    <x v="1"/>
    <x v="6"/>
    <x v="1"/>
    <n v="27"/>
  </r>
  <r>
    <x v="1"/>
    <x v="9"/>
    <x v="1"/>
    <n v="34"/>
  </r>
  <r>
    <x v="1"/>
    <x v="10"/>
    <x v="1"/>
    <n v="38"/>
  </r>
  <r>
    <x v="1"/>
    <x v="7"/>
    <x v="1"/>
    <n v="22"/>
  </r>
  <r>
    <x v="1"/>
    <x v="0"/>
    <x v="1"/>
    <n v="27"/>
  </r>
  <r>
    <x v="2"/>
    <x v="5"/>
    <x v="0"/>
    <n v="550"/>
  </r>
  <r>
    <x v="2"/>
    <x v="4"/>
    <x v="0"/>
    <n v="611"/>
  </r>
  <r>
    <x v="2"/>
    <x v="10"/>
    <x v="0"/>
    <n v="661"/>
  </r>
  <r>
    <x v="2"/>
    <x v="9"/>
    <x v="0"/>
    <n v="652"/>
  </r>
  <r>
    <x v="2"/>
    <x v="8"/>
    <x v="0"/>
    <n v="672"/>
  </r>
  <r>
    <x v="2"/>
    <x v="7"/>
    <x v="0"/>
    <n v="626"/>
  </r>
  <r>
    <x v="2"/>
    <x v="3"/>
    <x v="0"/>
    <n v="534"/>
  </r>
  <r>
    <x v="2"/>
    <x v="11"/>
    <x v="0"/>
    <n v="599"/>
  </r>
  <r>
    <x v="2"/>
    <x v="1"/>
    <x v="0"/>
    <n v="534"/>
  </r>
  <r>
    <x v="2"/>
    <x v="0"/>
    <x v="0"/>
    <n v="566"/>
  </r>
  <r>
    <x v="2"/>
    <x v="2"/>
    <x v="0"/>
    <n v="605"/>
  </r>
  <r>
    <x v="2"/>
    <x v="9"/>
    <x v="1"/>
    <n v="38"/>
  </r>
  <r>
    <x v="2"/>
    <x v="6"/>
    <x v="0"/>
    <n v="613"/>
  </r>
  <r>
    <x v="2"/>
    <x v="5"/>
    <x v="1"/>
    <n v="28"/>
  </r>
  <r>
    <x v="2"/>
    <x v="10"/>
    <x v="1"/>
    <n v="27"/>
  </r>
  <r>
    <x v="2"/>
    <x v="3"/>
    <x v="1"/>
    <n v="15"/>
  </r>
  <r>
    <x v="1"/>
    <x v="5"/>
    <x v="1"/>
    <n v="25"/>
  </r>
  <r>
    <x v="1"/>
    <x v="8"/>
    <x v="1"/>
    <n v="32"/>
  </r>
  <r>
    <x v="1"/>
    <x v="4"/>
    <x v="1"/>
    <n v="34"/>
  </r>
  <r>
    <x v="2"/>
    <x v="8"/>
    <x v="1"/>
    <n v="35"/>
  </r>
  <r>
    <x v="2"/>
    <x v="7"/>
    <x v="1"/>
    <n v="26"/>
  </r>
  <r>
    <x v="2"/>
    <x v="11"/>
    <x v="1"/>
    <n v="18"/>
  </r>
  <r>
    <x v="2"/>
    <x v="6"/>
    <x v="1"/>
    <n v="25"/>
  </r>
  <r>
    <x v="2"/>
    <x v="4"/>
    <x v="1"/>
    <n v="28"/>
  </r>
  <r>
    <x v="3"/>
    <x v="8"/>
    <x v="0"/>
    <n v="653"/>
  </r>
  <r>
    <x v="3"/>
    <x v="1"/>
    <x v="0"/>
    <n v="486"/>
  </r>
  <r>
    <x v="3"/>
    <x v="9"/>
    <x v="0"/>
    <n v="609"/>
  </r>
  <r>
    <x v="3"/>
    <x v="10"/>
    <x v="0"/>
    <n v="643"/>
  </r>
  <r>
    <x v="3"/>
    <x v="6"/>
    <x v="0"/>
    <n v="565"/>
  </r>
  <r>
    <x v="3"/>
    <x v="5"/>
    <x v="0"/>
    <n v="593"/>
  </r>
  <r>
    <x v="3"/>
    <x v="3"/>
    <x v="0"/>
    <n v="558"/>
  </r>
  <r>
    <x v="3"/>
    <x v="7"/>
    <x v="0"/>
    <n v="571"/>
  </r>
  <r>
    <x v="3"/>
    <x v="2"/>
    <x v="0"/>
    <n v="613"/>
  </r>
  <r>
    <x v="3"/>
    <x v="11"/>
    <x v="0"/>
    <n v="571"/>
  </r>
  <r>
    <x v="3"/>
    <x v="0"/>
    <x v="0"/>
    <n v="562"/>
  </r>
  <r>
    <x v="3"/>
    <x v="4"/>
    <x v="0"/>
    <n v="585"/>
  </r>
  <r>
    <x v="3"/>
    <x v="2"/>
    <x v="1"/>
    <n v="34"/>
  </r>
  <r>
    <x v="3"/>
    <x v="6"/>
    <x v="1"/>
    <n v="22"/>
  </r>
  <r>
    <x v="3"/>
    <x v="0"/>
    <x v="1"/>
    <n v="21"/>
  </r>
  <r>
    <x v="3"/>
    <x v="9"/>
    <x v="1"/>
    <n v="34"/>
  </r>
  <r>
    <x v="3"/>
    <x v="8"/>
    <x v="1"/>
    <n v="35"/>
  </r>
  <r>
    <x v="3"/>
    <x v="4"/>
    <x v="1"/>
    <n v="29"/>
  </r>
  <r>
    <x v="3"/>
    <x v="10"/>
    <x v="1"/>
    <n v="36"/>
  </r>
  <r>
    <x v="3"/>
    <x v="3"/>
    <x v="1"/>
    <n v="26"/>
  </r>
  <r>
    <x v="3"/>
    <x v="7"/>
    <x v="1"/>
    <n v="33"/>
  </r>
  <r>
    <x v="4"/>
    <x v="4"/>
    <x v="1"/>
    <n v="39"/>
  </r>
  <r>
    <x v="4"/>
    <x v="10"/>
    <x v="0"/>
    <n v="678"/>
  </r>
  <r>
    <x v="4"/>
    <x v="3"/>
    <x v="0"/>
    <n v="579"/>
  </r>
  <r>
    <x v="4"/>
    <x v="4"/>
    <x v="0"/>
    <n v="621"/>
  </r>
  <r>
    <x v="4"/>
    <x v="6"/>
    <x v="0"/>
    <n v="583"/>
  </r>
  <r>
    <x v="4"/>
    <x v="7"/>
    <x v="0"/>
    <n v="666"/>
  </r>
  <r>
    <x v="4"/>
    <x v="11"/>
    <x v="0"/>
    <n v="601"/>
  </r>
  <r>
    <x v="4"/>
    <x v="1"/>
    <x v="0"/>
    <n v="452"/>
  </r>
  <r>
    <x v="4"/>
    <x v="3"/>
    <x v="1"/>
    <n v="37"/>
  </r>
  <r>
    <x v="4"/>
    <x v="9"/>
    <x v="0"/>
    <n v="735"/>
  </r>
  <r>
    <x v="4"/>
    <x v="8"/>
    <x v="0"/>
    <n v="656"/>
  </r>
  <r>
    <x v="4"/>
    <x v="0"/>
    <x v="0"/>
    <n v="535"/>
  </r>
  <r>
    <x v="4"/>
    <x v="1"/>
    <x v="1"/>
    <n v="17"/>
  </r>
  <r>
    <x v="4"/>
    <x v="2"/>
    <x v="0"/>
    <n v="651"/>
  </r>
  <r>
    <x v="4"/>
    <x v="5"/>
    <x v="1"/>
    <n v="35"/>
  </r>
  <r>
    <x v="4"/>
    <x v="5"/>
    <x v="0"/>
    <n v="580"/>
  </r>
  <r>
    <x v="4"/>
    <x v="10"/>
    <x v="1"/>
    <n v="32"/>
  </r>
  <r>
    <x v="4"/>
    <x v="6"/>
    <x v="1"/>
    <n v="24"/>
  </r>
  <r>
    <x v="0"/>
    <x v="1"/>
    <x v="1"/>
    <n v="14"/>
  </r>
  <r>
    <x v="0"/>
    <x v="11"/>
    <x v="0"/>
    <n v="592"/>
  </r>
  <r>
    <x v="0"/>
    <x v="11"/>
    <x v="1"/>
    <n v="28"/>
  </r>
  <r>
    <x v="4"/>
    <x v="9"/>
    <x v="1"/>
    <n v="39"/>
  </r>
  <r>
    <x v="4"/>
    <x v="2"/>
    <x v="1"/>
    <n v="32"/>
  </r>
  <r>
    <x v="4"/>
    <x v="8"/>
    <x v="1"/>
    <n v="36"/>
  </r>
  <r>
    <x v="1"/>
    <x v="1"/>
    <x v="1"/>
    <n v="22"/>
  </r>
  <r>
    <x v="3"/>
    <x v="1"/>
    <x v="1"/>
    <n v="28"/>
  </r>
  <r>
    <x v="3"/>
    <x v="11"/>
    <x v="1"/>
    <n v="21"/>
  </r>
  <r>
    <x v="0"/>
    <x v="3"/>
    <x v="0"/>
    <n v="519"/>
  </r>
  <r>
    <x v="0"/>
    <x v="3"/>
    <x v="1"/>
    <n v="28"/>
  </r>
  <r>
    <x v="1"/>
    <x v="2"/>
    <x v="1"/>
    <n v="24"/>
  </r>
  <r>
    <x v="1"/>
    <x v="3"/>
    <x v="1"/>
    <n v="17"/>
  </r>
  <r>
    <x v="2"/>
    <x v="1"/>
    <x v="1"/>
    <n v="21"/>
  </r>
  <r>
    <x v="2"/>
    <x v="2"/>
    <x v="1"/>
    <n v="28"/>
  </r>
  <r>
    <x v="0"/>
    <x v="6"/>
    <x v="0"/>
    <n v="567"/>
  </r>
  <r>
    <x v="0"/>
    <x v="6"/>
    <x v="1"/>
    <n v="17"/>
  </r>
  <r>
    <x v="3"/>
    <x v="5"/>
    <x v="1"/>
    <n v="25"/>
  </r>
  <r>
    <x v="0"/>
    <x v="7"/>
    <x v="0"/>
    <n v="647"/>
  </r>
  <r>
    <x v="4"/>
    <x v="11"/>
    <x v="1"/>
    <n v="22"/>
  </r>
  <r>
    <x v="4"/>
    <x v="7"/>
    <x v="1"/>
    <n v="37"/>
  </r>
  <r>
    <x v="0"/>
    <x v="7"/>
    <x v="1"/>
    <n v="31"/>
  </r>
  <r>
    <x v="2"/>
    <x v="0"/>
    <x v="1"/>
    <n v="16"/>
  </r>
  <r>
    <x v="4"/>
    <x v="0"/>
    <x v="1"/>
    <n v="25"/>
  </r>
  <r>
    <x v="0"/>
    <x v="2"/>
    <x v="0"/>
    <n v="546"/>
  </r>
  <r>
    <x v="0"/>
    <x v="2"/>
    <x v="1"/>
    <n v="36"/>
  </r>
  <r>
    <x v="0"/>
    <x v="8"/>
    <x v="0"/>
    <n v="638"/>
  </r>
  <r>
    <x v="0"/>
    <x v="8"/>
    <x v="1"/>
    <n v="27"/>
  </r>
  <r>
    <x v="0"/>
    <x v="9"/>
    <x v="0"/>
    <n v="620"/>
  </r>
  <r>
    <x v="0"/>
    <x v="9"/>
    <x v="1"/>
    <n v="35"/>
  </r>
  <r>
    <x v="0"/>
    <x v="10"/>
    <x v="1"/>
    <n v="42"/>
  </r>
  <r>
    <x v="0"/>
    <x v="10"/>
    <x v="0"/>
    <n v="652"/>
  </r>
  <r>
    <x v="0"/>
    <x v="4"/>
    <x v="0"/>
    <n v="597"/>
  </r>
  <r>
    <x v="0"/>
    <x v="4"/>
    <x v="1"/>
    <n v="25"/>
  </r>
  <r>
    <x v="0"/>
    <x v="5"/>
    <x v="0"/>
    <n v="560"/>
  </r>
  <r>
    <x v="0"/>
    <x v="5"/>
    <x v="1"/>
    <n v="28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x v="0"/>
    <n v="704"/>
  </r>
  <r>
    <x v="1"/>
    <x v="1"/>
    <x v="1"/>
    <n v="861"/>
  </r>
  <r>
    <x v="1"/>
    <x v="2"/>
    <x v="2"/>
    <n v="742"/>
  </r>
  <r>
    <x v="1"/>
    <x v="3"/>
    <x v="3"/>
    <n v="918"/>
  </r>
  <r>
    <x v="1"/>
    <x v="4"/>
    <x v="4"/>
    <n v="930"/>
  </r>
  <r>
    <x v="1"/>
    <x v="5"/>
    <x v="5"/>
    <n v="900"/>
  </r>
  <r>
    <x v="1"/>
    <x v="6"/>
    <x v="6"/>
    <n v="921"/>
  </r>
  <r>
    <x v="1"/>
    <x v="7"/>
    <x v="7"/>
    <n v="879"/>
  </r>
  <r>
    <x v="1"/>
    <x v="8"/>
    <x v="8"/>
    <n v="779"/>
  </r>
  <r>
    <x v="1"/>
    <x v="9"/>
    <x v="9"/>
    <n v="885"/>
  </r>
  <r>
    <x v="1"/>
    <x v="10"/>
    <x v="10"/>
    <n v="747"/>
  </r>
  <r>
    <x v="1"/>
    <x v="0"/>
    <x v="11"/>
    <n v="793"/>
  </r>
  <r>
    <x v="1"/>
    <x v="11"/>
    <x v="12"/>
    <n v="876"/>
  </r>
  <r>
    <x v="2"/>
    <x v="5"/>
    <x v="13"/>
    <n v="862"/>
  </r>
  <r>
    <x v="2"/>
    <x v="4"/>
    <x v="14"/>
    <n v="902"/>
  </r>
  <r>
    <x v="2"/>
    <x v="8"/>
    <x v="8"/>
    <n v="854"/>
  </r>
  <r>
    <x v="2"/>
    <x v="2"/>
    <x v="15"/>
    <n v="782"/>
  </r>
  <r>
    <x v="2"/>
    <x v="11"/>
    <x v="16"/>
    <n v="827"/>
  </r>
  <r>
    <x v="2"/>
    <x v="3"/>
    <x v="13"/>
    <n v="819"/>
  </r>
  <r>
    <x v="2"/>
    <x v="9"/>
    <x v="17"/>
    <n v="855"/>
  </r>
  <r>
    <x v="2"/>
    <x v="1"/>
    <x v="18"/>
    <n v="829"/>
  </r>
  <r>
    <x v="2"/>
    <x v="10"/>
    <x v="7"/>
    <n v="673"/>
  </r>
  <r>
    <x v="2"/>
    <x v="0"/>
    <x v="19"/>
    <n v="779"/>
  </r>
  <r>
    <x v="2"/>
    <x v="7"/>
    <x v="7"/>
    <n v="825"/>
  </r>
  <r>
    <x v="2"/>
    <x v="6"/>
    <x v="4"/>
    <n v="881"/>
  </r>
  <r>
    <x v="3"/>
    <x v="7"/>
    <x v="17"/>
    <n v="903"/>
  </r>
  <r>
    <x v="3"/>
    <x v="4"/>
    <x v="20"/>
    <n v="925"/>
  </r>
  <r>
    <x v="3"/>
    <x v="6"/>
    <x v="7"/>
    <n v="968"/>
  </r>
  <r>
    <x v="3"/>
    <x v="3"/>
    <x v="21"/>
    <n v="947"/>
  </r>
  <r>
    <x v="3"/>
    <x v="5"/>
    <x v="22"/>
    <n v="1026"/>
  </r>
  <r>
    <x v="3"/>
    <x v="2"/>
    <x v="22"/>
    <n v="843"/>
  </r>
  <r>
    <x v="3"/>
    <x v="11"/>
    <x v="8"/>
    <n v="825"/>
  </r>
  <r>
    <x v="3"/>
    <x v="8"/>
    <x v="4"/>
    <n v="831"/>
  </r>
  <r>
    <x v="3"/>
    <x v="9"/>
    <x v="23"/>
    <n v="915"/>
  </r>
  <r>
    <x v="3"/>
    <x v="10"/>
    <x v="0"/>
    <n v="623"/>
  </r>
  <r>
    <x v="3"/>
    <x v="1"/>
    <x v="23"/>
    <n v="832"/>
  </r>
  <r>
    <x v="3"/>
    <x v="0"/>
    <x v="6"/>
    <n v="722"/>
  </r>
  <r>
    <x v="4"/>
    <x v="0"/>
    <x v="3"/>
    <n v="670"/>
  </r>
  <r>
    <x v="4"/>
    <x v="11"/>
    <x v="12"/>
    <n v="552"/>
  </r>
  <r>
    <x v="4"/>
    <x v="9"/>
    <x v="12"/>
    <n v="743"/>
  </r>
  <r>
    <x v="4"/>
    <x v="6"/>
    <x v="13"/>
    <n v="930"/>
  </r>
  <r>
    <x v="4"/>
    <x v="8"/>
    <x v="24"/>
    <n v="689"/>
  </r>
  <r>
    <x v="4"/>
    <x v="4"/>
    <x v="20"/>
    <n v="790"/>
  </r>
  <r>
    <x v="4"/>
    <x v="3"/>
    <x v="8"/>
    <n v="681"/>
  </r>
  <r>
    <x v="4"/>
    <x v="2"/>
    <x v="25"/>
    <n v="501"/>
  </r>
  <r>
    <x v="4"/>
    <x v="1"/>
    <x v="7"/>
    <n v="642"/>
  </r>
  <r>
    <x v="4"/>
    <x v="10"/>
    <x v="18"/>
    <n v="666"/>
  </r>
  <r>
    <x v="4"/>
    <x v="7"/>
    <x v="22"/>
    <n v="703"/>
  </r>
  <r>
    <x v="4"/>
    <x v="5"/>
    <x v="26"/>
    <n v="783"/>
  </r>
  <r>
    <x v="0"/>
    <x v="10"/>
    <x v="2"/>
    <n v="623"/>
  </r>
  <r>
    <x v="0"/>
    <x v="1"/>
    <x v="12"/>
    <n v="802"/>
  </r>
  <r>
    <x v="0"/>
    <x v="2"/>
    <x v="3"/>
    <n v="730"/>
  </r>
  <r>
    <x v="0"/>
    <x v="11"/>
    <x v="19"/>
    <n v="781"/>
  </r>
  <r>
    <x v="0"/>
    <x v="3"/>
    <x v="7"/>
    <n v="928"/>
  </r>
  <r>
    <x v="0"/>
    <x v="9"/>
    <x v="13"/>
    <n v="771"/>
  </r>
  <r>
    <x v="0"/>
    <x v="4"/>
    <x v="3"/>
    <n v="924"/>
  </r>
  <r>
    <x v="0"/>
    <x v="5"/>
    <x v="17"/>
    <n v="877"/>
  </r>
  <r>
    <x v="0"/>
    <x v="6"/>
    <x v="27"/>
    <n v="914"/>
  </r>
  <r>
    <x v="0"/>
    <x v="7"/>
    <x v="12"/>
    <n v="836"/>
  </r>
  <r>
    <x v="0"/>
    <x v="8"/>
    <x v="6"/>
    <n v="82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75">
  <r>
    <x v="0"/>
    <x v="0"/>
    <n v="2"/>
    <x v="0"/>
  </r>
  <r>
    <x v="1"/>
    <x v="1"/>
    <n v="7"/>
    <x v="1"/>
  </r>
  <r>
    <x v="2"/>
    <x v="0"/>
    <n v="5"/>
    <x v="2"/>
  </r>
  <r>
    <x v="1"/>
    <x v="0"/>
    <n v="1"/>
    <x v="3"/>
  </r>
  <r>
    <x v="2"/>
    <x v="1"/>
    <n v="11"/>
    <x v="4"/>
  </r>
  <r>
    <x v="3"/>
    <x v="0"/>
    <n v="1"/>
    <x v="5"/>
  </r>
  <r>
    <x v="1"/>
    <x v="1"/>
    <n v="7"/>
    <x v="6"/>
  </r>
  <r>
    <x v="1"/>
    <x v="0"/>
    <n v="11"/>
    <x v="7"/>
  </r>
  <r>
    <x v="3"/>
    <x v="0"/>
    <n v="1"/>
    <x v="0"/>
  </r>
  <r>
    <x v="0"/>
    <x v="1"/>
    <n v="3"/>
    <x v="8"/>
  </r>
  <r>
    <x v="2"/>
    <x v="1"/>
    <n v="13"/>
    <x v="9"/>
  </r>
  <r>
    <x v="4"/>
    <x v="1"/>
    <n v="5"/>
    <x v="4"/>
  </r>
  <r>
    <x v="2"/>
    <x v="0"/>
    <n v="1"/>
    <x v="10"/>
  </r>
  <r>
    <x v="0"/>
    <x v="1"/>
    <n v="91"/>
    <x v="11"/>
  </r>
  <r>
    <x v="2"/>
    <x v="1"/>
    <n v="2"/>
    <x v="12"/>
  </r>
  <r>
    <x v="1"/>
    <x v="1"/>
    <n v="2"/>
    <x v="12"/>
  </r>
  <r>
    <x v="4"/>
    <x v="0"/>
    <n v="1"/>
    <x v="13"/>
  </r>
  <r>
    <x v="2"/>
    <x v="1"/>
    <n v="1"/>
    <x v="10"/>
  </r>
  <r>
    <x v="3"/>
    <x v="0"/>
    <n v="1"/>
    <x v="14"/>
  </r>
  <r>
    <x v="0"/>
    <x v="1"/>
    <n v="1"/>
    <x v="3"/>
  </r>
  <r>
    <x v="0"/>
    <x v="0"/>
    <n v="1"/>
    <x v="3"/>
  </r>
  <r>
    <x v="1"/>
    <x v="0"/>
    <n v="7"/>
    <x v="2"/>
  </r>
  <r>
    <x v="2"/>
    <x v="1"/>
    <n v="8"/>
    <x v="15"/>
  </r>
  <r>
    <x v="1"/>
    <x v="1"/>
    <n v="4"/>
    <x v="15"/>
  </r>
  <r>
    <x v="1"/>
    <x v="1"/>
    <n v="5"/>
    <x v="4"/>
  </r>
  <r>
    <x v="1"/>
    <x v="1"/>
    <n v="6"/>
    <x v="9"/>
  </r>
  <r>
    <x v="4"/>
    <x v="1"/>
    <n v="1"/>
    <x v="16"/>
  </r>
  <r>
    <x v="2"/>
    <x v="0"/>
    <n v="6"/>
    <x v="7"/>
  </r>
  <r>
    <x v="0"/>
    <x v="1"/>
    <n v="2"/>
    <x v="14"/>
  </r>
  <r>
    <x v="4"/>
    <x v="1"/>
    <n v="13"/>
    <x v="15"/>
  </r>
  <r>
    <x v="2"/>
    <x v="0"/>
    <n v="2"/>
    <x v="17"/>
  </r>
  <r>
    <x v="2"/>
    <x v="1"/>
    <n v="2"/>
    <x v="18"/>
  </r>
  <r>
    <x v="2"/>
    <x v="1"/>
    <n v="3"/>
    <x v="13"/>
  </r>
  <r>
    <x v="0"/>
    <x v="1"/>
    <n v="5"/>
    <x v="13"/>
  </r>
  <r>
    <x v="2"/>
    <x v="1"/>
    <n v="3"/>
    <x v="19"/>
  </r>
  <r>
    <x v="4"/>
    <x v="1"/>
    <n v="3"/>
    <x v="18"/>
  </r>
  <r>
    <x v="1"/>
    <x v="1"/>
    <n v="6"/>
    <x v="5"/>
  </r>
  <r>
    <x v="1"/>
    <x v="1"/>
    <n v="84"/>
    <x v="2"/>
  </r>
  <r>
    <x v="2"/>
    <x v="0"/>
    <n v="2"/>
    <x v="13"/>
  </r>
  <r>
    <x v="3"/>
    <x v="0"/>
    <n v="2"/>
    <x v="20"/>
  </r>
  <r>
    <x v="4"/>
    <x v="1"/>
    <n v="4"/>
    <x v="19"/>
  </r>
  <r>
    <x v="4"/>
    <x v="1"/>
    <n v="2"/>
    <x v="14"/>
  </r>
  <r>
    <x v="1"/>
    <x v="1"/>
    <n v="15"/>
    <x v="20"/>
  </r>
  <r>
    <x v="0"/>
    <x v="1"/>
    <n v="1"/>
    <x v="21"/>
  </r>
  <r>
    <x v="0"/>
    <x v="0"/>
    <n v="2"/>
    <x v="13"/>
  </r>
  <r>
    <x v="2"/>
    <x v="1"/>
    <n v="7"/>
    <x v="3"/>
  </r>
  <r>
    <x v="4"/>
    <x v="0"/>
    <n v="11"/>
    <x v="7"/>
  </r>
  <r>
    <x v="0"/>
    <x v="1"/>
    <n v="3"/>
    <x v="12"/>
  </r>
  <r>
    <x v="1"/>
    <x v="0"/>
    <n v="2"/>
    <x v="11"/>
  </r>
  <r>
    <x v="3"/>
    <x v="1"/>
    <n v="7"/>
    <x v="3"/>
  </r>
  <r>
    <x v="3"/>
    <x v="1"/>
    <n v="4"/>
    <x v="14"/>
  </r>
  <r>
    <x v="0"/>
    <x v="1"/>
    <n v="7"/>
    <x v="3"/>
  </r>
  <r>
    <x v="4"/>
    <x v="1"/>
    <n v="65"/>
    <x v="11"/>
  </r>
  <r>
    <x v="1"/>
    <x v="1"/>
    <n v="115"/>
    <x v="7"/>
  </r>
  <r>
    <x v="0"/>
    <x v="1"/>
    <n v="8"/>
    <x v="3"/>
  </r>
  <r>
    <x v="0"/>
    <x v="0"/>
    <n v="1"/>
    <x v="19"/>
  </r>
  <r>
    <x v="4"/>
    <x v="1"/>
    <n v="5"/>
    <x v="13"/>
  </r>
  <r>
    <x v="3"/>
    <x v="1"/>
    <n v="8"/>
    <x v="20"/>
  </r>
  <r>
    <x v="3"/>
    <x v="0"/>
    <n v="1"/>
    <x v="3"/>
  </r>
  <r>
    <x v="0"/>
    <x v="0"/>
    <n v="1"/>
    <x v="11"/>
  </r>
  <r>
    <x v="0"/>
    <x v="1"/>
    <n v="2"/>
    <x v="3"/>
  </r>
  <r>
    <x v="0"/>
    <x v="1"/>
    <n v="8"/>
    <x v="3"/>
  </r>
  <r>
    <x v="0"/>
    <x v="0"/>
    <n v="11"/>
    <x v="3"/>
  </r>
  <r>
    <x v="1"/>
    <x v="1"/>
    <n v="8"/>
    <x v="14"/>
  </r>
  <r>
    <x v="3"/>
    <x v="0"/>
    <n v="7"/>
    <x v="17"/>
  </r>
  <r>
    <x v="0"/>
    <x v="1"/>
    <n v="4"/>
    <x v="14"/>
  </r>
  <r>
    <x v="3"/>
    <x v="1"/>
    <n v="111"/>
    <x v="2"/>
  </r>
  <r>
    <x v="4"/>
    <x v="1"/>
    <n v="5"/>
    <x v="14"/>
  </r>
  <r>
    <x v="4"/>
    <x v="1"/>
    <n v="193"/>
    <x v="17"/>
  </r>
  <r>
    <x v="0"/>
    <x v="1"/>
    <n v="4"/>
    <x v="20"/>
  </r>
  <r>
    <x v="4"/>
    <x v="1"/>
    <n v="1"/>
    <x v="22"/>
  </r>
  <r>
    <x v="2"/>
    <x v="1"/>
    <n v="140"/>
    <x v="7"/>
  </r>
  <r>
    <x v="0"/>
    <x v="1"/>
    <n v="3"/>
    <x v="6"/>
  </r>
  <r>
    <x v="0"/>
    <x v="1"/>
    <n v="32"/>
    <x v="20"/>
  </r>
  <r>
    <x v="3"/>
    <x v="0"/>
    <n v="18"/>
    <x v="3"/>
  </r>
  <r>
    <x v="4"/>
    <x v="0"/>
    <n v="4"/>
    <x v="17"/>
  </r>
  <r>
    <x v="1"/>
    <x v="1"/>
    <n v="5"/>
    <x v="20"/>
  </r>
  <r>
    <x v="4"/>
    <x v="1"/>
    <n v="8"/>
    <x v="14"/>
  </r>
  <r>
    <x v="4"/>
    <x v="1"/>
    <n v="25"/>
    <x v="23"/>
  </r>
  <r>
    <x v="2"/>
    <x v="1"/>
    <n v="1"/>
    <x v="13"/>
  </r>
  <r>
    <x v="4"/>
    <x v="0"/>
    <n v="1"/>
    <x v="4"/>
  </r>
  <r>
    <x v="1"/>
    <x v="1"/>
    <n v="1"/>
    <x v="12"/>
  </r>
  <r>
    <x v="2"/>
    <x v="1"/>
    <n v="22"/>
    <x v="3"/>
  </r>
  <r>
    <x v="4"/>
    <x v="1"/>
    <n v="104"/>
    <x v="24"/>
  </r>
  <r>
    <x v="0"/>
    <x v="0"/>
    <n v="1"/>
    <x v="0"/>
  </r>
  <r>
    <x v="3"/>
    <x v="1"/>
    <n v="2"/>
    <x v="5"/>
  </r>
  <r>
    <x v="0"/>
    <x v="1"/>
    <n v="5"/>
    <x v="14"/>
  </r>
  <r>
    <x v="3"/>
    <x v="1"/>
    <n v="4"/>
    <x v="15"/>
  </r>
  <r>
    <x v="3"/>
    <x v="0"/>
    <n v="9"/>
    <x v="7"/>
  </r>
  <r>
    <x v="1"/>
    <x v="1"/>
    <n v="6"/>
    <x v="3"/>
  </r>
  <r>
    <x v="0"/>
    <x v="0"/>
    <n v="1"/>
    <x v="25"/>
  </r>
  <r>
    <x v="4"/>
    <x v="0"/>
    <n v="1"/>
    <x v="0"/>
  </r>
  <r>
    <x v="0"/>
    <x v="1"/>
    <n v="6"/>
    <x v="25"/>
  </r>
  <r>
    <x v="3"/>
    <x v="1"/>
    <n v="1"/>
    <x v="12"/>
  </r>
  <r>
    <x v="0"/>
    <x v="1"/>
    <n v="9"/>
    <x v="11"/>
  </r>
  <r>
    <x v="2"/>
    <x v="0"/>
    <n v="5"/>
    <x v="24"/>
  </r>
  <r>
    <x v="3"/>
    <x v="0"/>
    <n v="1"/>
    <x v="20"/>
  </r>
  <r>
    <x v="3"/>
    <x v="1"/>
    <n v="4"/>
    <x v="3"/>
  </r>
  <r>
    <x v="3"/>
    <x v="0"/>
    <n v="1"/>
    <x v="3"/>
  </r>
  <r>
    <x v="4"/>
    <x v="1"/>
    <n v="13"/>
    <x v="0"/>
  </r>
  <r>
    <x v="4"/>
    <x v="1"/>
    <n v="13"/>
    <x v="4"/>
  </r>
  <r>
    <x v="4"/>
    <x v="1"/>
    <n v="16"/>
    <x v="9"/>
  </r>
  <r>
    <x v="0"/>
    <x v="1"/>
    <n v="16"/>
    <x v="1"/>
  </r>
  <r>
    <x v="2"/>
    <x v="1"/>
    <n v="7"/>
    <x v="3"/>
  </r>
  <r>
    <x v="0"/>
    <x v="0"/>
    <n v="1"/>
    <x v="20"/>
  </r>
  <r>
    <x v="3"/>
    <x v="1"/>
    <n v="8"/>
    <x v="3"/>
  </r>
  <r>
    <x v="3"/>
    <x v="1"/>
    <n v="2"/>
    <x v="18"/>
  </r>
  <r>
    <x v="1"/>
    <x v="0"/>
    <n v="1"/>
    <x v="3"/>
  </r>
  <r>
    <x v="3"/>
    <x v="0"/>
    <n v="6"/>
    <x v="2"/>
  </r>
  <r>
    <x v="0"/>
    <x v="1"/>
    <n v="10"/>
    <x v="13"/>
  </r>
  <r>
    <x v="3"/>
    <x v="1"/>
    <n v="2"/>
    <x v="10"/>
  </r>
  <r>
    <x v="2"/>
    <x v="1"/>
    <n v="202"/>
    <x v="17"/>
  </r>
  <r>
    <x v="1"/>
    <x v="1"/>
    <n v="2"/>
    <x v="8"/>
  </r>
  <r>
    <x v="3"/>
    <x v="1"/>
    <n v="47"/>
    <x v="17"/>
  </r>
  <r>
    <x v="2"/>
    <x v="0"/>
    <n v="1"/>
    <x v="14"/>
  </r>
  <r>
    <x v="1"/>
    <x v="1"/>
    <n v="2"/>
    <x v="3"/>
  </r>
  <r>
    <x v="1"/>
    <x v="1"/>
    <n v="8"/>
    <x v="13"/>
  </r>
  <r>
    <x v="4"/>
    <x v="0"/>
    <n v="8"/>
    <x v="2"/>
  </r>
  <r>
    <x v="0"/>
    <x v="0"/>
    <n v="15"/>
    <x v="7"/>
  </r>
  <r>
    <x v="4"/>
    <x v="1"/>
    <n v="1"/>
    <x v="10"/>
  </r>
  <r>
    <x v="4"/>
    <x v="0"/>
    <n v="8"/>
    <x v="3"/>
  </r>
  <r>
    <x v="2"/>
    <x v="1"/>
    <n v="2"/>
    <x v="3"/>
  </r>
  <r>
    <x v="4"/>
    <x v="0"/>
    <n v="1"/>
    <x v="1"/>
  </r>
  <r>
    <x v="0"/>
    <x v="1"/>
    <n v="8"/>
    <x v="15"/>
  </r>
  <r>
    <x v="3"/>
    <x v="1"/>
    <n v="16"/>
    <x v="9"/>
  </r>
  <r>
    <x v="3"/>
    <x v="1"/>
    <n v="5"/>
    <x v="14"/>
  </r>
  <r>
    <x v="3"/>
    <x v="1"/>
    <n v="8"/>
    <x v="4"/>
  </r>
  <r>
    <x v="4"/>
    <x v="1"/>
    <n v="5"/>
    <x v="20"/>
  </r>
  <r>
    <x v="2"/>
    <x v="0"/>
    <n v="1"/>
    <x v="13"/>
  </r>
  <r>
    <x v="3"/>
    <x v="1"/>
    <n v="5"/>
    <x v="13"/>
  </r>
  <r>
    <x v="0"/>
    <x v="0"/>
    <n v="30"/>
    <x v="17"/>
  </r>
  <r>
    <x v="4"/>
    <x v="1"/>
    <n v="2"/>
    <x v="3"/>
  </r>
  <r>
    <x v="1"/>
    <x v="1"/>
    <n v="72"/>
    <x v="11"/>
  </r>
  <r>
    <x v="0"/>
    <x v="1"/>
    <n v="1"/>
    <x v="18"/>
  </r>
  <r>
    <x v="0"/>
    <x v="1"/>
    <n v="1"/>
    <x v="19"/>
  </r>
  <r>
    <x v="4"/>
    <x v="1"/>
    <n v="6"/>
    <x v="3"/>
  </r>
  <r>
    <x v="3"/>
    <x v="1"/>
    <n v="20"/>
    <x v="0"/>
  </r>
  <r>
    <x v="3"/>
    <x v="1"/>
    <n v="8"/>
    <x v="25"/>
  </r>
  <r>
    <x v="4"/>
    <x v="1"/>
    <n v="1"/>
    <x v="12"/>
  </r>
  <r>
    <x v="1"/>
    <x v="1"/>
    <n v="161"/>
    <x v="17"/>
  </r>
  <r>
    <x v="3"/>
    <x v="1"/>
    <n v="6"/>
    <x v="11"/>
  </r>
  <r>
    <x v="4"/>
    <x v="0"/>
    <n v="1"/>
    <x v="20"/>
  </r>
  <r>
    <x v="1"/>
    <x v="1"/>
    <n v="2"/>
    <x v="3"/>
  </r>
  <r>
    <x v="0"/>
    <x v="0"/>
    <n v="1"/>
    <x v="3"/>
  </r>
  <r>
    <x v="2"/>
    <x v="0"/>
    <n v="1"/>
    <x v="14"/>
  </r>
  <r>
    <x v="1"/>
    <x v="1"/>
    <n v="38"/>
    <x v="13"/>
  </r>
  <r>
    <x v="2"/>
    <x v="0"/>
    <n v="7"/>
    <x v="11"/>
  </r>
  <r>
    <x v="2"/>
    <x v="1"/>
    <n v="3"/>
    <x v="26"/>
  </r>
  <r>
    <x v="2"/>
    <x v="1"/>
    <n v="1"/>
    <x v="20"/>
  </r>
  <r>
    <x v="1"/>
    <x v="0"/>
    <n v="1"/>
    <x v="27"/>
  </r>
  <r>
    <x v="1"/>
    <x v="0"/>
    <n v="1"/>
    <x v="9"/>
  </r>
  <r>
    <x v="2"/>
    <x v="1"/>
    <n v="5"/>
    <x v="3"/>
  </r>
  <r>
    <x v="1"/>
    <x v="1"/>
    <n v="6"/>
    <x v="19"/>
  </r>
  <r>
    <x v="0"/>
    <x v="1"/>
    <n v="47"/>
    <x v="17"/>
  </r>
  <r>
    <x v="1"/>
    <x v="0"/>
    <n v="2"/>
    <x v="14"/>
  </r>
  <r>
    <x v="1"/>
    <x v="0"/>
    <n v="4"/>
    <x v="24"/>
  </r>
  <r>
    <x v="3"/>
    <x v="0"/>
    <n v="1"/>
    <x v="22"/>
  </r>
  <r>
    <x v="3"/>
    <x v="1"/>
    <n v="22"/>
    <x v="1"/>
  </r>
  <r>
    <x v="4"/>
    <x v="1"/>
    <n v="2"/>
    <x v="3"/>
  </r>
  <r>
    <x v="4"/>
    <x v="1"/>
    <n v="4"/>
    <x v="5"/>
  </r>
  <r>
    <x v="4"/>
    <x v="1"/>
    <n v="2"/>
    <x v="3"/>
  </r>
  <r>
    <x v="4"/>
    <x v="1"/>
    <n v="103"/>
    <x v="2"/>
  </r>
  <r>
    <x v="4"/>
    <x v="1"/>
    <n v="5"/>
    <x v="20"/>
  </r>
  <r>
    <x v="3"/>
    <x v="1"/>
    <n v="1"/>
    <x v="13"/>
  </r>
  <r>
    <x v="1"/>
    <x v="1"/>
    <n v="6"/>
    <x v="13"/>
  </r>
  <r>
    <x v="2"/>
    <x v="1"/>
    <n v="6"/>
    <x v="3"/>
  </r>
  <r>
    <x v="3"/>
    <x v="1"/>
    <n v="8"/>
    <x v="19"/>
  </r>
  <r>
    <x v="2"/>
    <x v="1"/>
    <n v="2"/>
    <x v="20"/>
  </r>
  <r>
    <x v="2"/>
    <x v="1"/>
    <n v="16"/>
    <x v="3"/>
  </r>
  <r>
    <x v="2"/>
    <x v="0"/>
    <n v="1"/>
    <x v="28"/>
  </r>
  <r>
    <x v="3"/>
    <x v="1"/>
    <n v="7"/>
    <x v="29"/>
  </r>
  <r>
    <x v="3"/>
    <x v="1"/>
    <n v="4"/>
    <x v="15"/>
  </r>
  <r>
    <x v="1"/>
    <x v="1"/>
    <n v="8"/>
    <x v="20"/>
  </r>
  <r>
    <x v="1"/>
    <x v="1"/>
    <n v="30"/>
    <x v="15"/>
  </r>
  <r>
    <x v="3"/>
    <x v="1"/>
    <n v="1"/>
    <x v="14"/>
  </r>
  <r>
    <x v="0"/>
    <x v="1"/>
    <n v="10"/>
    <x v="30"/>
  </r>
  <r>
    <x v="2"/>
    <x v="1"/>
    <n v="4"/>
    <x v="5"/>
  </r>
  <r>
    <x v="3"/>
    <x v="0"/>
    <n v="7"/>
    <x v="31"/>
  </r>
  <r>
    <x v="0"/>
    <x v="1"/>
    <n v="1"/>
    <x v="31"/>
  </r>
  <r>
    <x v="3"/>
    <x v="0"/>
    <n v="2"/>
    <x v="14"/>
  </r>
  <r>
    <x v="3"/>
    <x v="1"/>
    <n v="2"/>
    <x v="1"/>
  </r>
  <r>
    <x v="4"/>
    <x v="0"/>
    <n v="20"/>
    <x v="20"/>
  </r>
  <r>
    <x v="3"/>
    <x v="0"/>
    <n v="1"/>
    <x v="32"/>
  </r>
  <r>
    <x v="0"/>
    <x v="0"/>
    <n v="1"/>
    <x v="3"/>
  </r>
  <r>
    <x v="4"/>
    <x v="1"/>
    <n v="3"/>
    <x v="1"/>
  </r>
  <r>
    <x v="0"/>
    <x v="0"/>
    <n v="14"/>
    <x v="31"/>
  </r>
  <r>
    <x v="4"/>
    <x v="1"/>
    <n v="9"/>
    <x v="33"/>
  </r>
  <r>
    <x v="0"/>
    <x v="1"/>
    <n v="1"/>
    <x v="14"/>
  </r>
  <r>
    <x v="3"/>
    <x v="1"/>
    <n v="2"/>
    <x v="3"/>
  </r>
  <r>
    <x v="3"/>
    <x v="0"/>
    <n v="11"/>
    <x v="20"/>
  </r>
  <r>
    <x v="2"/>
    <x v="1"/>
    <n v="12"/>
    <x v="14"/>
  </r>
  <r>
    <x v="0"/>
    <x v="1"/>
    <n v="21"/>
    <x v="22"/>
  </r>
  <r>
    <x v="3"/>
    <x v="1"/>
    <n v="1"/>
    <x v="34"/>
  </r>
  <r>
    <x v="1"/>
    <x v="1"/>
    <n v="48"/>
    <x v="13"/>
  </r>
  <r>
    <x v="0"/>
    <x v="1"/>
    <n v="7"/>
    <x v="9"/>
  </r>
  <r>
    <x v="1"/>
    <x v="1"/>
    <n v="18"/>
    <x v="3"/>
  </r>
  <r>
    <x v="2"/>
    <x v="1"/>
    <n v="92"/>
    <x v="31"/>
  </r>
  <r>
    <x v="0"/>
    <x v="1"/>
    <n v="2"/>
    <x v="3"/>
  </r>
  <r>
    <x v="1"/>
    <x v="1"/>
    <n v="2"/>
    <x v="5"/>
  </r>
  <r>
    <x v="0"/>
    <x v="1"/>
    <n v="2"/>
    <x v="3"/>
  </r>
  <r>
    <x v="1"/>
    <x v="1"/>
    <n v="8"/>
    <x v="35"/>
  </r>
  <r>
    <x v="4"/>
    <x v="1"/>
    <n v="4"/>
    <x v="28"/>
  </r>
  <r>
    <x v="0"/>
    <x v="0"/>
    <n v="10"/>
    <x v="20"/>
  </r>
  <r>
    <x v="2"/>
    <x v="1"/>
    <n v="2"/>
    <x v="4"/>
  </r>
  <r>
    <x v="3"/>
    <x v="1"/>
    <n v="11"/>
    <x v="30"/>
  </r>
  <r>
    <x v="0"/>
    <x v="1"/>
    <n v="5"/>
    <x v="29"/>
  </r>
  <r>
    <x v="1"/>
    <x v="1"/>
    <n v="6"/>
    <x v="24"/>
  </r>
  <r>
    <x v="3"/>
    <x v="1"/>
    <n v="2"/>
    <x v="4"/>
  </r>
  <r>
    <x v="3"/>
    <x v="0"/>
    <n v="1"/>
    <x v="20"/>
  </r>
  <r>
    <x v="3"/>
    <x v="1"/>
    <n v="7"/>
    <x v="35"/>
  </r>
  <r>
    <x v="2"/>
    <x v="1"/>
    <n v="2"/>
    <x v="3"/>
  </r>
  <r>
    <x v="3"/>
    <x v="1"/>
    <n v="8"/>
    <x v="24"/>
  </r>
  <r>
    <x v="2"/>
    <x v="1"/>
    <n v="6"/>
    <x v="29"/>
  </r>
  <r>
    <x v="2"/>
    <x v="1"/>
    <n v="13"/>
    <x v="30"/>
  </r>
  <r>
    <x v="3"/>
    <x v="1"/>
    <n v="4"/>
    <x v="32"/>
  </r>
  <r>
    <x v="4"/>
    <x v="1"/>
    <n v="7"/>
    <x v="4"/>
  </r>
  <r>
    <x v="4"/>
    <x v="1"/>
    <n v="2"/>
    <x v="22"/>
  </r>
  <r>
    <x v="4"/>
    <x v="1"/>
    <n v="96"/>
    <x v="34"/>
  </r>
  <r>
    <x v="4"/>
    <x v="1"/>
    <n v="4"/>
    <x v="36"/>
  </r>
  <r>
    <x v="1"/>
    <x v="0"/>
    <n v="1"/>
    <x v="31"/>
  </r>
  <r>
    <x v="0"/>
    <x v="1"/>
    <n v="1"/>
    <x v="15"/>
  </r>
  <r>
    <x v="4"/>
    <x v="1"/>
    <n v="42"/>
    <x v="13"/>
  </r>
  <r>
    <x v="0"/>
    <x v="1"/>
    <n v="18"/>
    <x v="24"/>
  </r>
  <r>
    <x v="2"/>
    <x v="1"/>
    <n v="45"/>
    <x v="15"/>
  </r>
  <r>
    <x v="3"/>
    <x v="1"/>
    <n v="2"/>
    <x v="3"/>
  </r>
  <r>
    <x v="4"/>
    <x v="1"/>
    <n v="5"/>
    <x v="14"/>
  </r>
  <r>
    <x v="2"/>
    <x v="1"/>
    <n v="25"/>
    <x v="24"/>
  </r>
  <r>
    <x v="4"/>
    <x v="1"/>
    <n v="5"/>
    <x v="22"/>
  </r>
  <r>
    <x v="1"/>
    <x v="1"/>
    <n v="1"/>
    <x v="11"/>
  </r>
  <r>
    <x v="4"/>
    <x v="1"/>
    <n v="1"/>
    <x v="6"/>
  </r>
  <r>
    <x v="2"/>
    <x v="1"/>
    <n v="54"/>
    <x v="13"/>
  </r>
  <r>
    <x v="4"/>
    <x v="1"/>
    <n v="37"/>
    <x v="15"/>
  </r>
  <r>
    <x v="2"/>
    <x v="1"/>
    <n v="1"/>
    <x v="3"/>
  </r>
  <r>
    <x v="0"/>
    <x v="1"/>
    <n v="1"/>
    <x v="37"/>
  </r>
  <r>
    <x v="4"/>
    <x v="0"/>
    <n v="1"/>
    <x v="5"/>
  </r>
  <r>
    <x v="0"/>
    <x v="0"/>
    <n v="1"/>
    <x v="28"/>
  </r>
  <r>
    <x v="0"/>
    <x v="0"/>
    <n v="1"/>
    <x v="3"/>
  </r>
  <r>
    <x v="0"/>
    <x v="1"/>
    <n v="1"/>
    <x v="11"/>
  </r>
  <r>
    <x v="4"/>
    <x v="1"/>
    <n v="17"/>
    <x v="24"/>
  </r>
  <r>
    <x v="1"/>
    <x v="0"/>
    <n v="1"/>
    <x v="3"/>
  </r>
  <r>
    <x v="2"/>
    <x v="1"/>
    <n v="120"/>
    <x v="34"/>
  </r>
  <r>
    <x v="3"/>
    <x v="1"/>
    <n v="3"/>
    <x v="29"/>
  </r>
  <r>
    <x v="1"/>
    <x v="0"/>
    <n v="6"/>
    <x v="31"/>
  </r>
  <r>
    <x v="0"/>
    <x v="0"/>
    <n v="3"/>
    <x v="20"/>
  </r>
  <r>
    <x v="0"/>
    <x v="1"/>
    <n v="3"/>
    <x v="24"/>
  </r>
  <r>
    <x v="3"/>
    <x v="1"/>
    <n v="19"/>
    <x v="26"/>
  </r>
  <r>
    <x v="0"/>
    <x v="1"/>
    <n v="2"/>
    <x v="38"/>
  </r>
  <r>
    <x v="3"/>
    <x v="1"/>
    <n v="1"/>
    <x v="5"/>
  </r>
  <r>
    <x v="1"/>
    <x v="1"/>
    <n v="11"/>
    <x v="29"/>
  </r>
  <r>
    <x v="0"/>
    <x v="0"/>
    <n v="1"/>
    <x v="1"/>
  </r>
  <r>
    <x v="1"/>
    <x v="1"/>
    <n v="2"/>
    <x v="15"/>
  </r>
  <r>
    <x v="2"/>
    <x v="0"/>
    <n v="12"/>
    <x v="20"/>
  </r>
  <r>
    <x v="1"/>
    <x v="1"/>
    <n v="23"/>
    <x v="20"/>
  </r>
  <r>
    <x v="3"/>
    <x v="1"/>
    <n v="27"/>
    <x v="15"/>
  </r>
  <r>
    <x v="3"/>
    <x v="1"/>
    <n v="4"/>
    <x v="15"/>
  </r>
  <r>
    <x v="3"/>
    <x v="1"/>
    <n v="2"/>
    <x v="7"/>
  </r>
  <r>
    <x v="3"/>
    <x v="1"/>
    <n v="17"/>
    <x v="3"/>
  </r>
  <r>
    <x v="3"/>
    <x v="1"/>
    <n v="13"/>
    <x v="3"/>
  </r>
  <r>
    <x v="2"/>
    <x v="0"/>
    <n v="2"/>
    <x v="39"/>
  </r>
  <r>
    <x v="4"/>
    <x v="1"/>
    <n v="134"/>
    <x v="20"/>
  </r>
  <r>
    <x v="4"/>
    <x v="1"/>
    <n v="4"/>
    <x v="19"/>
  </r>
  <r>
    <x v="1"/>
    <x v="1"/>
    <n v="11"/>
    <x v="30"/>
  </r>
  <r>
    <x v="4"/>
    <x v="1"/>
    <n v="11"/>
    <x v="13"/>
  </r>
  <r>
    <x v="4"/>
    <x v="1"/>
    <n v="11"/>
    <x v="39"/>
  </r>
  <r>
    <x v="2"/>
    <x v="0"/>
    <n v="2"/>
    <x v="13"/>
  </r>
  <r>
    <x v="3"/>
    <x v="1"/>
    <n v="81"/>
    <x v="31"/>
  </r>
  <r>
    <x v="0"/>
    <x v="1"/>
    <n v="2"/>
    <x v="5"/>
  </r>
  <r>
    <x v="3"/>
    <x v="0"/>
    <n v="1"/>
    <x v="33"/>
  </r>
  <r>
    <x v="0"/>
    <x v="1"/>
    <n v="6"/>
    <x v="35"/>
  </r>
  <r>
    <x v="2"/>
    <x v="0"/>
    <n v="11"/>
    <x v="34"/>
  </r>
  <r>
    <x v="4"/>
    <x v="1"/>
    <n v="1"/>
    <x v="32"/>
  </r>
  <r>
    <x v="0"/>
    <x v="0"/>
    <n v="1"/>
    <x v="3"/>
  </r>
  <r>
    <x v="0"/>
    <x v="1"/>
    <n v="19"/>
    <x v="20"/>
  </r>
  <r>
    <x v="4"/>
    <x v="1"/>
    <n v="14"/>
    <x v="24"/>
  </r>
  <r>
    <x v="1"/>
    <x v="0"/>
    <n v="1"/>
    <x v="26"/>
  </r>
  <r>
    <x v="0"/>
    <x v="1"/>
    <n v="25"/>
    <x v="3"/>
  </r>
  <r>
    <x v="1"/>
    <x v="1"/>
    <n v="1"/>
    <x v="3"/>
  </r>
  <r>
    <x v="4"/>
    <x v="0"/>
    <n v="2"/>
    <x v="24"/>
  </r>
  <r>
    <x v="4"/>
    <x v="1"/>
    <n v="8"/>
    <x v="4"/>
  </r>
  <r>
    <x v="4"/>
    <x v="0"/>
    <n v="1"/>
    <x v="20"/>
  </r>
  <r>
    <x v="0"/>
    <x v="1"/>
    <n v="13"/>
    <x v="3"/>
  </r>
  <r>
    <x v="3"/>
    <x v="1"/>
    <n v="3"/>
    <x v="5"/>
  </r>
  <r>
    <x v="2"/>
    <x v="1"/>
    <n v="2"/>
    <x v="37"/>
  </r>
  <r>
    <x v="2"/>
    <x v="1"/>
    <n v="1"/>
    <x v="34"/>
  </r>
  <r>
    <x v="1"/>
    <x v="0"/>
    <n v="13"/>
    <x v="20"/>
  </r>
  <r>
    <x v="0"/>
    <x v="1"/>
    <n v="3"/>
    <x v="15"/>
  </r>
  <r>
    <x v="3"/>
    <x v="1"/>
    <n v="23"/>
    <x v="3"/>
  </r>
  <r>
    <x v="1"/>
    <x v="0"/>
    <n v="1"/>
    <x v="19"/>
  </r>
  <r>
    <x v="2"/>
    <x v="1"/>
    <n v="3"/>
    <x v="1"/>
  </r>
  <r>
    <x v="0"/>
    <x v="1"/>
    <n v="64"/>
    <x v="13"/>
  </r>
  <r>
    <x v="1"/>
    <x v="1"/>
    <n v="2"/>
    <x v="21"/>
  </r>
  <r>
    <x v="1"/>
    <x v="1"/>
    <n v="1"/>
    <x v="14"/>
  </r>
  <r>
    <x v="2"/>
    <x v="1"/>
    <n v="4"/>
    <x v="15"/>
  </r>
  <r>
    <x v="3"/>
    <x v="1"/>
    <n v="11"/>
    <x v="20"/>
  </r>
  <r>
    <x v="1"/>
    <x v="1"/>
    <n v="6"/>
    <x v="4"/>
  </r>
  <r>
    <x v="3"/>
    <x v="0"/>
    <n v="1"/>
    <x v="1"/>
  </r>
  <r>
    <x v="1"/>
    <x v="1"/>
    <n v="7"/>
    <x v="9"/>
  </r>
  <r>
    <x v="3"/>
    <x v="1"/>
    <n v="12"/>
    <x v="24"/>
  </r>
  <r>
    <x v="2"/>
    <x v="1"/>
    <n v="2"/>
    <x v="3"/>
  </r>
  <r>
    <x v="0"/>
    <x v="1"/>
    <n v="54"/>
    <x v="15"/>
  </r>
  <r>
    <x v="4"/>
    <x v="0"/>
    <n v="1"/>
    <x v="35"/>
  </r>
  <r>
    <x v="4"/>
    <x v="1"/>
    <n v="11"/>
    <x v="14"/>
  </r>
  <r>
    <x v="1"/>
    <x v="1"/>
    <n v="3"/>
    <x v="7"/>
  </r>
  <r>
    <x v="0"/>
    <x v="1"/>
    <n v="2"/>
    <x v="29"/>
  </r>
  <r>
    <x v="3"/>
    <x v="1"/>
    <n v="1"/>
    <x v="40"/>
  </r>
  <r>
    <x v="4"/>
    <x v="1"/>
    <n v="93"/>
    <x v="31"/>
  </r>
  <r>
    <x v="1"/>
    <x v="0"/>
    <n v="15"/>
    <x v="34"/>
  </r>
  <r>
    <x v="4"/>
    <x v="1"/>
    <n v="4"/>
    <x v="15"/>
  </r>
  <r>
    <x v="4"/>
    <x v="1"/>
    <n v="20"/>
    <x v="26"/>
  </r>
  <r>
    <x v="2"/>
    <x v="0"/>
    <n v="1"/>
    <x v="14"/>
  </r>
  <r>
    <x v="1"/>
    <x v="1"/>
    <n v="97"/>
    <x v="34"/>
  </r>
  <r>
    <x v="2"/>
    <x v="1"/>
    <n v="1"/>
    <x v="3"/>
  </r>
  <r>
    <x v="2"/>
    <x v="1"/>
    <n v="1"/>
    <x v="33"/>
  </r>
  <r>
    <x v="4"/>
    <x v="1"/>
    <n v="7"/>
    <x v="3"/>
  </r>
  <r>
    <x v="0"/>
    <x v="1"/>
    <n v="1"/>
    <x v="7"/>
  </r>
  <r>
    <x v="1"/>
    <x v="1"/>
    <n v="2"/>
    <x v="22"/>
  </r>
  <r>
    <x v="2"/>
    <x v="1"/>
    <n v="1"/>
    <x v="20"/>
  </r>
  <r>
    <x v="1"/>
    <x v="0"/>
    <n v="1"/>
    <x v="39"/>
  </r>
  <r>
    <x v="1"/>
    <x v="1"/>
    <n v="8"/>
    <x v="22"/>
  </r>
  <r>
    <x v="0"/>
    <x v="1"/>
    <n v="17"/>
    <x v="3"/>
  </r>
  <r>
    <x v="2"/>
    <x v="1"/>
    <n v="14"/>
    <x v="20"/>
  </r>
  <r>
    <x v="2"/>
    <x v="1"/>
    <n v="5"/>
    <x v="19"/>
  </r>
  <r>
    <x v="0"/>
    <x v="1"/>
    <n v="24"/>
    <x v="20"/>
  </r>
  <r>
    <x v="0"/>
    <x v="1"/>
    <n v="10"/>
    <x v="4"/>
  </r>
  <r>
    <x v="4"/>
    <x v="0"/>
    <n v="12"/>
    <x v="34"/>
  </r>
  <r>
    <x v="2"/>
    <x v="0"/>
    <n v="1"/>
    <x v="3"/>
  </r>
  <r>
    <x v="4"/>
    <x v="0"/>
    <n v="3"/>
    <x v="30"/>
  </r>
  <r>
    <x v="3"/>
    <x v="1"/>
    <n v="2"/>
    <x v="20"/>
  </r>
  <r>
    <x v="3"/>
    <x v="0"/>
    <n v="3"/>
    <x v="39"/>
  </r>
  <r>
    <x v="1"/>
    <x v="1"/>
    <n v="9"/>
    <x v="3"/>
  </r>
  <r>
    <x v="4"/>
    <x v="1"/>
    <n v="1"/>
    <x v="3"/>
  </r>
  <r>
    <x v="0"/>
    <x v="0"/>
    <n v="1"/>
    <x v="19"/>
  </r>
  <r>
    <x v="2"/>
    <x v="1"/>
    <n v="2"/>
    <x v="29"/>
  </r>
  <r>
    <x v="0"/>
    <x v="1"/>
    <n v="5"/>
    <x v="7"/>
  </r>
  <r>
    <x v="3"/>
    <x v="0"/>
    <n v="1"/>
    <x v="13"/>
  </r>
  <r>
    <x v="3"/>
    <x v="1"/>
    <n v="23"/>
    <x v="20"/>
  </r>
  <r>
    <x v="2"/>
    <x v="1"/>
    <n v="8"/>
    <x v="26"/>
  </r>
  <r>
    <x v="3"/>
    <x v="1"/>
    <n v="2"/>
    <x v="37"/>
  </r>
  <r>
    <x v="1"/>
    <x v="1"/>
    <n v="5"/>
    <x v="15"/>
  </r>
  <r>
    <x v="0"/>
    <x v="0"/>
    <n v="15"/>
    <x v="34"/>
  </r>
  <r>
    <x v="1"/>
    <x v="1"/>
    <n v="15"/>
    <x v="3"/>
  </r>
  <r>
    <x v="3"/>
    <x v="0"/>
    <n v="1"/>
    <x v="13"/>
  </r>
  <r>
    <x v="0"/>
    <x v="0"/>
    <n v="1"/>
    <x v="14"/>
  </r>
  <r>
    <x v="4"/>
    <x v="0"/>
    <n v="2"/>
    <x v="13"/>
  </r>
  <r>
    <x v="1"/>
    <x v="1"/>
    <n v="29"/>
    <x v="41"/>
  </r>
  <r>
    <x v="3"/>
    <x v="1"/>
    <n v="3"/>
    <x v="3"/>
  </r>
  <r>
    <x v="0"/>
    <x v="1"/>
    <n v="6"/>
    <x v="42"/>
  </r>
  <r>
    <x v="1"/>
    <x v="0"/>
    <n v="3"/>
    <x v="41"/>
  </r>
  <r>
    <x v="4"/>
    <x v="1"/>
    <n v="49"/>
    <x v="3"/>
  </r>
  <r>
    <x v="2"/>
    <x v="1"/>
    <n v="16"/>
    <x v="14"/>
  </r>
  <r>
    <x v="3"/>
    <x v="0"/>
    <n v="2"/>
    <x v="13"/>
  </r>
  <r>
    <x v="1"/>
    <x v="1"/>
    <n v="1"/>
    <x v="34"/>
  </r>
  <r>
    <x v="0"/>
    <x v="1"/>
    <n v="22"/>
    <x v="14"/>
  </r>
  <r>
    <x v="0"/>
    <x v="1"/>
    <n v="3"/>
    <x v="3"/>
  </r>
  <r>
    <x v="1"/>
    <x v="1"/>
    <n v="1"/>
    <x v="43"/>
  </r>
  <r>
    <x v="0"/>
    <x v="1"/>
    <n v="5"/>
    <x v="3"/>
  </r>
  <r>
    <x v="1"/>
    <x v="0"/>
    <n v="1"/>
    <x v="3"/>
  </r>
  <r>
    <x v="0"/>
    <x v="1"/>
    <n v="10"/>
    <x v="15"/>
  </r>
  <r>
    <x v="2"/>
    <x v="1"/>
    <n v="37"/>
    <x v="41"/>
  </r>
  <r>
    <x v="0"/>
    <x v="1"/>
    <n v="1"/>
    <x v="30"/>
  </r>
  <r>
    <x v="0"/>
    <x v="1"/>
    <n v="3"/>
    <x v="37"/>
  </r>
  <r>
    <x v="0"/>
    <x v="1"/>
    <n v="9"/>
    <x v="14"/>
  </r>
  <r>
    <x v="3"/>
    <x v="1"/>
    <n v="8"/>
    <x v="15"/>
  </r>
  <r>
    <x v="3"/>
    <x v="1"/>
    <n v="20"/>
    <x v="14"/>
  </r>
  <r>
    <x v="1"/>
    <x v="1"/>
    <n v="30"/>
    <x v="20"/>
  </r>
  <r>
    <x v="4"/>
    <x v="1"/>
    <n v="9"/>
    <x v="3"/>
  </r>
  <r>
    <x v="3"/>
    <x v="1"/>
    <n v="12"/>
    <x v="3"/>
  </r>
  <r>
    <x v="4"/>
    <x v="1"/>
    <n v="18"/>
    <x v="4"/>
  </r>
  <r>
    <x v="0"/>
    <x v="0"/>
    <n v="5"/>
    <x v="41"/>
  </r>
  <r>
    <x v="1"/>
    <x v="1"/>
    <n v="21"/>
    <x v="9"/>
  </r>
  <r>
    <x v="3"/>
    <x v="1"/>
    <n v="38"/>
    <x v="20"/>
  </r>
  <r>
    <x v="4"/>
    <x v="1"/>
    <n v="3"/>
    <x v="13"/>
  </r>
  <r>
    <x v="2"/>
    <x v="1"/>
    <n v="41"/>
    <x v="3"/>
  </r>
  <r>
    <x v="0"/>
    <x v="0"/>
    <n v="1"/>
    <x v="24"/>
  </r>
  <r>
    <x v="0"/>
    <x v="1"/>
    <n v="9"/>
    <x v="3"/>
  </r>
  <r>
    <x v="2"/>
    <x v="1"/>
    <n v="1"/>
    <x v="3"/>
  </r>
  <r>
    <x v="0"/>
    <x v="0"/>
    <n v="15"/>
    <x v="3"/>
  </r>
  <r>
    <x v="2"/>
    <x v="0"/>
    <n v="1"/>
    <x v="8"/>
  </r>
  <r>
    <x v="3"/>
    <x v="1"/>
    <n v="26"/>
    <x v="9"/>
  </r>
  <r>
    <x v="3"/>
    <x v="0"/>
    <n v="1"/>
    <x v="20"/>
  </r>
  <r>
    <x v="4"/>
    <x v="1"/>
    <n v="5"/>
    <x v="14"/>
  </r>
  <r>
    <x v="1"/>
    <x v="0"/>
    <n v="12"/>
    <x v="3"/>
  </r>
  <r>
    <x v="1"/>
    <x v="1"/>
    <n v="8"/>
    <x v="23"/>
  </r>
  <r>
    <x v="4"/>
    <x v="0"/>
    <n v="3"/>
    <x v="8"/>
  </r>
  <r>
    <x v="0"/>
    <x v="1"/>
    <n v="2"/>
    <x v="3"/>
  </r>
  <r>
    <x v="4"/>
    <x v="1"/>
    <n v="6"/>
    <x v="42"/>
  </r>
  <r>
    <x v="4"/>
    <x v="1"/>
    <n v="31"/>
    <x v="14"/>
  </r>
  <r>
    <x v="1"/>
    <x v="1"/>
    <n v="4"/>
    <x v="42"/>
  </r>
  <r>
    <x v="0"/>
    <x v="1"/>
    <n v="15"/>
    <x v="20"/>
  </r>
  <r>
    <x v="0"/>
    <x v="1"/>
    <n v="40"/>
    <x v="3"/>
  </r>
  <r>
    <x v="0"/>
    <x v="0"/>
    <n v="1"/>
    <x v="17"/>
  </r>
  <r>
    <x v="0"/>
    <x v="1"/>
    <n v="4"/>
    <x v="9"/>
  </r>
  <r>
    <x v="3"/>
    <x v="0"/>
    <n v="1"/>
    <x v="20"/>
  </r>
  <r>
    <x v="3"/>
    <x v="1"/>
    <n v="2"/>
    <x v="24"/>
  </r>
  <r>
    <x v="2"/>
    <x v="1"/>
    <n v="12"/>
    <x v="3"/>
  </r>
  <r>
    <x v="0"/>
    <x v="0"/>
    <n v="3"/>
    <x v="13"/>
  </r>
  <r>
    <x v="3"/>
    <x v="1"/>
    <n v="1"/>
    <x v="3"/>
  </r>
  <r>
    <x v="1"/>
    <x v="1"/>
    <n v="7"/>
    <x v="20"/>
  </r>
  <r>
    <x v="1"/>
    <x v="1"/>
    <n v="14"/>
    <x v="3"/>
  </r>
  <r>
    <x v="3"/>
    <x v="1"/>
    <n v="25"/>
    <x v="14"/>
  </r>
  <r>
    <x v="4"/>
    <x v="1"/>
    <n v="31"/>
    <x v="13"/>
  </r>
  <r>
    <x v="0"/>
    <x v="1"/>
    <n v="28"/>
    <x v="9"/>
  </r>
  <r>
    <x v="1"/>
    <x v="0"/>
    <n v="7"/>
    <x v="13"/>
  </r>
  <r>
    <x v="2"/>
    <x v="1"/>
    <n v="15"/>
    <x v="8"/>
  </r>
  <r>
    <x v="4"/>
    <x v="0"/>
    <n v="1"/>
    <x v="3"/>
  </r>
  <r>
    <x v="4"/>
    <x v="1"/>
    <n v="4"/>
    <x v="13"/>
  </r>
  <r>
    <x v="0"/>
    <x v="1"/>
    <n v="1"/>
    <x v="24"/>
  </r>
  <r>
    <x v="4"/>
    <x v="1"/>
    <n v="79"/>
    <x v="13"/>
  </r>
  <r>
    <x v="0"/>
    <x v="0"/>
    <n v="1"/>
    <x v="20"/>
  </r>
  <r>
    <x v="1"/>
    <x v="1"/>
    <n v="2"/>
    <x v="3"/>
  </r>
  <r>
    <x v="3"/>
    <x v="0"/>
    <n v="2"/>
    <x v="9"/>
  </r>
  <r>
    <x v="1"/>
    <x v="1"/>
    <n v="18"/>
    <x v="15"/>
  </r>
  <r>
    <x v="3"/>
    <x v="0"/>
    <n v="15"/>
    <x v="3"/>
  </r>
  <r>
    <x v="2"/>
    <x v="1"/>
    <n v="2"/>
    <x v="23"/>
  </r>
  <r>
    <x v="4"/>
    <x v="1"/>
    <n v="1"/>
    <x v="22"/>
  </r>
  <r>
    <x v="0"/>
    <x v="1"/>
    <n v="46"/>
    <x v="20"/>
  </r>
  <r>
    <x v="1"/>
    <x v="0"/>
    <n v="1"/>
    <x v="24"/>
  </r>
  <r>
    <x v="1"/>
    <x v="1"/>
    <n v="1"/>
    <x v="3"/>
  </r>
  <r>
    <x v="0"/>
    <x v="1"/>
    <n v="6"/>
    <x v="24"/>
  </r>
  <r>
    <x v="3"/>
    <x v="1"/>
    <n v="1"/>
    <x v="8"/>
  </r>
  <r>
    <x v="0"/>
    <x v="1"/>
    <n v="461"/>
    <x v="3"/>
  </r>
  <r>
    <x v="1"/>
    <x v="1"/>
    <n v="9"/>
    <x v="20"/>
  </r>
  <r>
    <x v="3"/>
    <x v="1"/>
    <n v="36"/>
    <x v="41"/>
  </r>
  <r>
    <x v="4"/>
    <x v="1"/>
    <n v="3"/>
    <x v="29"/>
  </r>
  <r>
    <x v="1"/>
    <x v="1"/>
    <n v="8"/>
    <x v="9"/>
  </r>
  <r>
    <x v="0"/>
    <x v="1"/>
    <n v="20"/>
    <x v="3"/>
  </r>
  <r>
    <x v="0"/>
    <x v="1"/>
    <n v="189"/>
    <x v="2"/>
  </r>
  <r>
    <x v="3"/>
    <x v="0"/>
    <n v="3"/>
    <x v="41"/>
  </r>
  <r>
    <x v="0"/>
    <x v="1"/>
    <n v="42"/>
    <x v="41"/>
  </r>
  <r>
    <x v="2"/>
    <x v="1"/>
    <n v="4"/>
    <x v="3"/>
  </r>
  <r>
    <x v="4"/>
    <x v="0"/>
    <n v="14"/>
    <x v="3"/>
  </r>
  <r>
    <x v="3"/>
    <x v="1"/>
    <n v="121"/>
    <x v="2"/>
  </r>
  <r>
    <x v="2"/>
    <x v="1"/>
    <n v="9"/>
    <x v="15"/>
  </r>
  <r>
    <x v="1"/>
    <x v="1"/>
    <n v="4"/>
    <x v="13"/>
  </r>
  <r>
    <x v="0"/>
    <x v="1"/>
    <n v="1"/>
    <x v="8"/>
  </r>
  <r>
    <x v="2"/>
    <x v="0"/>
    <n v="1"/>
    <x v="13"/>
  </r>
  <r>
    <x v="3"/>
    <x v="1"/>
    <n v="22"/>
    <x v="13"/>
  </r>
  <r>
    <x v="3"/>
    <x v="1"/>
    <n v="3"/>
    <x v="24"/>
  </r>
  <r>
    <x v="1"/>
    <x v="1"/>
    <n v="1"/>
    <x v="1"/>
  </r>
  <r>
    <x v="4"/>
    <x v="0"/>
    <n v="5"/>
    <x v="41"/>
  </r>
  <r>
    <x v="1"/>
    <x v="1"/>
    <n v="15"/>
    <x v="14"/>
  </r>
  <r>
    <x v="0"/>
    <x v="0"/>
    <n v="1"/>
    <x v="8"/>
  </r>
  <r>
    <x v="2"/>
    <x v="1"/>
    <n v="4"/>
    <x v="3"/>
  </r>
  <r>
    <x v="2"/>
    <x v="1"/>
    <n v="2"/>
    <x v="9"/>
  </r>
  <r>
    <x v="4"/>
    <x v="1"/>
    <n v="3"/>
    <x v="13"/>
  </r>
  <r>
    <x v="1"/>
    <x v="1"/>
    <n v="10"/>
    <x v="4"/>
  </r>
  <r>
    <x v="1"/>
    <x v="0"/>
    <n v="4"/>
    <x v="13"/>
  </r>
  <r>
    <x v="2"/>
    <x v="0"/>
    <n v="1"/>
    <x v="42"/>
  </r>
  <r>
    <x v="2"/>
    <x v="1"/>
    <n v="15"/>
    <x v="20"/>
  </r>
  <r>
    <x v="3"/>
    <x v="0"/>
    <n v="1"/>
    <x v="3"/>
  </r>
  <r>
    <x v="2"/>
    <x v="0"/>
    <n v="5"/>
    <x v="13"/>
  </r>
  <r>
    <x v="2"/>
    <x v="1"/>
    <n v="9"/>
    <x v="3"/>
  </r>
  <r>
    <x v="4"/>
    <x v="1"/>
    <n v="19"/>
    <x v="14"/>
  </r>
  <r>
    <x v="4"/>
    <x v="0"/>
    <n v="1"/>
    <x v="20"/>
  </r>
  <r>
    <x v="3"/>
    <x v="1"/>
    <n v="114"/>
    <x v="13"/>
  </r>
  <r>
    <x v="1"/>
    <x v="0"/>
    <n v="1"/>
    <x v="13"/>
  </r>
  <r>
    <x v="2"/>
    <x v="0"/>
    <n v="1"/>
    <x v="24"/>
  </r>
  <r>
    <x v="1"/>
    <x v="1"/>
    <n v="22"/>
    <x v="8"/>
  </r>
  <r>
    <x v="4"/>
    <x v="0"/>
    <n v="3"/>
    <x v="9"/>
  </r>
  <r>
    <x v="4"/>
    <x v="1"/>
    <n v="51"/>
    <x v="13"/>
  </r>
  <r>
    <x v="2"/>
    <x v="1"/>
    <n v="1"/>
    <x v="37"/>
  </r>
  <r>
    <x v="0"/>
    <x v="1"/>
    <n v="1"/>
    <x v="29"/>
  </r>
  <r>
    <x v="1"/>
    <x v="1"/>
    <n v="3"/>
    <x v="37"/>
  </r>
  <r>
    <x v="3"/>
    <x v="1"/>
    <n v="7"/>
    <x v="23"/>
  </r>
  <r>
    <x v="3"/>
    <x v="1"/>
    <n v="4"/>
    <x v="20"/>
  </r>
  <r>
    <x v="3"/>
    <x v="1"/>
    <n v="26"/>
    <x v="8"/>
  </r>
  <r>
    <x v="1"/>
    <x v="1"/>
    <n v="115"/>
    <x v="2"/>
  </r>
  <r>
    <x v="3"/>
    <x v="1"/>
    <n v="5"/>
    <x v="9"/>
  </r>
  <r>
    <x v="4"/>
    <x v="1"/>
    <n v="6"/>
    <x v="3"/>
  </r>
  <r>
    <x v="1"/>
    <x v="1"/>
    <n v="1"/>
    <x v="29"/>
  </r>
  <r>
    <x v="1"/>
    <x v="1"/>
    <n v="4"/>
    <x v="24"/>
  </r>
  <r>
    <x v="4"/>
    <x v="1"/>
    <n v="4"/>
    <x v="17"/>
  </r>
  <r>
    <x v="1"/>
    <x v="1"/>
    <n v="3"/>
    <x v="24"/>
  </r>
  <r>
    <x v="2"/>
    <x v="1"/>
    <n v="109"/>
    <x v="2"/>
  </r>
  <r>
    <x v="0"/>
    <x v="1"/>
    <n v="5"/>
    <x v="13"/>
  </r>
  <r>
    <x v="4"/>
    <x v="0"/>
    <n v="1"/>
    <x v="14"/>
  </r>
  <r>
    <x v="0"/>
    <x v="0"/>
    <n v="3"/>
    <x v="13"/>
  </r>
  <r>
    <x v="2"/>
    <x v="1"/>
    <n v="22"/>
    <x v="13"/>
  </r>
  <r>
    <x v="4"/>
    <x v="1"/>
    <n v="23"/>
    <x v="8"/>
  </r>
  <r>
    <x v="2"/>
    <x v="1"/>
    <n v="6"/>
    <x v="24"/>
  </r>
  <r>
    <x v="0"/>
    <x v="1"/>
    <n v="13"/>
    <x v="4"/>
  </r>
  <r>
    <x v="3"/>
    <x v="1"/>
    <n v="12"/>
    <x v="20"/>
  </r>
  <r>
    <x v="1"/>
    <x v="0"/>
    <n v="2"/>
    <x v="3"/>
  </r>
  <r>
    <x v="3"/>
    <x v="0"/>
    <n v="1"/>
    <x v="4"/>
  </r>
  <r>
    <x v="4"/>
    <x v="1"/>
    <n v="3"/>
    <x v="9"/>
  </r>
  <r>
    <x v="1"/>
    <x v="1"/>
    <n v="66"/>
    <x v="13"/>
  </r>
  <r>
    <x v="2"/>
    <x v="1"/>
    <n v="130"/>
    <x v="13"/>
  </r>
  <r>
    <x v="2"/>
    <x v="1"/>
    <n v="1"/>
    <x v="3"/>
  </r>
  <r>
    <x v="2"/>
    <x v="1"/>
    <n v="2"/>
    <x v="20"/>
  </r>
  <r>
    <x v="2"/>
    <x v="0"/>
    <n v="3"/>
    <x v="9"/>
  </r>
  <r>
    <x v="4"/>
    <x v="1"/>
    <n v="12"/>
    <x v="23"/>
  </r>
  <r>
    <x v="3"/>
    <x v="1"/>
    <n v="13"/>
    <x v="4"/>
  </r>
  <r>
    <x v="0"/>
    <x v="0"/>
    <n v="1"/>
    <x v="13"/>
  </r>
  <r>
    <x v="0"/>
    <x v="1"/>
    <n v="11"/>
    <x v="20"/>
  </r>
  <r>
    <x v="2"/>
    <x v="0"/>
    <n v="13"/>
    <x v="3"/>
  </r>
  <r>
    <x v="4"/>
    <x v="1"/>
    <n v="14"/>
    <x v="20"/>
  </r>
  <r>
    <x v="0"/>
    <x v="0"/>
    <n v="4"/>
    <x v="2"/>
  </r>
  <r>
    <x v="3"/>
    <x v="1"/>
    <n v="2"/>
    <x v="13"/>
  </r>
  <r>
    <x v="3"/>
    <x v="1"/>
    <n v="6"/>
    <x v="3"/>
  </r>
  <r>
    <x v="2"/>
    <x v="0"/>
    <n v="2"/>
    <x v="3"/>
  </r>
  <r>
    <x v="4"/>
    <x v="1"/>
    <n v="133"/>
    <x v="2"/>
  </r>
  <r>
    <x v="2"/>
    <x v="1"/>
    <n v="4"/>
    <x v="14"/>
  </r>
  <r>
    <x v="4"/>
    <x v="1"/>
    <n v="1"/>
    <x v="24"/>
  </r>
  <r>
    <x v="4"/>
    <x v="1"/>
    <n v="19"/>
    <x v="3"/>
  </r>
  <r>
    <x v="1"/>
    <x v="1"/>
    <n v="1"/>
    <x v="29"/>
  </r>
  <r>
    <x v="0"/>
    <x v="1"/>
    <n v="1"/>
    <x v="14"/>
  </r>
  <r>
    <x v="2"/>
    <x v="1"/>
    <n v="15"/>
    <x v="4"/>
  </r>
  <r>
    <x v="1"/>
    <x v="1"/>
    <n v="20"/>
    <x v="3"/>
  </r>
  <r>
    <x v="1"/>
    <x v="1"/>
    <n v="2"/>
    <x v="3"/>
  </r>
  <r>
    <x v="0"/>
    <x v="1"/>
    <n v="86"/>
    <x v="14"/>
  </r>
  <r>
    <x v="0"/>
    <x v="1"/>
    <n v="7"/>
    <x v="8"/>
  </r>
  <r>
    <x v="1"/>
    <x v="0"/>
    <n v="1"/>
    <x v="34"/>
  </r>
  <r>
    <x v="4"/>
    <x v="1"/>
    <n v="68"/>
    <x v="4"/>
  </r>
  <r>
    <x v="1"/>
    <x v="1"/>
    <n v="6"/>
    <x v="5"/>
  </r>
  <r>
    <x v="1"/>
    <x v="1"/>
    <n v="8"/>
    <x v="7"/>
  </r>
  <r>
    <x v="4"/>
    <x v="0"/>
    <n v="1"/>
    <x v="4"/>
  </r>
  <r>
    <x v="3"/>
    <x v="1"/>
    <n v="3"/>
    <x v="14"/>
  </r>
  <r>
    <x v="4"/>
    <x v="1"/>
    <n v="2"/>
    <x v="20"/>
  </r>
  <r>
    <x v="4"/>
    <x v="1"/>
    <n v="231"/>
    <x v="13"/>
  </r>
  <r>
    <x v="2"/>
    <x v="1"/>
    <n v="3"/>
    <x v="4"/>
  </r>
  <r>
    <x v="0"/>
    <x v="1"/>
    <n v="10"/>
    <x v="14"/>
  </r>
  <r>
    <x v="1"/>
    <x v="1"/>
    <n v="21"/>
    <x v="12"/>
  </r>
  <r>
    <x v="1"/>
    <x v="1"/>
    <n v="1"/>
    <x v="2"/>
  </r>
  <r>
    <x v="3"/>
    <x v="1"/>
    <n v="13"/>
    <x v="3"/>
  </r>
  <r>
    <x v="0"/>
    <x v="1"/>
    <n v="4"/>
    <x v="4"/>
  </r>
  <r>
    <x v="0"/>
    <x v="1"/>
    <n v="3"/>
    <x v="1"/>
  </r>
  <r>
    <x v="0"/>
    <x v="0"/>
    <n v="1"/>
    <x v="7"/>
  </r>
  <r>
    <x v="4"/>
    <x v="1"/>
    <n v="11"/>
    <x v="35"/>
  </r>
  <r>
    <x v="4"/>
    <x v="1"/>
    <n v="11"/>
    <x v="3"/>
  </r>
  <r>
    <x v="1"/>
    <x v="1"/>
    <n v="2"/>
    <x v="4"/>
  </r>
  <r>
    <x v="1"/>
    <x v="1"/>
    <n v="1"/>
    <x v="8"/>
  </r>
  <r>
    <x v="1"/>
    <x v="1"/>
    <n v="6"/>
    <x v="34"/>
  </r>
  <r>
    <x v="1"/>
    <x v="1"/>
    <n v="72"/>
    <x v="44"/>
  </r>
  <r>
    <x v="2"/>
    <x v="1"/>
    <n v="1"/>
    <x v="3"/>
  </r>
  <r>
    <x v="4"/>
    <x v="1"/>
    <n v="6"/>
    <x v="2"/>
  </r>
  <r>
    <x v="0"/>
    <x v="1"/>
    <n v="8"/>
    <x v="29"/>
  </r>
  <r>
    <x v="3"/>
    <x v="1"/>
    <n v="85"/>
    <x v="4"/>
  </r>
  <r>
    <x v="0"/>
    <x v="0"/>
    <n v="1"/>
    <x v="3"/>
  </r>
  <r>
    <x v="2"/>
    <x v="1"/>
    <n v="9"/>
    <x v="7"/>
  </r>
  <r>
    <x v="1"/>
    <x v="1"/>
    <n v="4"/>
    <x v="13"/>
  </r>
  <r>
    <x v="4"/>
    <x v="1"/>
    <n v="11"/>
    <x v="31"/>
  </r>
  <r>
    <x v="1"/>
    <x v="1"/>
    <n v="1"/>
    <x v="31"/>
  </r>
  <r>
    <x v="2"/>
    <x v="1"/>
    <n v="30"/>
    <x v="12"/>
  </r>
  <r>
    <x v="1"/>
    <x v="1"/>
    <n v="2"/>
    <x v="19"/>
  </r>
  <r>
    <x v="3"/>
    <x v="1"/>
    <n v="224"/>
    <x v="13"/>
  </r>
  <r>
    <x v="3"/>
    <x v="1"/>
    <n v="2"/>
    <x v="1"/>
  </r>
  <r>
    <x v="3"/>
    <x v="1"/>
    <n v="74"/>
    <x v="14"/>
  </r>
  <r>
    <x v="2"/>
    <x v="1"/>
    <n v="11"/>
    <x v="2"/>
  </r>
  <r>
    <x v="1"/>
    <x v="1"/>
    <n v="2"/>
    <x v="34"/>
  </r>
  <r>
    <x v="2"/>
    <x v="1"/>
    <n v="7"/>
    <x v="45"/>
  </r>
  <r>
    <x v="0"/>
    <x v="1"/>
    <n v="1"/>
    <x v="25"/>
  </r>
  <r>
    <x v="2"/>
    <x v="0"/>
    <n v="3"/>
    <x v="12"/>
  </r>
  <r>
    <x v="1"/>
    <x v="1"/>
    <n v="3"/>
    <x v="20"/>
  </r>
  <r>
    <x v="4"/>
    <x v="0"/>
    <n v="1"/>
    <x v="24"/>
  </r>
  <r>
    <x v="2"/>
    <x v="0"/>
    <n v="1"/>
    <x v="45"/>
  </r>
  <r>
    <x v="4"/>
    <x v="1"/>
    <n v="2"/>
    <x v="4"/>
  </r>
  <r>
    <x v="0"/>
    <x v="0"/>
    <n v="1"/>
    <x v="3"/>
  </r>
  <r>
    <x v="0"/>
    <x v="0"/>
    <n v="1"/>
    <x v="3"/>
  </r>
  <r>
    <x v="2"/>
    <x v="0"/>
    <n v="1"/>
    <x v="17"/>
  </r>
  <r>
    <x v="0"/>
    <x v="1"/>
    <n v="48"/>
    <x v="3"/>
  </r>
  <r>
    <x v="1"/>
    <x v="0"/>
    <n v="1"/>
    <x v="14"/>
  </r>
  <r>
    <x v="2"/>
    <x v="1"/>
    <n v="4"/>
    <x v="13"/>
  </r>
  <r>
    <x v="1"/>
    <x v="1"/>
    <n v="20"/>
    <x v="35"/>
  </r>
  <r>
    <x v="0"/>
    <x v="1"/>
    <n v="272"/>
    <x v="13"/>
  </r>
  <r>
    <x v="4"/>
    <x v="1"/>
    <n v="1"/>
    <x v="13"/>
  </r>
  <r>
    <x v="3"/>
    <x v="1"/>
    <n v="20"/>
    <x v="3"/>
  </r>
  <r>
    <x v="2"/>
    <x v="1"/>
    <n v="2"/>
    <x v="21"/>
  </r>
  <r>
    <x v="4"/>
    <x v="1"/>
    <n v="4"/>
    <x v="8"/>
  </r>
  <r>
    <x v="3"/>
    <x v="1"/>
    <n v="2"/>
    <x v="20"/>
  </r>
  <r>
    <x v="0"/>
    <x v="1"/>
    <n v="11"/>
    <x v="31"/>
  </r>
  <r>
    <x v="0"/>
    <x v="1"/>
    <n v="1"/>
    <x v="3"/>
  </r>
  <r>
    <x v="2"/>
    <x v="1"/>
    <n v="10"/>
    <x v="29"/>
  </r>
  <r>
    <x v="4"/>
    <x v="1"/>
    <n v="2"/>
    <x v="25"/>
  </r>
  <r>
    <x v="4"/>
    <x v="1"/>
    <n v="9"/>
    <x v="45"/>
  </r>
  <r>
    <x v="0"/>
    <x v="1"/>
    <n v="4"/>
    <x v="46"/>
  </r>
  <r>
    <x v="3"/>
    <x v="0"/>
    <n v="1"/>
    <x v="3"/>
  </r>
  <r>
    <x v="4"/>
    <x v="1"/>
    <n v="3"/>
    <x v="21"/>
  </r>
  <r>
    <x v="3"/>
    <x v="1"/>
    <n v="23"/>
    <x v="35"/>
  </r>
  <r>
    <x v="4"/>
    <x v="1"/>
    <n v="27"/>
    <x v="13"/>
  </r>
  <r>
    <x v="1"/>
    <x v="1"/>
    <n v="1"/>
    <x v="20"/>
  </r>
  <r>
    <x v="1"/>
    <x v="1"/>
    <n v="38"/>
    <x v="3"/>
  </r>
  <r>
    <x v="2"/>
    <x v="1"/>
    <n v="4"/>
    <x v="1"/>
  </r>
  <r>
    <x v="2"/>
    <x v="1"/>
    <n v="5"/>
    <x v="19"/>
  </r>
  <r>
    <x v="0"/>
    <x v="1"/>
    <n v="16"/>
    <x v="2"/>
  </r>
  <r>
    <x v="2"/>
    <x v="1"/>
    <n v="6"/>
    <x v="20"/>
  </r>
  <r>
    <x v="0"/>
    <x v="0"/>
    <n v="2"/>
    <x v="13"/>
  </r>
  <r>
    <x v="3"/>
    <x v="1"/>
    <n v="6"/>
    <x v="14"/>
  </r>
  <r>
    <x v="1"/>
    <x v="1"/>
    <n v="8"/>
    <x v="3"/>
  </r>
  <r>
    <x v="3"/>
    <x v="1"/>
    <n v="6"/>
    <x v="20"/>
  </r>
  <r>
    <x v="4"/>
    <x v="0"/>
    <n v="1"/>
    <x v="3"/>
  </r>
  <r>
    <x v="3"/>
    <x v="1"/>
    <n v="20"/>
    <x v="29"/>
  </r>
  <r>
    <x v="4"/>
    <x v="1"/>
    <n v="5"/>
    <x v="19"/>
  </r>
  <r>
    <x v="3"/>
    <x v="1"/>
    <n v="6"/>
    <x v="20"/>
  </r>
  <r>
    <x v="3"/>
    <x v="0"/>
    <n v="4"/>
    <x v="14"/>
  </r>
  <r>
    <x v="4"/>
    <x v="1"/>
    <n v="5"/>
    <x v="14"/>
  </r>
  <r>
    <x v="1"/>
    <x v="1"/>
    <n v="12"/>
    <x v="20"/>
  </r>
  <r>
    <x v="2"/>
    <x v="1"/>
    <n v="21"/>
    <x v="13"/>
  </r>
  <r>
    <x v="4"/>
    <x v="1"/>
    <n v="4"/>
    <x v="29"/>
  </r>
  <r>
    <x v="3"/>
    <x v="1"/>
    <n v="76"/>
    <x v="44"/>
  </r>
  <r>
    <x v="4"/>
    <x v="1"/>
    <n v="8"/>
    <x v="20"/>
  </r>
  <r>
    <x v="0"/>
    <x v="1"/>
    <n v="10"/>
    <x v="3"/>
  </r>
  <r>
    <x v="3"/>
    <x v="1"/>
    <n v="4"/>
    <x v="20"/>
  </r>
  <r>
    <x v="3"/>
    <x v="1"/>
    <n v="1"/>
    <x v="18"/>
  </r>
  <r>
    <x v="3"/>
    <x v="0"/>
    <n v="2"/>
    <x v="1"/>
  </r>
  <r>
    <x v="0"/>
    <x v="1"/>
    <n v="70"/>
    <x v="44"/>
  </r>
  <r>
    <x v="3"/>
    <x v="1"/>
    <n v="2"/>
    <x v="30"/>
  </r>
  <r>
    <x v="0"/>
    <x v="0"/>
    <n v="4"/>
    <x v="14"/>
  </r>
  <r>
    <x v="0"/>
    <x v="1"/>
    <n v="9"/>
    <x v="5"/>
  </r>
  <r>
    <x v="0"/>
    <x v="0"/>
    <n v="18"/>
    <x v="13"/>
  </r>
  <r>
    <x v="0"/>
    <x v="1"/>
    <n v="5"/>
    <x v="3"/>
  </r>
  <r>
    <x v="0"/>
    <x v="1"/>
    <n v="3"/>
    <x v="34"/>
  </r>
  <r>
    <x v="0"/>
    <x v="1"/>
    <n v="8"/>
    <x v="14"/>
  </r>
  <r>
    <x v="1"/>
    <x v="1"/>
    <n v="3"/>
    <x v="1"/>
  </r>
  <r>
    <x v="4"/>
    <x v="0"/>
    <n v="1"/>
    <x v="13"/>
  </r>
  <r>
    <x v="2"/>
    <x v="1"/>
    <n v="16"/>
    <x v="24"/>
  </r>
  <r>
    <x v="0"/>
    <x v="1"/>
    <n v="13"/>
    <x v="3"/>
  </r>
  <r>
    <x v="3"/>
    <x v="1"/>
    <n v="22"/>
    <x v="12"/>
  </r>
  <r>
    <x v="0"/>
    <x v="1"/>
    <n v="4"/>
    <x v="34"/>
  </r>
  <r>
    <x v="3"/>
    <x v="1"/>
    <n v="6"/>
    <x v="20"/>
  </r>
  <r>
    <x v="0"/>
    <x v="1"/>
    <n v="4"/>
    <x v="3"/>
  </r>
  <r>
    <x v="1"/>
    <x v="1"/>
    <n v="76"/>
    <x v="14"/>
  </r>
  <r>
    <x v="2"/>
    <x v="1"/>
    <n v="18"/>
    <x v="13"/>
  </r>
  <r>
    <x v="4"/>
    <x v="1"/>
    <n v="2"/>
    <x v="4"/>
  </r>
  <r>
    <x v="1"/>
    <x v="0"/>
    <n v="1"/>
    <x v="37"/>
  </r>
  <r>
    <x v="0"/>
    <x v="1"/>
    <n v="2"/>
    <x v="20"/>
  </r>
  <r>
    <x v="3"/>
    <x v="1"/>
    <n v="4"/>
    <x v="3"/>
  </r>
  <r>
    <x v="4"/>
    <x v="1"/>
    <n v="10"/>
    <x v="21"/>
  </r>
  <r>
    <x v="2"/>
    <x v="1"/>
    <n v="2"/>
    <x v="3"/>
  </r>
  <r>
    <x v="1"/>
    <x v="1"/>
    <n v="12"/>
    <x v="3"/>
  </r>
  <r>
    <x v="3"/>
    <x v="1"/>
    <n v="17"/>
    <x v="7"/>
  </r>
  <r>
    <x v="0"/>
    <x v="1"/>
    <n v="16"/>
    <x v="20"/>
  </r>
  <r>
    <x v="1"/>
    <x v="0"/>
    <n v="1"/>
    <x v="3"/>
  </r>
  <r>
    <x v="2"/>
    <x v="1"/>
    <n v="3"/>
    <x v="14"/>
  </r>
  <r>
    <x v="1"/>
    <x v="1"/>
    <n v="13"/>
    <x v="37"/>
  </r>
  <r>
    <x v="3"/>
    <x v="1"/>
    <n v="10"/>
    <x v="2"/>
  </r>
  <r>
    <x v="1"/>
    <x v="1"/>
    <n v="1"/>
    <x v="46"/>
  </r>
  <r>
    <x v="2"/>
    <x v="1"/>
    <n v="9"/>
    <x v="29"/>
  </r>
  <r>
    <x v="3"/>
    <x v="0"/>
    <n v="2"/>
    <x v="35"/>
  </r>
  <r>
    <x v="4"/>
    <x v="1"/>
    <n v="8"/>
    <x v="24"/>
  </r>
  <r>
    <x v="4"/>
    <x v="1"/>
    <n v="16"/>
    <x v="19"/>
  </r>
  <r>
    <x v="1"/>
    <x v="1"/>
    <n v="2"/>
    <x v="1"/>
  </r>
  <r>
    <x v="4"/>
    <x v="0"/>
    <n v="3"/>
    <x v="16"/>
  </r>
  <r>
    <x v="0"/>
    <x v="1"/>
    <n v="4"/>
    <x v="1"/>
  </r>
  <r>
    <x v="1"/>
    <x v="1"/>
    <n v="1"/>
    <x v="33"/>
  </r>
  <r>
    <x v="4"/>
    <x v="1"/>
    <n v="14"/>
    <x v="13"/>
  </r>
  <r>
    <x v="3"/>
    <x v="0"/>
    <n v="1"/>
    <x v="20"/>
  </r>
  <r>
    <x v="3"/>
    <x v="1"/>
    <n v="6"/>
    <x v="8"/>
  </r>
  <r>
    <x v="4"/>
    <x v="1"/>
    <n v="9"/>
    <x v="14"/>
  </r>
  <r>
    <x v="3"/>
    <x v="1"/>
    <n v="6"/>
    <x v="29"/>
  </r>
  <r>
    <x v="4"/>
    <x v="0"/>
    <n v="1"/>
    <x v="13"/>
  </r>
  <r>
    <x v="1"/>
    <x v="1"/>
    <n v="10"/>
    <x v="29"/>
  </r>
  <r>
    <x v="1"/>
    <x v="1"/>
    <n v="1"/>
    <x v="14"/>
  </r>
  <r>
    <x v="0"/>
    <x v="1"/>
    <n v="25"/>
    <x v="13"/>
  </r>
  <r>
    <x v="4"/>
    <x v="0"/>
    <n v="3"/>
    <x v="44"/>
  </r>
  <r>
    <x v="3"/>
    <x v="1"/>
    <n v="2"/>
    <x v="34"/>
  </r>
  <r>
    <x v="4"/>
    <x v="1"/>
    <n v="16"/>
    <x v="7"/>
  </r>
  <r>
    <x v="0"/>
    <x v="1"/>
    <n v="7"/>
    <x v="45"/>
  </r>
  <r>
    <x v="0"/>
    <x v="1"/>
    <n v="3"/>
    <x v="17"/>
  </r>
  <r>
    <x v="2"/>
    <x v="1"/>
    <n v="1"/>
    <x v="46"/>
  </r>
  <r>
    <x v="3"/>
    <x v="1"/>
    <n v="5"/>
    <x v="24"/>
  </r>
  <r>
    <x v="2"/>
    <x v="1"/>
    <n v="17"/>
    <x v="3"/>
  </r>
  <r>
    <x v="4"/>
    <x v="1"/>
    <n v="2"/>
    <x v="20"/>
  </r>
  <r>
    <x v="1"/>
    <x v="1"/>
    <n v="7"/>
    <x v="29"/>
  </r>
  <r>
    <x v="4"/>
    <x v="0"/>
    <n v="2"/>
    <x v="20"/>
  </r>
  <r>
    <x v="0"/>
    <x v="1"/>
    <n v="3"/>
    <x v="29"/>
  </r>
  <r>
    <x v="1"/>
    <x v="1"/>
    <n v="4"/>
    <x v="3"/>
  </r>
  <r>
    <x v="0"/>
    <x v="1"/>
    <n v="20"/>
    <x v="12"/>
  </r>
  <r>
    <x v="2"/>
    <x v="1"/>
    <n v="83"/>
    <x v="4"/>
  </r>
  <r>
    <x v="2"/>
    <x v="0"/>
    <n v="2"/>
    <x v="3"/>
  </r>
  <r>
    <x v="3"/>
    <x v="1"/>
    <n v="1"/>
    <x v="14"/>
  </r>
  <r>
    <x v="2"/>
    <x v="1"/>
    <n v="60"/>
    <x v="14"/>
  </r>
  <r>
    <x v="3"/>
    <x v="0"/>
    <n v="2"/>
    <x v="2"/>
  </r>
  <r>
    <x v="0"/>
    <x v="1"/>
    <n v="3"/>
    <x v="13"/>
  </r>
  <r>
    <x v="0"/>
    <x v="1"/>
    <n v="3"/>
    <x v="8"/>
  </r>
  <r>
    <x v="3"/>
    <x v="1"/>
    <n v="2"/>
    <x v="3"/>
  </r>
  <r>
    <x v="0"/>
    <x v="1"/>
    <n v="18"/>
    <x v="7"/>
  </r>
  <r>
    <x v="3"/>
    <x v="0"/>
    <n v="2"/>
    <x v="3"/>
  </r>
  <r>
    <x v="0"/>
    <x v="1"/>
    <n v="62"/>
    <x v="34"/>
  </r>
  <r>
    <x v="2"/>
    <x v="1"/>
    <n v="12"/>
    <x v="14"/>
  </r>
  <r>
    <x v="3"/>
    <x v="1"/>
    <n v="33"/>
    <x v="34"/>
  </r>
  <r>
    <x v="0"/>
    <x v="1"/>
    <n v="10"/>
    <x v="43"/>
  </r>
  <r>
    <x v="1"/>
    <x v="0"/>
    <n v="1"/>
    <x v="20"/>
  </r>
  <r>
    <x v="1"/>
    <x v="1"/>
    <n v="31"/>
    <x v="3"/>
  </r>
  <r>
    <x v="4"/>
    <x v="1"/>
    <n v="1"/>
    <x v="24"/>
  </r>
  <r>
    <x v="0"/>
    <x v="1"/>
    <n v="24"/>
    <x v="3"/>
  </r>
  <r>
    <x v="1"/>
    <x v="1"/>
    <n v="5"/>
    <x v="14"/>
  </r>
  <r>
    <x v="2"/>
    <x v="1"/>
    <n v="7"/>
    <x v="1"/>
  </r>
  <r>
    <x v="0"/>
    <x v="0"/>
    <n v="1"/>
    <x v="15"/>
  </r>
  <r>
    <x v="0"/>
    <x v="0"/>
    <n v="1"/>
    <x v="3"/>
  </r>
  <r>
    <x v="3"/>
    <x v="1"/>
    <n v="37"/>
    <x v="24"/>
  </r>
  <r>
    <x v="3"/>
    <x v="1"/>
    <n v="3"/>
    <x v="29"/>
  </r>
  <r>
    <x v="4"/>
    <x v="1"/>
    <n v="20"/>
    <x v="4"/>
  </r>
  <r>
    <x v="0"/>
    <x v="1"/>
    <n v="1"/>
    <x v="29"/>
  </r>
  <r>
    <x v="3"/>
    <x v="0"/>
    <n v="1"/>
    <x v="34"/>
  </r>
  <r>
    <x v="0"/>
    <x v="0"/>
    <n v="1"/>
    <x v="3"/>
  </r>
  <r>
    <x v="0"/>
    <x v="1"/>
    <n v="2"/>
    <x v="24"/>
  </r>
  <r>
    <x v="2"/>
    <x v="1"/>
    <n v="10"/>
    <x v="15"/>
  </r>
  <r>
    <x v="2"/>
    <x v="0"/>
    <n v="1"/>
    <x v="1"/>
  </r>
  <r>
    <x v="4"/>
    <x v="0"/>
    <n v="1"/>
    <x v="13"/>
  </r>
  <r>
    <x v="1"/>
    <x v="1"/>
    <n v="3"/>
    <x v="1"/>
  </r>
  <r>
    <x v="0"/>
    <x v="1"/>
    <n v="2"/>
    <x v="17"/>
  </r>
  <r>
    <x v="3"/>
    <x v="1"/>
    <n v="1"/>
    <x v="14"/>
  </r>
  <r>
    <x v="4"/>
    <x v="0"/>
    <n v="3"/>
    <x v="34"/>
  </r>
  <r>
    <x v="0"/>
    <x v="0"/>
    <n v="1"/>
    <x v="3"/>
  </r>
  <r>
    <x v="3"/>
    <x v="1"/>
    <n v="2"/>
    <x v="24"/>
  </r>
  <r>
    <x v="0"/>
    <x v="1"/>
    <n v="1"/>
    <x v="47"/>
  </r>
  <r>
    <x v="2"/>
    <x v="1"/>
    <n v="2"/>
    <x v="33"/>
  </r>
  <r>
    <x v="4"/>
    <x v="1"/>
    <n v="3"/>
    <x v="13"/>
  </r>
  <r>
    <x v="4"/>
    <x v="1"/>
    <n v="28"/>
    <x v="24"/>
  </r>
  <r>
    <x v="0"/>
    <x v="1"/>
    <n v="4"/>
    <x v="29"/>
  </r>
  <r>
    <x v="0"/>
    <x v="0"/>
    <n v="3"/>
    <x v="43"/>
  </r>
  <r>
    <x v="0"/>
    <x v="0"/>
    <n v="1"/>
    <x v="13"/>
  </r>
  <r>
    <x v="2"/>
    <x v="1"/>
    <n v="3"/>
    <x v="17"/>
  </r>
  <r>
    <x v="3"/>
    <x v="1"/>
    <n v="27"/>
    <x v="3"/>
  </r>
  <r>
    <x v="2"/>
    <x v="1"/>
    <n v="2"/>
    <x v="13"/>
  </r>
  <r>
    <x v="0"/>
    <x v="0"/>
    <n v="1"/>
    <x v="3"/>
  </r>
  <r>
    <x v="4"/>
    <x v="0"/>
    <n v="1"/>
    <x v="24"/>
  </r>
  <r>
    <x v="2"/>
    <x v="1"/>
    <n v="33"/>
    <x v="3"/>
  </r>
  <r>
    <x v="3"/>
    <x v="0"/>
    <n v="1"/>
    <x v="24"/>
  </r>
  <r>
    <x v="1"/>
    <x v="1"/>
    <n v="96"/>
    <x v="3"/>
  </r>
  <r>
    <x v="4"/>
    <x v="1"/>
    <n v="2"/>
    <x v="3"/>
  </r>
  <r>
    <x v="0"/>
    <x v="0"/>
    <n v="2"/>
    <x v="20"/>
  </r>
  <r>
    <x v="2"/>
    <x v="0"/>
    <n v="1"/>
    <x v="3"/>
  </r>
  <r>
    <x v="0"/>
    <x v="1"/>
    <n v="107"/>
    <x v="3"/>
  </r>
  <r>
    <x v="0"/>
    <x v="1"/>
    <n v="27"/>
    <x v="24"/>
  </r>
  <r>
    <x v="2"/>
    <x v="1"/>
    <n v="12"/>
    <x v="47"/>
  </r>
  <r>
    <x v="0"/>
    <x v="1"/>
    <n v="2"/>
    <x v="34"/>
  </r>
  <r>
    <x v="4"/>
    <x v="1"/>
    <n v="3"/>
    <x v="3"/>
  </r>
  <r>
    <x v="1"/>
    <x v="1"/>
    <n v="2"/>
    <x v="34"/>
  </r>
  <r>
    <x v="3"/>
    <x v="1"/>
    <n v="4"/>
    <x v="29"/>
  </r>
  <r>
    <x v="1"/>
    <x v="1"/>
    <n v="3"/>
    <x v="33"/>
  </r>
  <r>
    <x v="2"/>
    <x v="1"/>
    <n v="5"/>
    <x v="29"/>
  </r>
  <r>
    <x v="3"/>
    <x v="1"/>
    <n v="22"/>
    <x v="3"/>
  </r>
  <r>
    <x v="2"/>
    <x v="1"/>
    <n v="1"/>
    <x v="29"/>
  </r>
  <r>
    <x v="0"/>
    <x v="1"/>
    <n v="5"/>
    <x v="24"/>
  </r>
  <r>
    <x v="3"/>
    <x v="0"/>
    <n v="2"/>
    <x v="47"/>
  </r>
  <r>
    <x v="2"/>
    <x v="0"/>
    <n v="2"/>
    <x v="47"/>
  </r>
  <r>
    <x v="1"/>
    <x v="0"/>
    <n v="1"/>
    <x v="31"/>
  </r>
  <r>
    <x v="0"/>
    <x v="1"/>
    <n v="1"/>
    <x v="13"/>
  </r>
  <r>
    <x v="2"/>
    <x v="0"/>
    <n v="1"/>
    <x v="13"/>
  </r>
  <r>
    <x v="0"/>
    <x v="1"/>
    <n v="4"/>
    <x v="20"/>
  </r>
  <r>
    <x v="3"/>
    <x v="1"/>
    <n v="15"/>
    <x v="47"/>
  </r>
  <r>
    <x v="4"/>
    <x v="1"/>
    <n v="1"/>
    <x v="47"/>
  </r>
  <r>
    <x v="3"/>
    <x v="1"/>
    <n v="2"/>
    <x v="24"/>
  </r>
  <r>
    <x v="2"/>
    <x v="1"/>
    <n v="1"/>
    <x v="47"/>
  </r>
  <r>
    <x v="3"/>
    <x v="1"/>
    <n v="11"/>
    <x v="15"/>
  </r>
  <r>
    <x v="2"/>
    <x v="1"/>
    <n v="5"/>
    <x v="24"/>
  </r>
  <r>
    <x v="2"/>
    <x v="0"/>
    <n v="1"/>
    <x v="3"/>
  </r>
  <r>
    <x v="1"/>
    <x v="1"/>
    <n v="55"/>
    <x v="34"/>
  </r>
  <r>
    <x v="1"/>
    <x v="0"/>
    <n v="2"/>
    <x v="34"/>
  </r>
  <r>
    <x v="0"/>
    <x v="1"/>
    <n v="2"/>
    <x v="1"/>
  </r>
  <r>
    <x v="1"/>
    <x v="1"/>
    <n v="2"/>
    <x v="20"/>
  </r>
  <r>
    <x v="3"/>
    <x v="1"/>
    <n v="8"/>
    <x v="3"/>
  </r>
  <r>
    <x v="3"/>
    <x v="1"/>
    <n v="1"/>
    <x v="29"/>
  </r>
  <r>
    <x v="2"/>
    <x v="1"/>
    <n v="2"/>
    <x v="17"/>
  </r>
  <r>
    <x v="4"/>
    <x v="0"/>
    <n v="1"/>
    <x v="13"/>
  </r>
  <r>
    <x v="1"/>
    <x v="1"/>
    <n v="2"/>
    <x v="29"/>
  </r>
  <r>
    <x v="3"/>
    <x v="1"/>
    <n v="1"/>
    <x v="18"/>
  </r>
  <r>
    <x v="2"/>
    <x v="0"/>
    <n v="1"/>
    <x v="47"/>
  </r>
  <r>
    <x v="4"/>
    <x v="0"/>
    <n v="1"/>
    <x v="24"/>
  </r>
  <r>
    <x v="2"/>
    <x v="1"/>
    <n v="5"/>
    <x v="3"/>
  </r>
  <r>
    <x v="1"/>
    <x v="1"/>
    <n v="25"/>
    <x v="24"/>
  </r>
  <r>
    <x v="4"/>
    <x v="0"/>
    <n v="5"/>
    <x v="22"/>
  </r>
  <r>
    <x v="3"/>
    <x v="1"/>
    <n v="17"/>
    <x v="20"/>
  </r>
  <r>
    <x v="4"/>
    <x v="1"/>
    <n v="20"/>
    <x v="3"/>
  </r>
  <r>
    <x v="0"/>
    <x v="0"/>
    <n v="3"/>
    <x v="25"/>
  </r>
  <r>
    <x v="3"/>
    <x v="1"/>
    <n v="95"/>
    <x v="3"/>
  </r>
  <r>
    <x v="1"/>
    <x v="0"/>
    <n v="2"/>
    <x v="47"/>
  </r>
  <r>
    <x v="1"/>
    <x v="1"/>
    <n v="1"/>
    <x v="17"/>
  </r>
  <r>
    <x v="0"/>
    <x v="0"/>
    <n v="2"/>
    <x v="3"/>
  </r>
  <r>
    <x v="1"/>
    <x v="0"/>
    <n v="2"/>
    <x v="20"/>
  </r>
  <r>
    <x v="4"/>
    <x v="1"/>
    <n v="2"/>
    <x v="1"/>
  </r>
  <r>
    <x v="2"/>
    <x v="1"/>
    <n v="13"/>
    <x v="3"/>
  </r>
  <r>
    <x v="0"/>
    <x v="1"/>
    <n v="1"/>
    <x v="13"/>
  </r>
  <r>
    <x v="1"/>
    <x v="1"/>
    <n v="1"/>
    <x v="24"/>
  </r>
  <r>
    <x v="4"/>
    <x v="1"/>
    <n v="1"/>
    <x v="14"/>
  </r>
  <r>
    <x v="0"/>
    <x v="1"/>
    <n v="41"/>
    <x v="25"/>
  </r>
  <r>
    <x v="0"/>
    <x v="1"/>
    <n v="7"/>
    <x v="14"/>
  </r>
  <r>
    <x v="4"/>
    <x v="1"/>
    <n v="4"/>
    <x v="1"/>
  </r>
  <r>
    <x v="3"/>
    <x v="1"/>
    <n v="3"/>
    <x v="3"/>
  </r>
  <r>
    <x v="0"/>
    <x v="1"/>
    <n v="3"/>
    <x v="24"/>
  </r>
  <r>
    <x v="3"/>
    <x v="0"/>
    <n v="1"/>
    <x v="17"/>
  </r>
  <r>
    <x v="1"/>
    <x v="0"/>
    <n v="2"/>
    <x v="3"/>
  </r>
  <r>
    <x v="0"/>
    <x v="1"/>
    <n v="12"/>
    <x v="15"/>
  </r>
  <r>
    <x v="3"/>
    <x v="1"/>
    <n v="3"/>
    <x v="14"/>
  </r>
  <r>
    <x v="0"/>
    <x v="1"/>
    <n v="1"/>
    <x v="33"/>
  </r>
  <r>
    <x v="0"/>
    <x v="1"/>
    <n v="35"/>
    <x v="3"/>
  </r>
  <r>
    <x v="4"/>
    <x v="1"/>
    <n v="7"/>
    <x v="3"/>
  </r>
  <r>
    <x v="3"/>
    <x v="1"/>
    <n v="3"/>
    <x v="14"/>
  </r>
  <r>
    <x v="0"/>
    <x v="1"/>
    <n v="8"/>
    <x v="14"/>
  </r>
  <r>
    <x v="4"/>
    <x v="0"/>
    <n v="1"/>
    <x v="15"/>
  </r>
  <r>
    <x v="2"/>
    <x v="0"/>
    <n v="1"/>
    <x v="3"/>
  </r>
  <r>
    <x v="1"/>
    <x v="1"/>
    <n v="9"/>
    <x v="3"/>
  </r>
  <r>
    <x v="0"/>
    <x v="1"/>
    <n v="43"/>
    <x v="22"/>
  </r>
  <r>
    <x v="4"/>
    <x v="1"/>
    <n v="7"/>
    <x v="14"/>
  </r>
  <r>
    <x v="2"/>
    <x v="1"/>
    <n v="4"/>
    <x v="20"/>
  </r>
  <r>
    <x v="4"/>
    <x v="1"/>
    <n v="1"/>
    <x v="3"/>
  </r>
  <r>
    <x v="3"/>
    <x v="0"/>
    <n v="5"/>
    <x v="25"/>
  </r>
  <r>
    <x v="2"/>
    <x v="1"/>
    <n v="5"/>
    <x v="24"/>
  </r>
  <r>
    <x v="3"/>
    <x v="0"/>
    <n v="2"/>
    <x v="3"/>
  </r>
  <r>
    <x v="4"/>
    <x v="1"/>
    <n v="1"/>
    <x v="34"/>
  </r>
  <r>
    <x v="3"/>
    <x v="1"/>
    <n v="3"/>
    <x v="1"/>
  </r>
  <r>
    <x v="2"/>
    <x v="0"/>
    <n v="1"/>
    <x v="34"/>
  </r>
  <r>
    <x v="3"/>
    <x v="1"/>
    <n v="1"/>
    <x v="9"/>
  </r>
  <r>
    <x v="1"/>
    <x v="1"/>
    <n v="28"/>
    <x v="13"/>
  </r>
  <r>
    <x v="4"/>
    <x v="1"/>
    <n v="9"/>
    <x v="20"/>
  </r>
  <r>
    <x v="4"/>
    <x v="1"/>
    <n v="93"/>
    <x v="20"/>
  </r>
  <r>
    <x v="3"/>
    <x v="0"/>
    <n v="1"/>
    <x v="22"/>
  </r>
  <r>
    <x v="1"/>
    <x v="1"/>
    <n v="2"/>
    <x v="3"/>
  </r>
  <r>
    <x v="2"/>
    <x v="1"/>
    <n v="36"/>
    <x v="34"/>
  </r>
  <r>
    <x v="2"/>
    <x v="0"/>
    <n v="1"/>
    <x v="20"/>
  </r>
  <r>
    <x v="2"/>
    <x v="1"/>
    <n v="28"/>
    <x v="24"/>
  </r>
  <r>
    <x v="0"/>
    <x v="1"/>
    <n v="4"/>
    <x v="3"/>
  </r>
  <r>
    <x v="4"/>
    <x v="1"/>
    <n v="7"/>
    <x v="15"/>
  </r>
  <r>
    <x v="3"/>
    <x v="1"/>
    <n v="1"/>
    <x v="13"/>
  </r>
  <r>
    <x v="0"/>
    <x v="1"/>
    <n v="1"/>
    <x v="29"/>
  </r>
  <r>
    <x v="0"/>
    <x v="1"/>
    <n v="20"/>
    <x v="14"/>
  </r>
  <r>
    <x v="3"/>
    <x v="1"/>
    <n v="6"/>
    <x v="14"/>
  </r>
  <r>
    <x v="1"/>
    <x v="1"/>
    <n v="6"/>
    <x v="3"/>
  </r>
  <r>
    <x v="1"/>
    <x v="1"/>
    <n v="9"/>
    <x v="24"/>
  </r>
  <r>
    <x v="4"/>
    <x v="1"/>
    <n v="90"/>
    <x v="3"/>
  </r>
  <r>
    <x v="3"/>
    <x v="1"/>
    <n v="1"/>
    <x v="48"/>
  </r>
  <r>
    <x v="4"/>
    <x v="1"/>
    <n v="2"/>
    <x v="33"/>
  </r>
  <r>
    <x v="2"/>
    <x v="1"/>
    <n v="2"/>
    <x v="29"/>
  </r>
  <r>
    <x v="4"/>
    <x v="1"/>
    <n v="1"/>
    <x v="14"/>
  </r>
  <r>
    <x v="1"/>
    <x v="1"/>
    <n v="2"/>
    <x v="29"/>
  </r>
  <r>
    <x v="2"/>
    <x v="1"/>
    <n v="16"/>
    <x v="14"/>
  </r>
  <r>
    <x v="1"/>
    <x v="1"/>
    <n v="2"/>
    <x v="33"/>
  </r>
  <r>
    <x v="4"/>
    <x v="1"/>
    <n v="1"/>
    <x v="3"/>
  </r>
  <r>
    <x v="1"/>
    <x v="1"/>
    <n v="3"/>
    <x v="14"/>
  </r>
  <r>
    <x v="3"/>
    <x v="0"/>
    <n v="3"/>
    <x v="3"/>
  </r>
  <r>
    <x v="0"/>
    <x v="1"/>
    <n v="3"/>
    <x v="3"/>
  </r>
  <r>
    <x v="2"/>
    <x v="1"/>
    <n v="5"/>
    <x v="3"/>
  </r>
  <r>
    <x v="0"/>
    <x v="0"/>
    <n v="4"/>
    <x v="47"/>
  </r>
  <r>
    <x v="4"/>
    <x v="1"/>
    <n v="1"/>
    <x v="17"/>
  </r>
  <r>
    <x v="3"/>
    <x v="0"/>
    <n v="1"/>
    <x v="1"/>
  </r>
  <r>
    <x v="0"/>
    <x v="1"/>
    <n v="16"/>
    <x v="47"/>
  </r>
  <r>
    <x v="3"/>
    <x v="1"/>
    <n v="3"/>
    <x v="3"/>
  </r>
  <r>
    <x v="1"/>
    <x v="0"/>
    <n v="1"/>
    <x v="24"/>
  </r>
  <r>
    <x v="3"/>
    <x v="1"/>
    <n v="8"/>
    <x v="3"/>
  </r>
  <r>
    <x v="2"/>
    <x v="1"/>
    <n v="10"/>
    <x v="3"/>
  </r>
  <r>
    <x v="4"/>
    <x v="1"/>
    <n v="3"/>
    <x v="20"/>
  </r>
  <r>
    <x v="2"/>
    <x v="1"/>
    <n v="3"/>
    <x v="14"/>
  </r>
  <r>
    <x v="3"/>
    <x v="1"/>
    <n v="4"/>
    <x v="20"/>
  </r>
  <r>
    <x v="0"/>
    <x v="1"/>
    <n v="26"/>
    <x v="13"/>
  </r>
  <r>
    <x v="2"/>
    <x v="1"/>
    <n v="7"/>
    <x v="8"/>
  </r>
  <r>
    <x v="2"/>
    <x v="1"/>
    <n v="2"/>
    <x v="9"/>
  </r>
  <r>
    <x v="3"/>
    <x v="1"/>
    <n v="2"/>
    <x v="3"/>
  </r>
  <r>
    <x v="2"/>
    <x v="0"/>
    <n v="4"/>
    <x v="10"/>
  </r>
  <r>
    <x v="0"/>
    <x v="0"/>
    <n v="2"/>
    <x v="20"/>
  </r>
  <r>
    <x v="2"/>
    <x v="0"/>
    <n v="3"/>
    <x v="23"/>
  </r>
  <r>
    <x v="1"/>
    <x v="1"/>
    <n v="7"/>
    <x v="48"/>
  </r>
  <r>
    <x v="2"/>
    <x v="1"/>
    <n v="4"/>
    <x v="1"/>
  </r>
  <r>
    <x v="3"/>
    <x v="1"/>
    <n v="6"/>
    <x v="5"/>
  </r>
  <r>
    <x v="4"/>
    <x v="0"/>
    <n v="1"/>
    <x v="3"/>
  </r>
  <r>
    <x v="2"/>
    <x v="1"/>
    <n v="3"/>
    <x v="22"/>
  </r>
  <r>
    <x v="1"/>
    <x v="1"/>
    <n v="1"/>
    <x v="8"/>
  </r>
  <r>
    <x v="4"/>
    <x v="0"/>
    <n v="2"/>
    <x v="31"/>
  </r>
  <r>
    <x v="2"/>
    <x v="1"/>
    <n v="13"/>
    <x v="10"/>
  </r>
  <r>
    <x v="1"/>
    <x v="1"/>
    <n v="10"/>
    <x v="46"/>
  </r>
  <r>
    <x v="4"/>
    <x v="0"/>
    <n v="1"/>
    <x v="49"/>
  </r>
  <r>
    <x v="0"/>
    <x v="1"/>
    <n v="2"/>
    <x v="5"/>
  </r>
  <r>
    <x v="0"/>
    <x v="1"/>
    <n v="1"/>
    <x v="24"/>
  </r>
  <r>
    <x v="2"/>
    <x v="1"/>
    <n v="1"/>
    <x v="37"/>
  </r>
  <r>
    <x v="1"/>
    <x v="1"/>
    <n v="3"/>
    <x v="1"/>
  </r>
  <r>
    <x v="0"/>
    <x v="1"/>
    <n v="9"/>
    <x v="50"/>
  </r>
  <r>
    <x v="3"/>
    <x v="1"/>
    <n v="21"/>
    <x v="14"/>
  </r>
  <r>
    <x v="3"/>
    <x v="1"/>
    <n v="4"/>
    <x v="49"/>
  </r>
  <r>
    <x v="4"/>
    <x v="1"/>
    <n v="3"/>
    <x v="49"/>
  </r>
  <r>
    <x v="1"/>
    <x v="1"/>
    <n v="1"/>
    <x v="51"/>
  </r>
  <r>
    <x v="4"/>
    <x v="0"/>
    <n v="1"/>
    <x v="18"/>
  </r>
  <r>
    <x v="2"/>
    <x v="1"/>
    <n v="7"/>
    <x v="48"/>
  </r>
  <r>
    <x v="0"/>
    <x v="1"/>
    <n v="1"/>
    <x v="12"/>
  </r>
  <r>
    <x v="0"/>
    <x v="1"/>
    <n v="12"/>
    <x v="3"/>
  </r>
  <r>
    <x v="4"/>
    <x v="1"/>
    <n v="4"/>
    <x v="3"/>
  </r>
  <r>
    <x v="1"/>
    <x v="1"/>
    <n v="1"/>
    <x v="9"/>
  </r>
  <r>
    <x v="1"/>
    <x v="1"/>
    <n v="8"/>
    <x v="3"/>
  </r>
  <r>
    <x v="4"/>
    <x v="0"/>
    <n v="1"/>
    <x v="20"/>
  </r>
  <r>
    <x v="3"/>
    <x v="0"/>
    <n v="1"/>
    <x v="37"/>
  </r>
  <r>
    <x v="2"/>
    <x v="1"/>
    <n v="16"/>
    <x v="33"/>
  </r>
  <r>
    <x v="2"/>
    <x v="0"/>
    <n v="3"/>
    <x v="14"/>
  </r>
  <r>
    <x v="4"/>
    <x v="1"/>
    <n v="27"/>
    <x v="14"/>
  </r>
  <r>
    <x v="0"/>
    <x v="1"/>
    <n v="3"/>
    <x v="29"/>
  </r>
  <r>
    <x v="0"/>
    <x v="0"/>
    <n v="2"/>
    <x v="3"/>
  </r>
  <r>
    <x v="2"/>
    <x v="1"/>
    <n v="2"/>
    <x v="8"/>
  </r>
  <r>
    <x v="1"/>
    <x v="1"/>
    <n v="18"/>
    <x v="23"/>
  </r>
  <r>
    <x v="1"/>
    <x v="0"/>
    <n v="1"/>
    <x v="3"/>
  </r>
  <r>
    <x v="1"/>
    <x v="1"/>
    <n v="17"/>
    <x v="10"/>
  </r>
  <r>
    <x v="2"/>
    <x v="1"/>
    <n v="2"/>
    <x v="1"/>
  </r>
  <r>
    <x v="1"/>
    <x v="1"/>
    <n v="1"/>
    <x v="37"/>
  </r>
  <r>
    <x v="1"/>
    <x v="0"/>
    <n v="2"/>
    <x v="10"/>
  </r>
  <r>
    <x v="1"/>
    <x v="1"/>
    <n v="13"/>
    <x v="8"/>
  </r>
  <r>
    <x v="4"/>
    <x v="0"/>
    <n v="4"/>
    <x v="24"/>
  </r>
  <r>
    <x v="3"/>
    <x v="1"/>
    <n v="4"/>
    <x v="24"/>
  </r>
  <r>
    <x v="3"/>
    <x v="1"/>
    <n v="3"/>
    <x v="12"/>
  </r>
  <r>
    <x v="0"/>
    <x v="0"/>
    <n v="1"/>
    <x v="6"/>
  </r>
  <r>
    <x v="4"/>
    <x v="1"/>
    <n v="13"/>
    <x v="3"/>
  </r>
  <r>
    <x v="1"/>
    <x v="1"/>
    <n v="13"/>
    <x v="14"/>
  </r>
  <r>
    <x v="2"/>
    <x v="1"/>
    <n v="23"/>
    <x v="23"/>
  </r>
  <r>
    <x v="0"/>
    <x v="1"/>
    <n v="24"/>
    <x v="33"/>
  </r>
  <r>
    <x v="0"/>
    <x v="1"/>
    <n v="1"/>
    <x v="29"/>
  </r>
  <r>
    <x v="0"/>
    <x v="0"/>
    <n v="2"/>
    <x v="31"/>
  </r>
  <r>
    <x v="4"/>
    <x v="1"/>
    <n v="4"/>
    <x v="12"/>
  </r>
  <r>
    <x v="3"/>
    <x v="1"/>
    <n v="1"/>
    <x v="41"/>
  </r>
  <r>
    <x v="0"/>
    <x v="0"/>
    <n v="11"/>
    <x v="24"/>
  </r>
  <r>
    <x v="0"/>
    <x v="1"/>
    <n v="5"/>
    <x v="37"/>
  </r>
  <r>
    <x v="0"/>
    <x v="1"/>
    <n v="1"/>
    <x v="24"/>
  </r>
  <r>
    <x v="0"/>
    <x v="1"/>
    <n v="1"/>
    <x v="1"/>
  </r>
  <r>
    <x v="4"/>
    <x v="1"/>
    <n v="5"/>
    <x v="8"/>
  </r>
  <r>
    <x v="1"/>
    <x v="1"/>
    <n v="7"/>
    <x v="31"/>
  </r>
  <r>
    <x v="4"/>
    <x v="1"/>
    <n v="14"/>
    <x v="23"/>
  </r>
  <r>
    <x v="2"/>
    <x v="0"/>
    <n v="1"/>
    <x v="3"/>
  </r>
  <r>
    <x v="3"/>
    <x v="1"/>
    <n v="3"/>
    <x v="29"/>
  </r>
  <r>
    <x v="2"/>
    <x v="1"/>
    <n v="5"/>
    <x v="3"/>
  </r>
  <r>
    <x v="3"/>
    <x v="1"/>
    <n v="17"/>
    <x v="46"/>
  </r>
  <r>
    <x v="3"/>
    <x v="0"/>
    <n v="1"/>
    <x v="41"/>
  </r>
  <r>
    <x v="4"/>
    <x v="1"/>
    <n v="12"/>
    <x v="24"/>
  </r>
  <r>
    <x v="2"/>
    <x v="1"/>
    <n v="1"/>
    <x v="43"/>
  </r>
  <r>
    <x v="2"/>
    <x v="1"/>
    <n v="1"/>
    <x v="12"/>
  </r>
  <r>
    <x v="1"/>
    <x v="1"/>
    <n v="18"/>
    <x v="33"/>
  </r>
  <r>
    <x v="2"/>
    <x v="1"/>
    <n v="8"/>
    <x v="5"/>
  </r>
  <r>
    <x v="1"/>
    <x v="1"/>
    <n v="4"/>
    <x v="3"/>
  </r>
  <r>
    <x v="4"/>
    <x v="0"/>
    <n v="1"/>
    <x v="13"/>
  </r>
  <r>
    <x v="0"/>
    <x v="1"/>
    <n v="24"/>
    <x v="14"/>
  </r>
  <r>
    <x v="1"/>
    <x v="1"/>
    <n v="18"/>
    <x v="20"/>
  </r>
  <r>
    <x v="2"/>
    <x v="1"/>
    <n v="4"/>
    <x v="29"/>
  </r>
  <r>
    <x v="3"/>
    <x v="1"/>
    <n v="1"/>
    <x v="34"/>
  </r>
  <r>
    <x v="1"/>
    <x v="1"/>
    <n v="5"/>
    <x v="1"/>
  </r>
  <r>
    <x v="0"/>
    <x v="1"/>
    <n v="22"/>
    <x v="20"/>
  </r>
  <r>
    <x v="0"/>
    <x v="1"/>
    <n v="7"/>
    <x v="49"/>
  </r>
  <r>
    <x v="4"/>
    <x v="1"/>
    <n v="21"/>
    <x v="10"/>
  </r>
  <r>
    <x v="3"/>
    <x v="1"/>
    <n v="13"/>
    <x v="14"/>
  </r>
  <r>
    <x v="1"/>
    <x v="0"/>
    <n v="1"/>
    <x v="20"/>
  </r>
  <r>
    <x v="4"/>
    <x v="0"/>
    <n v="2"/>
    <x v="48"/>
  </r>
  <r>
    <x v="4"/>
    <x v="1"/>
    <n v="1"/>
    <x v="43"/>
  </r>
  <r>
    <x v="1"/>
    <x v="1"/>
    <n v="11"/>
    <x v="3"/>
  </r>
  <r>
    <x v="0"/>
    <x v="1"/>
    <n v="2"/>
    <x v="1"/>
  </r>
  <r>
    <x v="3"/>
    <x v="1"/>
    <n v="12"/>
    <x v="3"/>
  </r>
  <r>
    <x v="1"/>
    <x v="1"/>
    <n v="2"/>
    <x v="17"/>
  </r>
  <r>
    <x v="3"/>
    <x v="1"/>
    <n v="2"/>
    <x v="3"/>
  </r>
  <r>
    <x v="3"/>
    <x v="0"/>
    <n v="1"/>
    <x v="20"/>
  </r>
  <r>
    <x v="2"/>
    <x v="1"/>
    <n v="7"/>
    <x v="37"/>
  </r>
  <r>
    <x v="0"/>
    <x v="0"/>
    <n v="1"/>
    <x v="3"/>
  </r>
  <r>
    <x v="3"/>
    <x v="1"/>
    <n v="3"/>
    <x v="12"/>
  </r>
  <r>
    <x v="2"/>
    <x v="1"/>
    <n v="5"/>
    <x v="24"/>
  </r>
  <r>
    <x v="1"/>
    <x v="1"/>
    <n v="3"/>
    <x v="1"/>
  </r>
  <r>
    <x v="4"/>
    <x v="0"/>
    <n v="1"/>
    <x v="37"/>
  </r>
  <r>
    <x v="0"/>
    <x v="1"/>
    <n v="1"/>
    <x v="34"/>
  </r>
  <r>
    <x v="0"/>
    <x v="1"/>
    <n v="6"/>
    <x v="1"/>
  </r>
  <r>
    <x v="0"/>
    <x v="1"/>
    <n v="2"/>
    <x v="30"/>
  </r>
  <r>
    <x v="0"/>
    <x v="1"/>
    <n v="1"/>
    <x v="3"/>
  </r>
  <r>
    <x v="0"/>
    <x v="1"/>
    <n v="17"/>
    <x v="46"/>
  </r>
  <r>
    <x v="1"/>
    <x v="1"/>
    <n v="2"/>
    <x v="24"/>
  </r>
  <r>
    <x v="1"/>
    <x v="0"/>
    <n v="1"/>
    <x v="1"/>
  </r>
  <r>
    <x v="3"/>
    <x v="1"/>
    <n v="7"/>
    <x v="8"/>
  </r>
  <r>
    <x v="0"/>
    <x v="1"/>
    <n v="21"/>
    <x v="13"/>
  </r>
  <r>
    <x v="1"/>
    <x v="0"/>
    <n v="5"/>
    <x v="33"/>
  </r>
  <r>
    <x v="4"/>
    <x v="1"/>
    <n v="3"/>
    <x v="21"/>
  </r>
  <r>
    <x v="4"/>
    <x v="0"/>
    <n v="1"/>
    <x v="24"/>
  </r>
  <r>
    <x v="1"/>
    <x v="0"/>
    <n v="1"/>
    <x v="17"/>
  </r>
  <r>
    <x v="3"/>
    <x v="0"/>
    <n v="1"/>
    <x v="10"/>
  </r>
  <r>
    <x v="0"/>
    <x v="1"/>
    <n v="19"/>
    <x v="3"/>
  </r>
  <r>
    <x v="4"/>
    <x v="1"/>
    <n v="2"/>
    <x v="1"/>
  </r>
  <r>
    <x v="4"/>
    <x v="1"/>
    <n v="1"/>
    <x v="37"/>
  </r>
  <r>
    <x v="3"/>
    <x v="1"/>
    <n v="2"/>
    <x v="8"/>
  </r>
  <r>
    <x v="4"/>
    <x v="0"/>
    <n v="1"/>
    <x v="3"/>
  </r>
  <r>
    <x v="4"/>
    <x v="1"/>
    <n v="11"/>
    <x v="36"/>
  </r>
  <r>
    <x v="3"/>
    <x v="1"/>
    <n v="4"/>
    <x v="29"/>
  </r>
  <r>
    <x v="4"/>
    <x v="0"/>
    <n v="1"/>
    <x v="1"/>
  </r>
  <r>
    <x v="3"/>
    <x v="1"/>
    <n v="19"/>
    <x v="10"/>
  </r>
  <r>
    <x v="3"/>
    <x v="1"/>
    <n v="23"/>
    <x v="23"/>
  </r>
  <r>
    <x v="4"/>
    <x v="1"/>
    <n v="7"/>
    <x v="1"/>
  </r>
  <r>
    <x v="3"/>
    <x v="1"/>
    <n v="22"/>
    <x v="33"/>
  </r>
  <r>
    <x v="2"/>
    <x v="1"/>
    <n v="44"/>
    <x v="13"/>
  </r>
  <r>
    <x v="3"/>
    <x v="1"/>
    <n v="4"/>
    <x v="1"/>
  </r>
  <r>
    <x v="3"/>
    <x v="0"/>
    <n v="1"/>
    <x v="23"/>
  </r>
  <r>
    <x v="1"/>
    <x v="1"/>
    <n v="3"/>
    <x v="5"/>
  </r>
  <r>
    <x v="1"/>
    <x v="1"/>
    <n v="9"/>
    <x v="50"/>
  </r>
  <r>
    <x v="1"/>
    <x v="1"/>
    <n v="15"/>
    <x v="14"/>
  </r>
  <r>
    <x v="0"/>
    <x v="1"/>
    <n v="1"/>
    <x v="9"/>
  </r>
  <r>
    <x v="0"/>
    <x v="1"/>
    <n v="2"/>
    <x v="41"/>
  </r>
  <r>
    <x v="2"/>
    <x v="1"/>
    <n v="2"/>
    <x v="31"/>
  </r>
  <r>
    <x v="1"/>
    <x v="1"/>
    <n v="5"/>
    <x v="3"/>
  </r>
  <r>
    <x v="1"/>
    <x v="1"/>
    <n v="3"/>
    <x v="20"/>
  </r>
  <r>
    <x v="3"/>
    <x v="1"/>
    <n v="6"/>
    <x v="3"/>
  </r>
  <r>
    <x v="0"/>
    <x v="1"/>
    <n v="17"/>
    <x v="14"/>
  </r>
  <r>
    <x v="0"/>
    <x v="1"/>
    <n v="5"/>
    <x v="48"/>
  </r>
  <r>
    <x v="1"/>
    <x v="1"/>
    <n v="2"/>
    <x v="20"/>
  </r>
  <r>
    <x v="3"/>
    <x v="1"/>
    <n v="21"/>
    <x v="3"/>
  </r>
  <r>
    <x v="2"/>
    <x v="1"/>
    <n v="8"/>
    <x v="3"/>
  </r>
  <r>
    <x v="1"/>
    <x v="0"/>
    <n v="1"/>
    <x v="3"/>
  </r>
  <r>
    <x v="1"/>
    <x v="1"/>
    <n v="2"/>
    <x v="29"/>
  </r>
  <r>
    <x v="3"/>
    <x v="1"/>
    <n v="1"/>
    <x v="17"/>
  </r>
  <r>
    <x v="0"/>
    <x v="1"/>
    <n v="4"/>
    <x v="14"/>
  </r>
  <r>
    <x v="0"/>
    <x v="0"/>
    <n v="1"/>
    <x v="3"/>
  </r>
  <r>
    <x v="4"/>
    <x v="1"/>
    <n v="1"/>
    <x v="3"/>
  </r>
  <r>
    <x v="2"/>
    <x v="1"/>
    <n v="4"/>
    <x v="20"/>
  </r>
  <r>
    <x v="4"/>
    <x v="1"/>
    <n v="30"/>
    <x v="3"/>
  </r>
  <r>
    <x v="4"/>
    <x v="0"/>
    <n v="1"/>
    <x v="3"/>
  </r>
  <r>
    <x v="0"/>
    <x v="0"/>
    <n v="2"/>
    <x v="37"/>
  </r>
  <r>
    <x v="4"/>
    <x v="0"/>
    <n v="2"/>
    <x v="3"/>
  </r>
  <r>
    <x v="0"/>
    <x v="1"/>
    <n v="21"/>
    <x v="23"/>
  </r>
  <r>
    <x v="3"/>
    <x v="1"/>
    <n v="8"/>
    <x v="48"/>
  </r>
  <r>
    <x v="3"/>
    <x v="1"/>
    <n v="2"/>
    <x v="1"/>
  </r>
  <r>
    <x v="0"/>
    <x v="0"/>
    <n v="2"/>
    <x v="13"/>
  </r>
  <r>
    <x v="2"/>
    <x v="1"/>
    <n v="4"/>
    <x v="3"/>
  </r>
  <r>
    <x v="4"/>
    <x v="0"/>
    <n v="2"/>
    <x v="46"/>
  </r>
  <r>
    <x v="2"/>
    <x v="1"/>
    <n v="7"/>
    <x v="49"/>
  </r>
  <r>
    <x v="4"/>
    <x v="1"/>
    <n v="2"/>
    <x v="3"/>
  </r>
  <r>
    <x v="2"/>
    <x v="0"/>
    <n v="2"/>
    <x v="3"/>
  </r>
  <r>
    <x v="4"/>
    <x v="1"/>
    <n v="1"/>
    <x v="14"/>
  </r>
  <r>
    <x v="4"/>
    <x v="1"/>
    <n v="6"/>
    <x v="1"/>
  </r>
  <r>
    <x v="3"/>
    <x v="1"/>
    <n v="9"/>
    <x v="3"/>
  </r>
  <r>
    <x v="4"/>
    <x v="0"/>
    <n v="2"/>
    <x v="10"/>
  </r>
  <r>
    <x v="4"/>
    <x v="0"/>
    <n v="1"/>
    <x v="14"/>
  </r>
  <r>
    <x v="3"/>
    <x v="1"/>
    <n v="2"/>
    <x v="0"/>
  </r>
  <r>
    <x v="1"/>
    <x v="1"/>
    <n v="13"/>
    <x v="3"/>
  </r>
  <r>
    <x v="2"/>
    <x v="0"/>
    <n v="5"/>
    <x v="15"/>
  </r>
  <r>
    <x v="4"/>
    <x v="1"/>
    <n v="5"/>
    <x v="12"/>
  </r>
  <r>
    <x v="0"/>
    <x v="1"/>
    <n v="12"/>
    <x v="3"/>
  </r>
  <r>
    <x v="4"/>
    <x v="1"/>
    <n v="10"/>
    <x v="28"/>
  </r>
  <r>
    <x v="0"/>
    <x v="0"/>
    <n v="1"/>
    <x v="5"/>
  </r>
  <r>
    <x v="4"/>
    <x v="1"/>
    <n v="6"/>
    <x v="2"/>
  </r>
  <r>
    <x v="2"/>
    <x v="0"/>
    <n v="4"/>
    <x v="28"/>
  </r>
  <r>
    <x v="4"/>
    <x v="1"/>
    <n v="16"/>
    <x v="1"/>
  </r>
  <r>
    <x v="0"/>
    <x v="1"/>
    <n v="10"/>
    <x v="3"/>
  </r>
  <r>
    <x v="4"/>
    <x v="1"/>
    <n v="2"/>
    <x v="52"/>
  </r>
  <r>
    <x v="0"/>
    <x v="0"/>
    <n v="1"/>
    <x v="11"/>
  </r>
  <r>
    <x v="3"/>
    <x v="1"/>
    <n v="7"/>
    <x v="5"/>
  </r>
  <r>
    <x v="1"/>
    <x v="1"/>
    <n v="8"/>
    <x v="3"/>
  </r>
  <r>
    <x v="3"/>
    <x v="0"/>
    <n v="3"/>
    <x v="5"/>
  </r>
  <r>
    <x v="1"/>
    <x v="1"/>
    <n v="12"/>
    <x v="20"/>
  </r>
  <r>
    <x v="1"/>
    <x v="0"/>
    <n v="3"/>
    <x v="20"/>
  </r>
  <r>
    <x v="1"/>
    <x v="0"/>
    <n v="4"/>
    <x v="15"/>
  </r>
  <r>
    <x v="4"/>
    <x v="0"/>
    <n v="1"/>
    <x v="16"/>
  </r>
  <r>
    <x v="4"/>
    <x v="1"/>
    <n v="14"/>
    <x v="5"/>
  </r>
  <r>
    <x v="1"/>
    <x v="0"/>
    <n v="1"/>
    <x v="1"/>
  </r>
  <r>
    <x v="0"/>
    <x v="1"/>
    <n v="3"/>
    <x v="15"/>
  </r>
  <r>
    <x v="2"/>
    <x v="1"/>
    <n v="16"/>
    <x v="29"/>
  </r>
  <r>
    <x v="3"/>
    <x v="1"/>
    <n v="10"/>
    <x v="3"/>
  </r>
  <r>
    <x v="3"/>
    <x v="1"/>
    <n v="3"/>
    <x v="2"/>
  </r>
  <r>
    <x v="4"/>
    <x v="0"/>
    <n v="1"/>
    <x v="21"/>
  </r>
  <r>
    <x v="1"/>
    <x v="1"/>
    <n v="4"/>
    <x v="20"/>
  </r>
  <r>
    <x v="0"/>
    <x v="1"/>
    <n v="1"/>
    <x v="30"/>
  </r>
  <r>
    <x v="1"/>
    <x v="1"/>
    <n v="49"/>
    <x v="3"/>
  </r>
  <r>
    <x v="0"/>
    <x v="1"/>
    <n v="2"/>
    <x v="22"/>
  </r>
  <r>
    <x v="1"/>
    <x v="0"/>
    <n v="1"/>
    <x v="5"/>
  </r>
  <r>
    <x v="0"/>
    <x v="1"/>
    <n v="4"/>
    <x v="0"/>
  </r>
  <r>
    <x v="2"/>
    <x v="0"/>
    <n v="1"/>
    <x v="1"/>
  </r>
  <r>
    <x v="1"/>
    <x v="1"/>
    <n v="11"/>
    <x v="5"/>
  </r>
  <r>
    <x v="3"/>
    <x v="1"/>
    <n v="7"/>
    <x v="12"/>
  </r>
  <r>
    <x v="4"/>
    <x v="1"/>
    <n v="3"/>
    <x v="4"/>
  </r>
  <r>
    <x v="0"/>
    <x v="1"/>
    <n v="35"/>
    <x v="5"/>
  </r>
  <r>
    <x v="2"/>
    <x v="1"/>
    <n v="5"/>
    <x v="12"/>
  </r>
  <r>
    <x v="4"/>
    <x v="1"/>
    <n v="1"/>
    <x v="34"/>
  </r>
  <r>
    <x v="4"/>
    <x v="0"/>
    <n v="3"/>
    <x v="15"/>
  </r>
  <r>
    <x v="0"/>
    <x v="1"/>
    <n v="1"/>
    <x v="9"/>
  </r>
  <r>
    <x v="0"/>
    <x v="0"/>
    <n v="1"/>
    <x v="26"/>
  </r>
  <r>
    <x v="1"/>
    <x v="1"/>
    <n v="2"/>
    <x v="53"/>
  </r>
  <r>
    <x v="1"/>
    <x v="1"/>
    <n v="28"/>
    <x v="15"/>
  </r>
  <r>
    <x v="0"/>
    <x v="1"/>
    <n v="5"/>
    <x v="34"/>
  </r>
  <r>
    <x v="4"/>
    <x v="1"/>
    <n v="1"/>
    <x v="54"/>
  </r>
  <r>
    <x v="3"/>
    <x v="0"/>
    <n v="1"/>
    <x v="20"/>
  </r>
  <r>
    <x v="1"/>
    <x v="1"/>
    <n v="32"/>
    <x v="5"/>
  </r>
  <r>
    <x v="0"/>
    <x v="1"/>
    <n v="50"/>
    <x v="20"/>
  </r>
  <r>
    <x v="3"/>
    <x v="1"/>
    <n v="2"/>
    <x v="30"/>
  </r>
  <r>
    <x v="0"/>
    <x v="1"/>
    <n v="2"/>
    <x v="1"/>
  </r>
  <r>
    <x v="3"/>
    <x v="1"/>
    <n v="1"/>
    <x v="8"/>
  </r>
  <r>
    <x v="1"/>
    <x v="1"/>
    <n v="3"/>
    <x v="34"/>
  </r>
  <r>
    <x v="3"/>
    <x v="1"/>
    <n v="8"/>
    <x v="29"/>
  </r>
  <r>
    <x v="1"/>
    <x v="1"/>
    <n v="1"/>
    <x v="1"/>
  </r>
  <r>
    <x v="4"/>
    <x v="1"/>
    <n v="28"/>
    <x v="16"/>
  </r>
  <r>
    <x v="2"/>
    <x v="1"/>
    <n v="14"/>
    <x v="3"/>
  </r>
  <r>
    <x v="1"/>
    <x v="1"/>
    <n v="1"/>
    <x v="52"/>
  </r>
  <r>
    <x v="4"/>
    <x v="0"/>
    <n v="1"/>
    <x v="11"/>
  </r>
  <r>
    <x v="0"/>
    <x v="1"/>
    <n v="1"/>
    <x v="46"/>
  </r>
  <r>
    <x v="2"/>
    <x v="1"/>
    <n v="18"/>
    <x v="3"/>
  </r>
  <r>
    <x v="0"/>
    <x v="1"/>
    <n v="15"/>
    <x v="5"/>
  </r>
  <r>
    <x v="3"/>
    <x v="1"/>
    <n v="9"/>
    <x v="3"/>
  </r>
  <r>
    <x v="4"/>
    <x v="1"/>
    <n v="1"/>
    <x v="0"/>
  </r>
  <r>
    <x v="2"/>
    <x v="1"/>
    <n v="1"/>
    <x v="9"/>
  </r>
  <r>
    <x v="3"/>
    <x v="1"/>
    <n v="8"/>
    <x v="20"/>
  </r>
  <r>
    <x v="2"/>
    <x v="1"/>
    <n v="2"/>
    <x v="30"/>
  </r>
  <r>
    <x v="3"/>
    <x v="1"/>
    <n v="1"/>
    <x v="52"/>
  </r>
  <r>
    <x v="4"/>
    <x v="1"/>
    <n v="10"/>
    <x v="3"/>
  </r>
  <r>
    <x v="3"/>
    <x v="1"/>
    <n v="32"/>
    <x v="15"/>
  </r>
  <r>
    <x v="2"/>
    <x v="0"/>
    <n v="1"/>
    <x v="23"/>
  </r>
  <r>
    <x v="4"/>
    <x v="1"/>
    <n v="12"/>
    <x v="14"/>
  </r>
  <r>
    <x v="0"/>
    <x v="1"/>
    <n v="2"/>
    <x v="20"/>
  </r>
  <r>
    <x v="2"/>
    <x v="1"/>
    <n v="7"/>
    <x v="23"/>
  </r>
  <r>
    <x v="0"/>
    <x v="1"/>
    <n v="69"/>
    <x v="3"/>
  </r>
  <r>
    <x v="1"/>
    <x v="1"/>
    <n v="2"/>
    <x v="10"/>
  </r>
  <r>
    <x v="1"/>
    <x v="1"/>
    <n v="3"/>
    <x v="12"/>
  </r>
  <r>
    <x v="1"/>
    <x v="1"/>
    <n v="16"/>
    <x v="3"/>
  </r>
  <r>
    <x v="2"/>
    <x v="1"/>
    <n v="31"/>
    <x v="15"/>
  </r>
  <r>
    <x v="2"/>
    <x v="1"/>
    <n v="2"/>
    <x v="52"/>
  </r>
  <r>
    <x v="4"/>
    <x v="1"/>
    <n v="2"/>
    <x v="19"/>
  </r>
  <r>
    <x v="0"/>
    <x v="1"/>
    <n v="8"/>
    <x v="3"/>
  </r>
  <r>
    <x v="1"/>
    <x v="1"/>
    <n v="1"/>
    <x v="30"/>
  </r>
  <r>
    <x v="1"/>
    <x v="1"/>
    <n v="6"/>
    <x v="3"/>
  </r>
  <r>
    <x v="0"/>
    <x v="1"/>
    <n v="8"/>
    <x v="20"/>
  </r>
  <r>
    <x v="0"/>
    <x v="0"/>
    <n v="5"/>
    <x v="20"/>
  </r>
  <r>
    <x v="2"/>
    <x v="1"/>
    <n v="10"/>
    <x v="28"/>
  </r>
  <r>
    <x v="4"/>
    <x v="1"/>
    <n v="4"/>
    <x v="14"/>
  </r>
  <r>
    <x v="0"/>
    <x v="1"/>
    <n v="11"/>
    <x v="7"/>
  </r>
  <r>
    <x v="4"/>
    <x v="1"/>
    <n v="4"/>
    <x v="29"/>
  </r>
  <r>
    <x v="0"/>
    <x v="1"/>
    <n v="1"/>
    <x v="5"/>
  </r>
  <r>
    <x v="1"/>
    <x v="0"/>
    <n v="1"/>
    <x v="5"/>
  </r>
  <r>
    <x v="2"/>
    <x v="1"/>
    <n v="33"/>
    <x v="19"/>
  </r>
  <r>
    <x v="2"/>
    <x v="1"/>
    <n v="10"/>
    <x v="40"/>
  </r>
  <r>
    <x v="3"/>
    <x v="0"/>
    <n v="1"/>
    <x v="52"/>
  </r>
  <r>
    <x v="0"/>
    <x v="1"/>
    <n v="7"/>
    <x v="54"/>
  </r>
  <r>
    <x v="3"/>
    <x v="0"/>
    <n v="3"/>
    <x v="28"/>
  </r>
  <r>
    <x v="1"/>
    <x v="1"/>
    <n v="29"/>
    <x v="20"/>
  </r>
  <r>
    <x v="2"/>
    <x v="1"/>
    <n v="12"/>
    <x v="1"/>
  </r>
  <r>
    <x v="3"/>
    <x v="0"/>
    <n v="5"/>
    <x v="15"/>
  </r>
  <r>
    <x v="4"/>
    <x v="1"/>
    <n v="9"/>
    <x v="11"/>
  </r>
  <r>
    <x v="4"/>
    <x v="1"/>
    <n v="7"/>
    <x v="20"/>
  </r>
  <r>
    <x v="2"/>
    <x v="1"/>
    <n v="20"/>
    <x v="3"/>
  </r>
  <r>
    <x v="0"/>
    <x v="1"/>
    <n v="10"/>
    <x v="54"/>
  </r>
  <r>
    <x v="3"/>
    <x v="0"/>
    <n v="1"/>
    <x v="5"/>
  </r>
  <r>
    <x v="1"/>
    <x v="1"/>
    <n v="2"/>
    <x v="21"/>
  </r>
  <r>
    <x v="3"/>
    <x v="1"/>
    <n v="57"/>
    <x v="3"/>
  </r>
  <r>
    <x v="4"/>
    <x v="1"/>
    <n v="1"/>
    <x v="3"/>
  </r>
  <r>
    <x v="1"/>
    <x v="1"/>
    <n v="22"/>
    <x v="19"/>
  </r>
  <r>
    <x v="0"/>
    <x v="1"/>
    <n v="11"/>
    <x v="3"/>
  </r>
  <r>
    <x v="2"/>
    <x v="0"/>
    <n v="1"/>
    <x v="53"/>
  </r>
  <r>
    <x v="1"/>
    <x v="1"/>
    <n v="2"/>
    <x v="0"/>
  </r>
  <r>
    <x v="4"/>
    <x v="0"/>
    <n v="1"/>
    <x v="3"/>
  </r>
  <r>
    <x v="1"/>
    <x v="1"/>
    <n v="8"/>
    <x v="40"/>
  </r>
  <r>
    <x v="0"/>
    <x v="0"/>
    <n v="1"/>
    <x v="54"/>
  </r>
  <r>
    <x v="3"/>
    <x v="1"/>
    <n v="2"/>
    <x v="13"/>
  </r>
  <r>
    <x v="1"/>
    <x v="1"/>
    <n v="8"/>
    <x v="4"/>
  </r>
  <r>
    <x v="4"/>
    <x v="1"/>
    <n v="1"/>
    <x v="14"/>
  </r>
  <r>
    <x v="1"/>
    <x v="1"/>
    <n v="22"/>
    <x v="16"/>
  </r>
  <r>
    <x v="4"/>
    <x v="1"/>
    <n v="11"/>
    <x v="5"/>
  </r>
  <r>
    <x v="0"/>
    <x v="1"/>
    <n v="3"/>
    <x v="9"/>
  </r>
  <r>
    <x v="3"/>
    <x v="1"/>
    <n v="3"/>
    <x v="19"/>
  </r>
  <r>
    <x v="1"/>
    <x v="0"/>
    <n v="1"/>
    <x v="29"/>
  </r>
  <r>
    <x v="2"/>
    <x v="0"/>
    <n v="3"/>
    <x v="38"/>
  </r>
  <r>
    <x v="0"/>
    <x v="0"/>
    <n v="2"/>
    <x v="28"/>
  </r>
  <r>
    <x v="3"/>
    <x v="1"/>
    <n v="1"/>
    <x v="22"/>
  </r>
  <r>
    <x v="4"/>
    <x v="1"/>
    <n v="2"/>
    <x v="53"/>
  </r>
  <r>
    <x v="1"/>
    <x v="1"/>
    <n v="1"/>
    <x v="26"/>
  </r>
  <r>
    <x v="2"/>
    <x v="1"/>
    <n v="13"/>
    <x v="5"/>
  </r>
  <r>
    <x v="2"/>
    <x v="1"/>
    <n v="52"/>
    <x v="20"/>
  </r>
  <r>
    <x v="4"/>
    <x v="1"/>
    <n v="35"/>
    <x v="5"/>
  </r>
  <r>
    <x v="2"/>
    <x v="0"/>
    <n v="3"/>
    <x v="5"/>
  </r>
  <r>
    <x v="3"/>
    <x v="1"/>
    <n v="19"/>
    <x v="14"/>
  </r>
  <r>
    <x v="3"/>
    <x v="1"/>
    <n v="16"/>
    <x v="7"/>
  </r>
  <r>
    <x v="1"/>
    <x v="1"/>
    <n v="4"/>
    <x v="54"/>
  </r>
  <r>
    <x v="4"/>
    <x v="1"/>
    <n v="13"/>
    <x v="38"/>
  </r>
  <r>
    <x v="0"/>
    <x v="0"/>
    <n v="1"/>
    <x v="19"/>
  </r>
  <r>
    <x v="0"/>
    <x v="0"/>
    <n v="3"/>
    <x v="15"/>
  </r>
  <r>
    <x v="1"/>
    <x v="1"/>
    <n v="2"/>
    <x v="23"/>
  </r>
  <r>
    <x v="3"/>
    <x v="1"/>
    <n v="5"/>
    <x v="20"/>
  </r>
  <r>
    <x v="3"/>
    <x v="1"/>
    <n v="13"/>
    <x v="3"/>
  </r>
  <r>
    <x v="3"/>
    <x v="1"/>
    <n v="7"/>
    <x v="14"/>
  </r>
  <r>
    <x v="0"/>
    <x v="0"/>
    <n v="1"/>
    <x v="40"/>
  </r>
  <r>
    <x v="2"/>
    <x v="1"/>
    <n v="14"/>
    <x v="3"/>
  </r>
  <r>
    <x v="3"/>
    <x v="1"/>
    <n v="7"/>
    <x v="11"/>
  </r>
  <r>
    <x v="2"/>
    <x v="1"/>
    <n v="4"/>
    <x v="2"/>
  </r>
  <r>
    <x v="2"/>
    <x v="1"/>
    <n v="9"/>
    <x v="7"/>
  </r>
  <r>
    <x v="1"/>
    <x v="1"/>
    <n v="2"/>
    <x v="14"/>
  </r>
  <r>
    <x v="1"/>
    <x v="0"/>
    <n v="1"/>
    <x v="54"/>
  </r>
  <r>
    <x v="2"/>
    <x v="1"/>
    <n v="5"/>
    <x v="14"/>
  </r>
  <r>
    <x v="1"/>
    <x v="1"/>
    <n v="1"/>
    <x v="3"/>
  </r>
  <r>
    <x v="0"/>
    <x v="1"/>
    <n v="6"/>
    <x v="23"/>
  </r>
  <r>
    <x v="2"/>
    <x v="1"/>
    <n v="13"/>
    <x v="14"/>
  </r>
  <r>
    <x v="4"/>
    <x v="1"/>
    <n v="18"/>
    <x v="3"/>
  </r>
  <r>
    <x v="0"/>
    <x v="1"/>
    <n v="20"/>
    <x v="16"/>
  </r>
  <r>
    <x v="0"/>
    <x v="1"/>
    <n v="6"/>
    <x v="4"/>
  </r>
  <r>
    <x v="2"/>
    <x v="1"/>
    <n v="5"/>
    <x v="11"/>
  </r>
  <r>
    <x v="0"/>
    <x v="0"/>
    <n v="1"/>
    <x v="29"/>
  </r>
  <r>
    <x v="3"/>
    <x v="1"/>
    <n v="2"/>
    <x v="21"/>
  </r>
  <r>
    <x v="3"/>
    <x v="1"/>
    <n v="24"/>
    <x v="19"/>
  </r>
  <r>
    <x v="3"/>
    <x v="1"/>
    <n v="10"/>
    <x v="40"/>
  </r>
  <r>
    <x v="4"/>
    <x v="1"/>
    <n v="43"/>
    <x v="20"/>
  </r>
  <r>
    <x v="4"/>
    <x v="1"/>
    <n v="23"/>
    <x v="15"/>
  </r>
  <r>
    <x v="0"/>
    <x v="1"/>
    <n v="1"/>
    <x v="54"/>
  </r>
  <r>
    <x v="2"/>
    <x v="1"/>
    <n v="1"/>
    <x v="13"/>
  </r>
  <r>
    <x v="3"/>
    <x v="1"/>
    <n v="2"/>
    <x v="23"/>
  </r>
  <r>
    <x v="3"/>
    <x v="1"/>
    <n v="2"/>
    <x v="54"/>
  </r>
  <r>
    <x v="1"/>
    <x v="1"/>
    <n v="22"/>
    <x v="7"/>
  </r>
  <r>
    <x v="3"/>
    <x v="1"/>
    <n v="68"/>
    <x v="20"/>
  </r>
  <r>
    <x v="2"/>
    <x v="1"/>
    <n v="1"/>
    <x v="22"/>
  </r>
  <r>
    <x v="0"/>
    <x v="1"/>
    <n v="1"/>
    <x v="12"/>
  </r>
  <r>
    <x v="0"/>
    <x v="1"/>
    <n v="2"/>
    <x v="41"/>
  </r>
  <r>
    <x v="4"/>
    <x v="1"/>
    <n v="1"/>
    <x v="15"/>
  </r>
  <r>
    <x v="2"/>
    <x v="0"/>
    <n v="1"/>
    <x v="20"/>
  </r>
  <r>
    <x v="4"/>
    <x v="1"/>
    <n v="149"/>
    <x v="7"/>
  </r>
  <r>
    <x v="4"/>
    <x v="1"/>
    <n v="5"/>
    <x v="0"/>
  </r>
  <r>
    <x v="3"/>
    <x v="1"/>
    <n v="5"/>
    <x v="20"/>
  </r>
  <r>
    <x v="1"/>
    <x v="1"/>
    <n v="9"/>
    <x v="11"/>
  </r>
  <r>
    <x v="2"/>
    <x v="0"/>
    <n v="1"/>
    <x v="6"/>
  </r>
  <r>
    <x v="0"/>
    <x v="1"/>
    <n v="31"/>
    <x v="13"/>
  </r>
  <r>
    <x v="0"/>
    <x v="1"/>
    <n v="260"/>
    <x v="17"/>
  </r>
  <r>
    <x v="3"/>
    <x v="1"/>
    <n v="3"/>
    <x v="3"/>
  </r>
  <r>
    <x v="4"/>
    <x v="0"/>
    <n v="2"/>
    <x v="11"/>
  </r>
  <r>
    <x v="4"/>
    <x v="1"/>
    <n v="23"/>
    <x v="11"/>
  </r>
  <r>
    <x v="2"/>
    <x v="1"/>
    <n v="7"/>
    <x v="25"/>
  </r>
  <r>
    <x v="3"/>
    <x v="1"/>
    <n v="5"/>
    <x v="3"/>
  </r>
  <r>
    <x v="3"/>
    <x v="0"/>
    <n v="8"/>
    <x v="24"/>
  </r>
  <r>
    <x v="2"/>
    <x v="0"/>
    <n v="14"/>
    <x v="3"/>
  </r>
  <r>
    <x v="4"/>
    <x v="1"/>
    <n v="1"/>
    <x v="13"/>
  </r>
  <r>
    <x v="4"/>
    <x v="1"/>
    <n v="4"/>
    <x v="3"/>
  </r>
  <r>
    <x v="1"/>
    <x v="1"/>
    <n v="1"/>
    <x v="18"/>
  </r>
  <r>
    <x v="0"/>
    <x v="0"/>
    <n v="1"/>
    <x v="27"/>
  </r>
  <r>
    <x v="3"/>
    <x v="1"/>
    <n v="2"/>
    <x v="3"/>
  </r>
  <r>
    <x v="0"/>
    <x v="1"/>
    <n v="4"/>
    <x v="19"/>
  </r>
  <r>
    <x v="4"/>
    <x v="1"/>
    <n v="3"/>
    <x v="3"/>
  </r>
  <r>
    <x v="1"/>
    <x v="0"/>
    <n v="2"/>
    <x v="11"/>
  </r>
  <r>
    <x v="1"/>
    <x v="1"/>
    <n v="11"/>
    <x v="25"/>
  </r>
  <r>
    <x v="2"/>
    <x v="1"/>
    <n v="27"/>
    <x v="23"/>
  </r>
  <r>
    <x v="0"/>
    <x v="0"/>
    <n v="7"/>
    <x v="24"/>
  </r>
  <r>
    <x v="1"/>
    <x v="1"/>
    <n v="42"/>
    <x v="17"/>
  </r>
  <r>
    <x v="1"/>
    <x v="1"/>
    <n v="4"/>
    <x v="14"/>
  </r>
  <r>
    <x v="0"/>
    <x v="1"/>
    <n v="4"/>
    <x v="13"/>
  </r>
  <r>
    <x v="2"/>
    <x v="1"/>
    <n v="4"/>
    <x v="5"/>
  </r>
  <r>
    <x v="4"/>
    <x v="1"/>
    <n v="18"/>
    <x v="3"/>
  </r>
  <r>
    <x v="3"/>
    <x v="1"/>
    <n v="204"/>
    <x v="17"/>
  </r>
  <r>
    <x v="2"/>
    <x v="0"/>
    <n v="1"/>
    <x v="13"/>
  </r>
  <r>
    <x v="2"/>
    <x v="1"/>
    <n v="20"/>
    <x v="0"/>
  </r>
  <r>
    <x v="3"/>
    <x v="0"/>
    <n v="1"/>
    <x v="14"/>
  </r>
  <r>
    <x v="2"/>
    <x v="1"/>
    <n v="102"/>
    <x v="24"/>
  </r>
  <r>
    <x v="1"/>
    <x v="1"/>
    <n v="8"/>
    <x v="3"/>
  </r>
  <r>
    <x v="3"/>
    <x v="1"/>
    <n v="132"/>
    <x v="7"/>
  </r>
  <r>
    <x v="0"/>
    <x v="1"/>
    <n v="1"/>
    <x v="29"/>
  </r>
  <r>
    <x v="1"/>
    <x v="0"/>
    <n v="11"/>
    <x v="3"/>
  </r>
  <r>
    <x v="1"/>
    <x v="1"/>
    <n v="4"/>
    <x v="3"/>
  </r>
  <r>
    <x v="3"/>
    <x v="1"/>
    <n v="29"/>
    <x v="13"/>
  </r>
  <r>
    <x v="4"/>
    <x v="1"/>
    <n v="2"/>
    <x v="22"/>
  </r>
  <r>
    <x v="2"/>
    <x v="1"/>
    <n v="3"/>
    <x v="14"/>
  </r>
  <r>
    <x v="1"/>
    <x v="0"/>
    <n v="3"/>
    <x v="3"/>
  </r>
  <r>
    <x v="2"/>
    <x v="1"/>
    <n v="7"/>
    <x v="13"/>
  </r>
  <r>
    <x v="1"/>
    <x v="1"/>
    <n v="3"/>
    <x v="3"/>
  </r>
  <r>
    <x v="2"/>
    <x v="1"/>
    <n v="2"/>
    <x v="14"/>
  </r>
  <r>
    <x v="1"/>
    <x v="1"/>
    <n v="1"/>
    <x v="23"/>
  </r>
  <r>
    <x v="3"/>
    <x v="1"/>
    <n v="1"/>
    <x v="26"/>
  </r>
  <r>
    <x v="2"/>
    <x v="1"/>
    <n v="86"/>
    <x v="2"/>
  </r>
  <r>
    <x v="3"/>
    <x v="1"/>
    <n v="1"/>
    <x v="6"/>
  </r>
  <r>
    <x v="1"/>
    <x v="1"/>
    <n v="5"/>
    <x v="13"/>
  </r>
  <r>
    <x v="0"/>
    <x v="1"/>
    <n v="13"/>
    <x v="0"/>
  </r>
  <r>
    <x v="0"/>
    <x v="1"/>
    <n v="189"/>
    <x v="7"/>
  </r>
  <r>
    <x v="3"/>
    <x v="0"/>
    <n v="1"/>
    <x v="11"/>
  </r>
  <r>
    <x v="3"/>
    <x v="1"/>
    <n v="67"/>
    <x v="11"/>
  </r>
  <r>
    <x v="2"/>
    <x v="1"/>
    <n v="7"/>
    <x v="20"/>
  </r>
  <r>
    <x v="3"/>
    <x v="1"/>
    <n v="6"/>
    <x v="14"/>
  </r>
  <r>
    <x v="1"/>
    <x v="0"/>
    <n v="6"/>
    <x v="17"/>
  </r>
  <r>
    <x v="1"/>
    <x v="1"/>
    <n v="14"/>
    <x v="0"/>
  </r>
  <r>
    <x v="2"/>
    <x v="1"/>
    <n v="6"/>
    <x v="14"/>
  </r>
  <r>
    <x v="0"/>
    <x v="0"/>
    <n v="3"/>
    <x v="17"/>
  </r>
  <r>
    <x v="0"/>
    <x v="1"/>
    <n v="6"/>
    <x v="3"/>
  </r>
  <r>
    <x v="4"/>
    <x v="1"/>
    <n v="11"/>
    <x v="20"/>
  </r>
  <r>
    <x v="0"/>
    <x v="1"/>
    <n v="10"/>
    <x v="4"/>
  </r>
  <r>
    <x v="1"/>
    <x v="1"/>
    <n v="3"/>
    <x v="14"/>
  </r>
  <r>
    <x v="1"/>
    <x v="1"/>
    <n v="2"/>
    <x v="19"/>
  </r>
  <r>
    <x v="2"/>
    <x v="1"/>
    <n v="74"/>
    <x v="11"/>
  </r>
  <r>
    <x v="4"/>
    <x v="1"/>
    <n v="17"/>
    <x v="3"/>
  </r>
  <r>
    <x v="3"/>
    <x v="0"/>
    <n v="1"/>
    <x v="6"/>
  </r>
  <r>
    <x v="4"/>
    <x v="1"/>
    <n v="1"/>
    <x v="12"/>
  </r>
  <r>
    <x v="4"/>
    <x v="1"/>
    <n v="10"/>
    <x v="13"/>
  </r>
  <r>
    <x v="1"/>
    <x v="0"/>
    <n v="2"/>
    <x v="13"/>
  </r>
  <r>
    <x v="3"/>
    <x v="1"/>
    <n v="4"/>
    <x v="13"/>
  </r>
  <r>
    <x v="2"/>
    <x v="0"/>
    <n v="1"/>
    <x v="3"/>
  </r>
  <r>
    <x v="4"/>
    <x v="1"/>
    <n v="3"/>
    <x v="14"/>
  </r>
  <r>
    <x v="0"/>
    <x v="0"/>
    <n v="1"/>
    <x v="11"/>
  </r>
  <r>
    <x v="3"/>
    <x v="1"/>
    <n v="1"/>
    <x v="14"/>
  </r>
  <r>
    <x v="0"/>
    <x v="1"/>
    <n v="132"/>
    <x v="2"/>
  </r>
  <r>
    <x v="0"/>
    <x v="1"/>
    <n v="5"/>
    <x v="14"/>
  </r>
  <r>
    <x v="3"/>
    <x v="1"/>
    <n v="1"/>
    <x v="31"/>
  </r>
  <r>
    <x v="3"/>
    <x v="1"/>
    <n v="2"/>
    <x v="19"/>
  </r>
  <r>
    <x v="3"/>
    <x v="0"/>
    <n v="1"/>
    <x v="13"/>
  </r>
  <r>
    <x v="2"/>
    <x v="1"/>
    <n v="3"/>
    <x v="4"/>
  </r>
  <r>
    <x v="0"/>
    <x v="1"/>
    <n v="13"/>
    <x v="9"/>
  </r>
  <r>
    <x v="2"/>
    <x v="1"/>
    <n v="1"/>
    <x v="16"/>
  </r>
  <r>
    <x v="4"/>
    <x v="1"/>
    <n v="12"/>
    <x v="1"/>
  </r>
  <r>
    <x v="3"/>
    <x v="1"/>
    <n v="3"/>
    <x v="22"/>
  </r>
  <r>
    <x v="2"/>
    <x v="1"/>
    <n v="1"/>
    <x v="8"/>
  </r>
  <r>
    <x v="3"/>
    <x v="1"/>
    <n v="318"/>
    <x v="3"/>
  </r>
  <r>
    <x v="1"/>
    <x v="1"/>
    <n v="1"/>
    <x v="16"/>
  </r>
  <r>
    <x v="4"/>
    <x v="1"/>
    <n v="3"/>
    <x v="5"/>
  </r>
  <r>
    <x v="1"/>
    <x v="1"/>
    <n v="1"/>
    <x v="3"/>
  </r>
  <r>
    <x v="3"/>
    <x v="1"/>
    <n v="1"/>
    <x v="27"/>
  </r>
  <r>
    <x v="1"/>
    <x v="1"/>
    <n v="1"/>
    <x v="14"/>
  </r>
  <r>
    <x v="2"/>
    <x v="1"/>
    <n v="46"/>
    <x v="17"/>
  </r>
  <r>
    <x v="3"/>
    <x v="0"/>
    <n v="2"/>
    <x v="13"/>
  </r>
  <r>
    <x v="4"/>
    <x v="1"/>
    <n v="4"/>
    <x v="27"/>
  </r>
  <r>
    <x v="3"/>
    <x v="1"/>
    <n v="7"/>
    <x v="13"/>
  </r>
  <r>
    <x v="1"/>
    <x v="0"/>
    <n v="20"/>
    <x v="17"/>
  </r>
  <r>
    <x v="2"/>
    <x v="0"/>
    <n v="1"/>
    <x v="9"/>
  </r>
  <r>
    <x v="3"/>
    <x v="1"/>
    <n v="27"/>
    <x v="11"/>
  </r>
  <r>
    <x v="3"/>
    <x v="0"/>
    <n v="1"/>
    <x v="27"/>
  </r>
  <r>
    <x v="4"/>
    <x v="1"/>
    <n v="16"/>
    <x v="13"/>
  </r>
  <r>
    <x v="1"/>
    <x v="1"/>
    <n v="7"/>
    <x v="20"/>
  </r>
  <r>
    <x v="0"/>
    <x v="1"/>
    <n v="1"/>
    <x v="0"/>
  </r>
  <r>
    <x v="1"/>
    <x v="1"/>
    <n v="15"/>
    <x v="23"/>
  </r>
  <r>
    <x v="4"/>
    <x v="1"/>
    <n v="327"/>
    <x v="3"/>
  </r>
  <r>
    <x v="3"/>
    <x v="1"/>
    <n v="21"/>
    <x v="3"/>
  </r>
  <r>
    <x v="3"/>
    <x v="0"/>
    <n v="4"/>
    <x v="11"/>
  </r>
  <r>
    <x v="1"/>
    <x v="0"/>
    <n v="2"/>
    <x v="20"/>
  </r>
  <r>
    <x v="2"/>
    <x v="0"/>
    <n v="2"/>
    <x v="23"/>
  </r>
  <r>
    <x v="3"/>
    <x v="1"/>
    <n v="4"/>
    <x v="6"/>
  </r>
  <r>
    <x v="0"/>
    <x v="1"/>
    <n v="4"/>
    <x v="22"/>
  </r>
  <r>
    <x v="0"/>
    <x v="1"/>
    <n v="1"/>
    <x v="30"/>
  </r>
  <r>
    <x v="3"/>
    <x v="1"/>
    <n v="6"/>
    <x v="0"/>
  </r>
  <r>
    <x v="0"/>
    <x v="1"/>
    <n v="25"/>
    <x v="3"/>
  </r>
  <r>
    <x v="4"/>
    <x v="1"/>
    <n v="3"/>
    <x v="19"/>
  </r>
  <r>
    <x v="2"/>
    <x v="1"/>
    <n v="8"/>
    <x v="11"/>
  </r>
  <r>
    <x v="4"/>
    <x v="0"/>
    <n v="5"/>
    <x v="24"/>
  </r>
  <r>
    <x v="0"/>
    <x v="0"/>
    <n v="10"/>
    <x v="11"/>
  </r>
  <r>
    <x v="0"/>
    <x v="0"/>
    <n v="7"/>
    <x v="2"/>
  </r>
  <r>
    <x v="4"/>
    <x v="1"/>
    <n v="6"/>
    <x v="6"/>
  </r>
  <r>
    <x v="4"/>
    <x v="1"/>
    <n v="1"/>
    <x v="13"/>
  </r>
  <r>
    <x v="2"/>
    <x v="0"/>
    <n v="14"/>
    <x v="17"/>
  </r>
  <r>
    <x v="1"/>
    <x v="1"/>
    <n v="3"/>
    <x v="4"/>
  </r>
  <r>
    <x v="0"/>
    <x v="1"/>
    <n v="4"/>
    <x v="27"/>
  </r>
  <r>
    <x v="0"/>
    <x v="0"/>
    <n v="1"/>
    <x v="13"/>
  </r>
  <r>
    <x v="1"/>
    <x v="1"/>
    <n v="144"/>
    <x v="24"/>
  </r>
  <r>
    <x v="0"/>
    <x v="1"/>
    <n v="33"/>
    <x v="11"/>
  </r>
  <r>
    <x v="0"/>
    <x v="1"/>
    <n v="379"/>
    <x v="3"/>
  </r>
  <r>
    <x v="4"/>
    <x v="1"/>
    <n v="1"/>
    <x v="26"/>
  </r>
  <r>
    <x v="1"/>
    <x v="1"/>
    <n v="4"/>
    <x v="27"/>
  </r>
  <r>
    <x v="3"/>
    <x v="0"/>
    <n v="1"/>
    <x v="29"/>
  </r>
  <r>
    <x v="2"/>
    <x v="0"/>
    <n v="1"/>
    <x v="27"/>
  </r>
  <r>
    <x v="1"/>
    <x v="0"/>
    <n v="1"/>
    <x v="13"/>
  </r>
  <r>
    <x v="4"/>
    <x v="1"/>
    <n v="37"/>
    <x v="17"/>
  </r>
  <r>
    <x v="2"/>
    <x v="1"/>
    <n v="26"/>
    <x v="13"/>
  </r>
  <r>
    <x v="0"/>
    <x v="1"/>
    <n v="4"/>
    <x v="20"/>
  </r>
  <r>
    <x v="3"/>
    <x v="1"/>
    <n v="15"/>
    <x v="23"/>
  </r>
  <r>
    <x v="4"/>
    <x v="1"/>
    <n v="1"/>
    <x v="45"/>
  </r>
  <r>
    <x v="3"/>
    <x v="1"/>
    <n v="1"/>
    <x v="3"/>
  </r>
  <r>
    <x v="0"/>
    <x v="0"/>
    <n v="1"/>
    <x v="20"/>
  </r>
  <r>
    <x v="0"/>
    <x v="0"/>
    <n v="1"/>
    <x v="12"/>
  </r>
  <r>
    <x v="1"/>
    <x v="0"/>
    <n v="1"/>
    <x v="14"/>
  </r>
  <r>
    <x v="2"/>
    <x v="1"/>
    <n v="1"/>
    <x v="22"/>
  </r>
  <r>
    <x v="1"/>
    <x v="1"/>
    <n v="3"/>
    <x v="10"/>
  </r>
  <r>
    <x v="2"/>
    <x v="1"/>
    <n v="5"/>
    <x v="19"/>
  </r>
  <r>
    <x v="2"/>
    <x v="1"/>
    <n v="337"/>
    <x v="3"/>
  </r>
  <r>
    <x v="1"/>
    <x v="0"/>
    <n v="7"/>
    <x v="11"/>
  </r>
  <r>
    <x v="3"/>
    <x v="0"/>
    <n v="1"/>
    <x v="15"/>
  </r>
  <r>
    <x v="3"/>
    <x v="1"/>
    <n v="1"/>
    <x v="16"/>
  </r>
  <r>
    <x v="4"/>
    <x v="1"/>
    <n v="1"/>
    <x v="8"/>
  </r>
  <r>
    <x v="3"/>
    <x v="1"/>
    <n v="3"/>
    <x v="4"/>
  </r>
  <r>
    <x v="3"/>
    <x v="1"/>
    <n v="1"/>
    <x v="14"/>
  </r>
  <r>
    <x v="3"/>
    <x v="0"/>
    <n v="2"/>
    <x v="23"/>
  </r>
  <r>
    <x v="4"/>
    <x v="1"/>
    <n v="11"/>
    <x v="11"/>
  </r>
  <r>
    <x v="1"/>
    <x v="1"/>
    <n v="24"/>
    <x v="3"/>
  </r>
  <r>
    <x v="3"/>
    <x v="0"/>
    <n v="1"/>
    <x v="14"/>
  </r>
  <r>
    <x v="3"/>
    <x v="0"/>
    <n v="16"/>
    <x v="17"/>
  </r>
  <r>
    <x v="0"/>
    <x v="1"/>
    <n v="26"/>
    <x v="23"/>
  </r>
  <r>
    <x v="4"/>
    <x v="0"/>
    <n v="1"/>
    <x v="9"/>
  </r>
  <r>
    <x v="4"/>
    <x v="1"/>
    <n v="4"/>
    <x v="25"/>
  </r>
  <r>
    <x v="0"/>
    <x v="1"/>
    <n v="138"/>
    <x v="24"/>
  </r>
  <r>
    <x v="2"/>
    <x v="1"/>
    <n v="26"/>
    <x v="11"/>
  </r>
  <r>
    <x v="1"/>
    <x v="1"/>
    <n v="5"/>
    <x v="3"/>
  </r>
  <r>
    <x v="3"/>
    <x v="1"/>
    <n v="23"/>
    <x v="14"/>
  </r>
  <r>
    <x v="0"/>
    <x v="1"/>
    <n v="5"/>
    <x v="3"/>
  </r>
  <r>
    <x v="0"/>
    <x v="1"/>
    <n v="8"/>
    <x v="29"/>
  </r>
  <r>
    <x v="1"/>
    <x v="1"/>
    <n v="16"/>
    <x v="3"/>
  </r>
  <r>
    <x v="2"/>
    <x v="0"/>
    <n v="3"/>
    <x v="1"/>
  </r>
  <r>
    <x v="4"/>
    <x v="0"/>
    <n v="1"/>
    <x v="18"/>
  </r>
  <r>
    <x v="4"/>
    <x v="1"/>
    <n v="15"/>
    <x v="5"/>
  </r>
  <r>
    <x v="4"/>
    <x v="1"/>
    <n v="10"/>
    <x v="20"/>
  </r>
  <r>
    <x v="4"/>
    <x v="1"/>
    <n v="58"/>
    <x v="14"/>
  </r>
  <r>
    <x v="3"/>
    <x v="0"/>
    <n v="2"/>
    <x v="18"/>
  </r>
  <r>
    <x v="0"/>
    <x v="1"/>
    <n v="9"/>
    <x v="3"/>
  </r>
  <r>
    <x v="3"/>
    <x v="0"/>
    <n v="3"/>
    <x v="5"/>
  </r>
  <r>
    <x v="0"/>
    <x v="0"/>
    <n v="1"/>
    <x v="3"/>
  </r>
  <r>
    <x v="3"/>
    <x v="1"/>
    <n v="9"/>
    <x v="20"/>
  </r>
  <r>
    <x v="1"/>
    <x v="0"/>
    <n v="6"/>
    <x v="1"/>
  </r>
  <r>
    <x v="4"/>
    <x v="1"/>
    <n v="30"/>
    <x v="1"/>
  </r>
  <r>
    <x v="0"/>
    <x v="1"/>
    <n v="5"/>
    <x v="51"/>
  </r>
  <r>
    <x v="2"/>
    <x v="1"/>
    <n v="2"/>
    <x v="1"/>
  </r>
  <r>
    <x v="1"/>
    <x v="0"/>
    <n v="1"/>
    <x v="3"/>
  </r>
  <r>
    <x v="0"/>
    <x v="0"/>
    <n v="1"/>
    <x v="4"/>
  </r>
  <r>
    <x v="0"/>
    <x v="0"/>
    <n v="1"/>
    <x v="29"/>
  </r>
  <r>
    <x v="4"/>
    <x v="1"/>
    <n v="54"/>
    <x v="7"/>
  </r>
  <r>
    <x v="1"/>
    <x v="1"/>
    <n v="6"/>
    <x v="55"/>
  </r>
  <r>
    <x v="4"/>
    <x v="0"/>
    <n v="1"/>
    <x v="11"/>
  </r>
  <r>
    <x v="2"/>
    <x v="1"/>
    <n v="1"/>
    <x v="1"/>
  </r>
  <r>
    <x v="0"/>
    <x v="1"/>
    <n v="2"/>
    <x v="9"/>
  </r>
  <r>
    <x v="2"/>
    <x v="1"/>
    <n v="1"/>
    <x v="5"/>
  </r>
  <r>
    <x v="3"/>
    <x v="1"/>
    <n v="19"/>
    <x v="3"/>
  </r>
  <r>
    <x v="3"/>
    <x v="0"/>
    <n v="2"/>
    <x v="51"/>
  </r>
  <r>
    <x v="3"/>
    <x v="0"/>
    <n v="4"/>
    <x v="4"/>
  </r>
  <r>
    <x v="0"/>
    <x v="1"/>
    <n v="1"/>
    <x v="35"/>
  </r>
  <r>
    <x v="3"/>
    <x v="1"/>
    <n v="12"/>
    <x v="3"/>
  </r>
  <r>
    <x v="3"/>
    <x v="1"/>
    <n v="11"/>
    <x v="55"/>
  </r>
  <r>
    <x v="2"/>
    <x v="1"/>
    <n v="8"/>
    <x v="29"/>
  </r>
  <r>
    <x v="2"/>
    <x v="0"/>
    <n v="2"/>
    <x v="20"/>
  </r>
  <r>
    <x v="1"/>
    <x v="1"/>
    <n v="1"/>
    <x v="1"/>
  </r>
  <r>
    <x v="1"/>
    <x v="1"/>
    <n v="36"/>
    <x v="5"/>
  </r>
  <r>
    <x v="4"/>
    <x v="1"/>
    <n v="66"/>
    <x v="4"/>
  </r>
  <r>
    <x v="4"/>
    <x v="0"/>
    <n v="3"/>
    <x v="20"/>
  </r>
  <r>
    <x v="4"/>
    <x v="1"/>
    <n v="44"/>
    <x v="5"/>
  </r>
  <r>
    <x v="2"/>
    <x v="1"/>
    <n v="17"/>
    <x v="3"/>
  </r>
  <r>
    <x v="3"/>
    <x v="1"/>
    <n v="2"/>
    <x v="5"/>
  </r>
  <r>
    <x v="2"/>
    <x v="1"/>
    <n v="98"/>
    <x v="4"/>
  </r>
  <r>
    <x v="3"/>
    <x v="1"/>
    <n v="76"/>
    <x v="4"/>
  </r>
  <r>
    <x v="0"/>
    <x v="1"/>
    <n v="5"/>
    <x v="29"/>
  </r>
  <r>
    <x v="1"/>
    <x v="0"/>
    <n v="2"/>
    <x v="56"/>
  </r>
  <r>
    <x v="1"/>
    <x v="0"/>
    <n v="2"/>
    <x v="51"/>
  </r>
  <r>
    <x v="1"/>
    <x v="1"/>
    <n v="1"/>
    <x v="1"/>
  </r>
  <r>
    <x v="4"/>
    <x v="1"/>
    <n v="2"/>
    <x v="1"/>
  </r>
  <r>
    <x v="0"/>
    <x v="1"/>
    <n v="36"/>
    <x v="7"/>
  </r>
  <r>
    <x v="2"/>
    <x v="1"/>
    <n v="1"/>
    <x v="3"/>
  </r>
  <r>
    <x v="3"/>
    <x v="1"/>
    <n v="1"/>
    <x v="3"/>
  </r>
  <r>
    <x v="0"/>
    <x v="0"/>
    <n v="3"/>
    <x v="21"/>
  </r>
  <r>
    <x v="3"/>
    <x v="1"/>
    <n v="7"/>
    <x v="29"/>
  </r>
  <r>
    <x v="3"/>
    <x v="1"/>
    <n v="6"/>
    <x v="3"/>
  </r>
  <r>
    <x v="0"/>
    <x v="1"/>
    <n v="7"/>
    <x v="5"/>
  </r>
  <r>
    <x v="0"/>
    <x v="0"/>
    <n v="6"/>
    <x v="54"/>
  </r>
  <r>
    <x v="2"/>
    <x v="0"/>
    <n v="1"/>
    <x v="3"/>
  </r>
  <r>
    <x v="4"/>
    <x v="1"/>
    <n v="40"/>
    <x v="18"/>
  </r>
  <r>
    <x v="4"/>
    <x v="1"/>
    <n v="86"/>
    <x v="4"/>
  </r>
  <r>
    <x v="4"/>
    <x v="1"/>
    <n v="2"/>
    <x v="3"/>
  </r>
  <r>
    <x v="3"/>
    <x v="1"/>
    <n v="3"/>
    <x v="29"/>
  </r>
  <r>
    <x v="4"/>
    <x v="1"/>
    <n v="1"/>
    <x v="11"/>
  </r>
  <r>
    <x v="2"/>
    <x v="1"/>
    <n v="32"/>
    <x v="14"/>
  </r>
  <r>
    <x v="2"/>
    <x v="1"/>
    <n v="7"/>
    <x v="20"/>
  </r>
  <r>
    <x v="1"/>
    <x v="1"/>
    <n v="2"/>
    <x v="5"/>
  </r>
  <r>
    <x v="2"/>
    <x v="1"/>
    <n v="53"/>
    <x v="4"/>
  </r>
  <r>
    <x v="0"/>
    <x v="1"/>
    <n v="1"/>
    <x v="37"/>
  </r>
  <r>
    <x v="2"/>
    <x v="1"/>
    <n v="8"/>
    <x v="54"/>
  </r>
  <r>
    <x v="3"/>
    <x v="1"/>
    <n v="1"/>
    <x v="1"/>
  </r>
  <r>
    <x v="3"/>
    <x v="1"/>
    <n v="3"/>
    <x v="20"/>
  </r>
  <r>
    <x v="1"/>
    <x v="1"/>
    <n v="2"/>
    <x v="35"/>
  </r>
  <r>
    <x v="4"/>
    <x v="1"/>
    <n v="20"/>
    <x v="7"/>
  </r>
  <r>
    <x v="0"/>
    <x v="0"/>
    <n v="1"/>
    <x v="3"/>
  </r>
  <r>
    <x v="4"/>
    <x v="1"/>
    <n v="14"/>
    <x v="49"/>
  </r>
  <r>
    <x v="2"/>
    <x v="1"/>
    <n v="31"/>
    <x v="3"/>
  </r>
  <r>
    <x v="4"/>
    <x v="0"/>
    <n v="1"/>
    <x v="49"/>
  </r>
  <r>
    <x v="4"/>
    <x v="1"/>
    <n v="11"/>
    <x v="14"/>
  </r>
  <r>
    <x v="2"/>
    <x v="0"/>
    <n v="1"/>
    <x v="3"/>
  </r>
  <r>
    <x v="3"/>
    <x v="1"/>
    <n v="1"/>
    <x v="17"/>
  </r>
  <r>
    <x v="2"/>
    <x v="1"/>
    <n v="23"/>
    <x v="3"/>
  </r>
  <r>
    <x v="2"/>
    <x v="0"/>
    <n v="1"/>
    <x v="3"/>
  </r>
  <r>
    <x v="0"/>
    <x v="1"/>
    <n v="19"/>
    <x v="3"/>
  </r>
  <r>
    <x v="4"/>
    <x v="1"/>
    <n v="8"/>
    <x v="7"/>
  </r>
  <r>
    <x v="0"/>
    <x v="1"/>
    <n v="6"/>
    <x v="55"/>
  </r>
  <r>
    <x v="3"/>
    <x v="0"/>
    <n v="1"/>
    <x v="5"/>
  </r>
  <r>
    <x v="3"/>
    <x v="0"/>
    <n v="1"/>
    <x v="4"/>
  </r>
  <r>
    <x v="1"/>
    <x v="1"/>
    <n v="8"/>
    <x v="3"/>
  </r>
  <r>
    <x v="1"/>
    <x v="1"/>
    <n v="4"/>
    <x v="56"/>
  </r>
  <r>
    <x v="2"/>
    <x v="1"/>
    <n v="4"/>
    <x v="29"/>
  </r>
  <r>
    <x v="1"/>
    <x v="1"/>
    <n v="7"/>
    <x v="51"/>
  </r>
  <r>
    <x v="0"/>
    <x v="0"/>
    <n v="3"/>
    <x v="7"/>
  </r>
  <r>
    <x v="2"/>
    <x v="0"/>
    <n v="3"/>
    <x v="18"/>
  </r>
  <r>
    <x v="4"/>
    <x v="1"/>
    <n v="23"/>
    <x v="19"/>
  </r>
  <r>
    <x v="3"/>
    <x v="0"/>
    <n v="2"/>
    <x v="3"/>
  </r>
  <r>
    <x v="0"/>
    <x v="1"/>
    <n v="16"/>
    <x v="3"/>
  </r>
  <r>
    <x v="0"/>
    <x v="1"/>
    <n v="24"/>
    <x v="4"/>
  </r>
  <r>
    <x v="3"/>
    <x v="0"/>
    <n v="1"/>
    <x v="14"/>
  </r>
  <r>
    <x v="3"/>
    <x v="1"/>
    <n v="16"/>
    <x v="14"/>
  </r>
  <r>
    <x v="0"/>
    <x v="1"/>
    <n v="2"/>
    <x v="22"/>
  </r>
  <r>
    <x v="3"/>
    <x v="1"/>
    <n v="14"/>
    <x v="7"/>
  </r>
  <r>
    <x v="3"/>
    <x v="1"/>
    <n v="2"/>
    <x v="11"/>
  </r>
  <r>
    <x v="1"/>
    <x v="1"/>
    <n v="13"/>
    <x v="14"/>
  </r>
  <r>
    <x v="1"/>
    <x v="1"/>
    <n v="3"/>
    <x v="20"/>
  </r>
  <r>
    <x v="1"/>
    <x v="1"/>
    <n v="35"/>
    <x v="21"/>
  </r>
  <r>
    <x v="3"/>
    <x v="1"/>
    <n v="16"/>
    <x v="19"/>
  </r>
  <r>
    <x v="0"/>
    <x v="1"/>
    <n v="2"/>
    <x v="3"/>
  </r>
  <r>
    <x v="0"/>
    <x v="1"/>
    <n v="1"/>
    <x v="1"/>
  </r>
  <r>
    <x v="2"/>
    <x v="0"/>
    <n v="1"/>
    <x v="38"/>
  </r>
  <r>
    <x v="0"/>
    <x v="0"/>
    <n v="1"/>
    <x v="3"/>
  </r>
  <r>
    <x v="1"/>
    <x v="0"/>
    <n v="1"/>
    <x v="18"/>
  </r>
  <r>
    <x v="3"/>
    <x v="0"/>
    <n v="3"/>
    <x v="7"/>
  </r>
  <r>
    <x v="3"/>
    <x v="0"/>
    <n v="1"/>
    <x v="3"/>
  </r>
  <r>
    <x v="3"/>
    <x v="1"/>
    <n v="9"/>
    <x v="3"/>
  </r>
  <r>
    <x v="4"/>
    <x v="1"/>
    <n v="29"/>
    <x v="3"/>
  </r>
  <r>
    <x v="1"/>
    <x v="1"/>
    <n v="6"/>
    <x v="54"/>
  </r>
  <r>
    <x v="3"/>
    <x v="0"/>
    <n v="2"/>
    <x v="1"/>
  </r>
  <r>
    <x v="2"/>
    <x v="1"/>
    <n v="58"/>
    <x v="7"/>
  </r>
  <r>
    <x v="2"/>
    <x v="1"/>
    <n v="1"/>
    <x v="9"/>
  </r>
  <r>
    <x v="4"/>
    <x v="1"/>
    <n v="6"/>
    <x v="38"/>
  </r>
  <r>
    <x v="2"/>
    <x v="0"/>
    <n v="2"/>
    <x v="21"/>
  </r>
  <r>
    <x v="1"/>
    <x v="1"/>
    <n v="37"/>
    <x v="4"/>
  </r>
  <r>
    <x v="2"/>
    <x v="1"/>
    <n v="13"/>
    <x v="14"/>
  </r>
  <r>
    <x v="2"/>
    <x v="1"/>
    <n v="1"/>
    <x v="35"/>
  </r>
  <r>
    <x v="0"/>
    <x v="0"/>
    <n v="1"/>
    <x v="3"/>
  </r>
  <r>
    <x v="4"/>
    <x v="1"/>
    <n v="6"/>
    <x v="29"/>
  </r>
  <r>
    <x v="4"/>
    <x v="1"/>
    <n v="4"/>
    <x v="20"/>
  </r>
  <r>
    <x v="2"/>
    <x v="0"/>
    <n v="2"/>
    <x v="5"/>
  </r>
  <r>
    <x v="1"/>
    <x v="0"/>
    <n v="2"/>
    <x v="7"/>
  </r>
  <r>
    <x v="2"/>
    <x v="1"/>
    <n v="8"/>
    <x v="5"/>
  </r>
  <r>
    <x v="1"/>
    <x v="0"/>
    <n v="2"/>
    <x v="19"/>
  </r>
  <r>
    <x v="3"/>
    <x v="1"/>
    <n v="14"/>
    <x v="49"/>
  </r>
  <r>
    <x v="0"/>
    <x v="0"/>
    <n v="3"/>
    <x v="4"/>
  </r>
  <r>
    <x v="0"/>
    <x v="1"/>
    <n v="31"/>
    <x v="5"/>
  </r>
  <r>
    <x v="1"/>
    <x v="0"/>
    <n v="1"/>
    <x v="20"/>
  </r>
  <r>
    <x v="1"/>
    <x v="1"/>
    <n v="1"/>
    <x v="29"/>
  </r>
  <r>
    <x v="0"/>
    <x v="1"/>
    <n v="68"/>
    <x v="21"/>
  </r>
  <r>
    <x v="1"/>
    <x v="1"/>
    <n v="18"/>
    <x v="19"/>
  </r>
  <r>
    <x v="4"/>
    <x v="1"/>
    <n v="2"/>
    <x v="29"/>
  </r>
  <r>
    <x v="2"/>
    <x v="1"/>
    <n v="13"/>
    <x v="49"/>
  </r>
  <r>
    <x v="1"/>
    <x v="0"/>
    <n v="4"/>
    <x v="7"/>
  </r>
  <r>
    <x v="3"/>
    <x v="1"/>
    <n v="21"/>
    <x v="3"/>
  </r>
  <r>
    <x v="4"/>
    <x v="0"/>
    <n v="1"/>
    <x v="29"/>
  </r>
  <r>
    <x v="2"/>
    <x v="0"/>
    <n v="2"/>
    <x v="14"/>
  </r>
  <r>
    <x v="3"/>
    <x v="1"/>
    <n v="3"/>
    <x v="54"/>
  </r>
  <r>
    <x v="1"/>
    <x v="1"/>
    <n v="20"/>
    <x v="4"/>
  </r>
  <r>
    <x v="4"/>
    <x v="0"/>
    <n v="2"/>
    <x v="3"/>
  </r>
  <r>
    <x v="2"/>
    <x v="1"/>
    <n v="17"/>
    <x v="14"/>
  </r>
  <r>
    <x v="4"/>
    <x v="1"/>
    <n v="20"/>
    <x v="3"/>
  </r>
  <r>
    <x v="4"/>
    <x v="1"/>
    <n v="67"/>
    <x v="54"/>
  </r>
  <r>
    <x v="2"/>
    <x v="1"/>
    <n v="21"/>
    <x v="7"/>
  </r>
  <r>
    <x v="2"/>
    <x v="1"/>
    <n v="11"/>
    <x v="38"/>
  </r>
  <r>
    <x v="3"/>
    <x v="1"/>
    <n v="17"/>
    <x v="3"/>
  </r>
  <r>
    <x v="0"/>
    <x v="1"/>
    <n v="45"/>
    <x v="4"/>
  </r>
  <r>
    <x v="4"/>
    <x v="0"/>
    <n v="1"/>
    <x v="4"/>
  </r>
  <r>
    <x v="1"/>
    <x v="0"/>
    <n v="2"/>
    <x v="4"/>
  </r>
  <r>
    <x v="3"/>
    <x v="0"/>
    <n v="1"/>
    <x v="38"/>
  </r>
  <r>
    <x v="2"/>
    <x v="1"/>
    <n v="1"/>
    <x v="11"/>
  </r>
  <r>
    <x v="1"/>
    <x v="1"/>
    <n v="8"/>
    <x v="14"/>
  </r>
  <r>
    <x v="3"/>
    <x v="1"/>
    <n v="1"/>
    <x v="11"/>
  </r>
  <r>
    <x v="0"/>
    <x v="1"/>
    <n v="4"/>
    <x v="56"/>
  </r>
  <r>
    <x v="2"/>
    <x v="1"/>
    <n v="2"/>
    <x v="29"/>
  </r>
  <r>
    <x v="2"/>
    <x v="1"/>
    <n v="10"/>
    <x v="19"/>
  </r>
  <r>
    <x v="2"/>
    <x v="0"/>
    <n v="1"/>
    <x v="55"/>
  </r>
  <r>
    <x v="3"/>
    <x v="1"/>
    <n v="41"/>
    <x v="4"/>
  </r>
  <r>
    <x v="4"/>
    <x v="0"/>
    <n v="2"/>
    <x v="51"/>
  </r>
  <r>
    <x v="3"/>
    <x v="0"/>
    <n v="1"/>
    <x v="54"/>
  </r>
  <r>
    <x v="4"/>
    <x v="0"/>
    <n v="1"/>
    <x v="5"/>
  </r>
  <r>
    <x v="0"/>
    <x v="1"/>
    <n v="2"/>
    <x v="54"/>
  </r>
  <r>
    <x v="3"/>
    <x v="1"/>
    <n v="2"/>
    <x v="4"/>
  </r>
  <r>
    <x v="4"/>
    <x v="1"/>
    <n v="6"/>
    <x v="3"/>
  </r>
  <r>
    <x v="0"/>
    <x v="1"/>
    <n v="3"/>
    <x v="18"/>
  </r>
  <r>
    <x v="3"/>
    <x v="0"/>
    <n v="2"/>
    <x v="13"/>
  </r>
  <r>
    <x v="0"/>
    <x v="1"/>
    <n v="3"/>
    <x v="19"/>
  </r>
  <r>
    <x v="4"/>
    <x v="1"/>
    <n v="3"/>
    <x v="3"/>
  </r>
  <r>
    <x v="2"/>
    <x v="1"/>
    <n v="12"/>
    <x v="2"/>
  </r>
  <r>
    <x v="2"/>
    <x v="1"/>
    <n v="13"/>
    <x v="37"/>
  </r>
  <r>
    <x v="2"/>
    <x v="1"/>
    <n v="9"/>
    <x v="41"/>
  </r>
  <r>
    <x v="2"/>
    <x v="1"/>
    <n v="230"/>
    <x v="13"/>
  </r>
  <r>
    <x v="4"/>
    <x v="1"/>
    <n v="9"/>
    <x v="3"/>
  </r>
  <r>
    <x v="0"/>
    <x v="1"/>
    <n v="3"/>
    <x v="21"/>
  </r>
  <r>
    <x v="4"/>
    <x v="1"/>
    <n v="7"/>
    <x v="2"/>
  </r>
  <r>
    <x v="1"/>
    <x v="1"/>
    <n v="10"/>
    <x v="24"/>
  </r>
  <r>
    <x v="0"/>
    <x v="1"/>
    <n v="13"/>
    <x v="20"/>
  </r>
  <r>
    <x v="2"/>
    <x v="1"/>
    <n v="3"/>
    <x v="1"/>
  </r>
  <r>
    <x v="2"/>
    <x v="1"/>
    <n v="8"/>
    <x v="3"/>
  </r>
  <r>
    <x v="4"/>
    <x v="1"/>
    <n v="23"/>
    <x v="3"/>
  </r>
  <r>
    <x v="2"/>
    <x v="1"/>
    <n v="11"/>
    <x v="3"/>
  </r>
  <r>
    <x v="1"/>
    <x v="1"/>
    <n v="19"/>
    <x v="13"/>
  </r>
  <r>
    <x v="4"/>
    <x v="0"/>
    <n v="1"/>
    <x v="3"/>
  </r>
  <r>
    <x v="4"/>
    <x v="0"/>
    <n v="2"/>
    <x v="35"/>
  </r>
  <r>
    <x v="2"/>
    <x v="1"/>
    <n v="10"/>
    <x v="31"/>
  </r>
  <r>
    <x v="2"/>
    <x v="0"/>
    <n v="1"/>
    <x v="37"/>
  </r>
  <r>
    <x v="3"/>
    <x v="0"/>
    <n v="18"/>
    <x v="13"/>
  </r>
  <r>
    <x v="4"/>
    <x v="1"/>
    <n v="4"/>
    <x v="14"/>
  </r>
  <r>
    <x v="3"/>
    <x v="1"/>
    <n v="18"/>
    <x v="24"/>
  </r>
  <r>
    <x v="2"/>
    <x v="1"/>
    <n v="15"/>
    <x v="13"/>
  </r>
  <r>
    <x v="0"/>
    <x v="1"/>
    <n v="2"/>
    <x v="1"/>
  </r>
  <r>
    <x v="3"/>
    <x v="1"/>
    <n v="13"/>
    <x v="3"/>
  </r>
  <r>
    <x v="2"/>
    <x v="0"/>
    <n v="1"/>
    <x v="3"/>
  </r>
  <r>
    <x v="2"/>
    <x v="1"/>
    <n v="3"/>
    <x v="3"/>
  </r>
  <r>
    <x v="2"/>
    <x v="0"/>
    <n v="4"/>
    <x v="35"/>
  </r>
  <r>
    <x v="3"/>
    <x v="1"/>
    <n v="16"/>
    <x v="13"/>
  </r>
  <r>
    <x v="0"/>
    <x v="0"/>
    <n v="2"/>
    <x v="12"/>
  </r>
  <r>
    <x v="4"/>
    <x v="1"/>
    <n v="8"/>
    <x v="41"/>
  </r>
  <r>
    <x v="4"/>
    <x v="1"/>
    <n v="5"/>
    <x v="29"/>
  </r>
  <r>
    <x v="2"/>
    <x v="1"/>
    <n v="26"/>
    <x v="21"/>
  </r>
  <r>
    <x v="0"/>
    <x v="1"/>
    <n v="11"/>
    <x v="3"/>
  </r>
  <r>
    <x v="3"/>
    <x v="1"/>
    <n v="1"/>
    <x v="3"/>
  </r>
  <r>
    <x v="2"/>
    <x v="1"/>
    <n v="2"/>
    <x v="18"/>
  </r>
  <r>
    <x v="0"/>
    <x v="0"/>
    <n v="1"/>
    <x v="21"/>
  </r>
  <r>
    <x v="2"/>
    <x v="1"/>
    <n v="47"/>
    <x v="3"/>
  </r>
  <r>
    <x v="0"/>
    <x v="1"/>
    <n v="6"/>
    <x v="37"/>
  </r>
  <r>
    <x v="3"/>
    <x v="1"/>
    <n v="6"/>
    <x v="3"/>
  </r>
  <r>
    <x v="2"/>
    <x v="1"/>
    <n v="1"/>
    <x v="30"/>
  </r>
  <r>
    <x v="0"/>
    <x v="1"/>
    <n v="6"/>
    <x v="3"/>
  </r>
  <r>
    <x v="2"/>
    <x v="1"/>
    <n v="3"/>
    <x v="3"/>
  </r>
  <r>
    <x v="3"/>
    <x v="1"/>
    <n v="1"/>
    <x v="1"/>
  </r>
  <r>
    <x v="3"/>
    <x v="1"/>
    <n v="8"/>
    <x v="29"/>
  </r>
  <r>
    <x v="1"/>
    <x v="1"/>
    <n v="5"/>
    <x v="14"/>
  </r>
  <r>
    <x v="1"/>
    <x v="1"/>
    <n v="2"/>
    <x v="29"/>
  </r>
  <r>
    <x v="0"/>
    <x v="1"/>
    <n v="18"/>
    <x v="24"/>
  </r>
  <r>
    <x v="3"/>
    <x v="0"/>
    <n v="1"/>
    <x v="8"/>
  </r>
  <r>
    <x v="4"/>
    <x v="1"/>
    <n v="6"/>
    <x v="3"/>
  </r>
  <r>
    <x v="0"/>
    <x v="1"/>
    <n v="24"/>
    <x v="13"/>
  </r>
  <r>
    <x v="2"/>
    <x v="0"/>
    <n v="1"/>
    <x v="2"/>
  </r>
  <r>
    <x v="2"/>
    <x v="1"/>
    <n v="7"/>
    <x v="29"/>
  </r>
  <r>
    <x v="0"/>
    <x v="0"/>
    <n v="1"/>
    <x v="20"/>
  </r>
  <r>
    <x v="2"/>
    <x v="1"/>
    <n v="7"/>
    <x v="24"/>
  </r>
  <r>
    <x v="1"/>
    <x v="1"/>
    <n v="2"/>
    <x v="24"/>
  </r>
  <r>
    <x v="1"/>
    <x v="0"/>
    <n v="16"/>
    <x v="13"/>
  </r>
  <r>
    <x v="2"/>
    <x v="1"/>
    <n v="1"/>
    <x v="14"/>
  </r>
  <r>
    <x v="2"/>
    <x v="0"/>
    <n v="1"/>
    <x v="5"/>
  </r>
  <r>
    <x v="4"/>
    <x v="1"/>
    <n v="1"/>
    <x v="17"/>
  </r>
  <r>
    <x v="4"/>
    <x v="0"/>
    <n v="1"/>
    <x v="3"/>
  </r>
  <r>
    <x v="2"/>
    <x v="0"/>
    <n v="1"/>
    <x v="3"/>
  </r>
  <r>
    <x v="2"/>
    <x v="1"/>
    <n v="4"/>
    <x v="17"/>
  </r>
  <r>
    <x v="1"/>
    <x v="1"/>
    <n v="2"/>
    <x v="18"/>
  </r>
  <r>
    <x v="2"/>
    <x v="0"/>
    <n v="2"/>
    <x v="44"/>
  </r>
  <r>
    <x v="2"/>
    <x v="1"/>
    <n v="1"/>
    <x v="20"/>
  </r>
  <r>
    <x v="2"/>
    <x v="1"/>
    <n v="9"/>
    <x v="3"/>
  </r>
  <r>
    <x v="3"/>
    <x v="1"/>
    <n v="9"/>
    <x v="37"/>
  </r>
  <r>
    <x v="0"/>
    <x v="1"/>
    <n v="2"/>
    <x v="29"/>
  </r>
  <r>
    <x v="0"/>
    <x v="0"/>
    <n v="1"/>
    <x v="13"/>
  </r>
  <r>
    <x v="3"/>
    <x v="1"/>
    <n v="2"/>
    <x v="41"/>
  </r>
  <r>
    <x v="4"/>
    <x v="1"/>
    <n v="9"/>
    <x v="3"/>
  </r>
  <r>
    <x v="3"/>
    <x v="1"/>
    <n v="2"/>
    <x v="46"/>
  </r>
  <r>
    <x v="1"/>
    <x v="1"/>
    <n v="1"/>
    <x v="17"/>
  </r>
  <r>
    <x v="4"/>
    <x v="1"/>
    <n v="6"/>
    <x v="3"/>
  </r>
  <r>
    <x v="4"/>
    <x v="1"/>
    <n v="1"/>
    <x v="46"/>
  </r>
  <r>
    <x v="4"/>
    <x v="0"/>
    <n v="1"/>
    <x v="37"/>
  </r>
  <r>
    <x v="1"/>
    <x v="1"/>
    <n v="15"/>
    <x v="20"/>
  </r>
  <r>
    <x v="4"/>
    <x v="1"/>
    <n v="3"/>
    <x v="1"/>
  </r>
  <r>
    <x v="0"/>
    <x v="1"/>
    <n v="13"/>
    <x v="35"/>
  </r>
  <r>
    <x v="3"/>
    <x v="1"/>
    <n v="43"/>
    <x v="3"/>
  </r>
  <r>
    <x v="4"/>
    <x v="1"/>
    <n v="2"/>
    <x v="14"/>
  </r>
  <r>
    <x v="2"/>
    <x v="0"/>
    <n v="4"/>
    <x v="14"/>
  </r>
  <r>
    <x v="2"/>
    <x v="1"/>
    <n v="11"/>
    <x v="3"/>
  </r>
  <r>
    <x v="4"/>
    <x v="1"/>
    <n v="97"/>
    <x v="44"/>
  </r>
  <r>
    <x v="3"/>
    <x v="1"/>
    <n v="4"/>
    <x v="13"/>
  </r>
  <r>
    <x v="0"/>
    <x v="1"/>
    <n v="10"/>
    <x v="14"/>
  </r>
  <r>
    <x v="4"/>
    <x v="0"/>
    <n v="2"/>
    <x v="14"/>
  </r>
  <r>
    <x v="3"/>
    <x v="1"/>
    <n v="1"/>
    <x v="21"/>
  </r>
  <r>
    <x v="1"/>
    <x v="1"/>
    <n v="7"/>
    <x v="2"/>
  </r>
  <r>
    <x v="4"/>
    <x v="1"/>
    <n v="9"/>
    <x v="29"/>
  </r>
  <r>
    <x v="3"/>
    <x v="1"/>
    <n v="4"/>
    <x v="19"/>
  </r>
  <r>
    <x v="2"/>
    <x v="1"/>
    <n v="2"/>
    <x v="20"/>
  </r>
  <r>
    <x v="1"/>
    <x v="1"/>
    <n v="1"/>
    <x v="16"/>
  </r>
  <r>
    <x v="4"/>
    <x v="1"/>
    <n v="12"/>
    <x v="20"/>
  </r>
  <r>
    <x v="1"/>
    <x v="1"/>
    <n v="11"/>
    <x v="3"/>
  </r>
  <r>
    <x v="2"/>
    <x v="1"/>
    <n v="9"/>
    <x v="14"/>
  </r>
  <r>
    <x v="1"/>
    <x v="0"/>
    <n v="2"/>
    <x v="24"/>
  </r>
  <r>
    <x v="3"/>
    <x v="1"/>
    <n v="6"/>
    <x v="45"/>
  </r>
  <r>
    <x v="1"/>
    <x v="0"/>
    <n v="1"/>
    <x v="12"/>
  </r>
  <r>
    <x v="2"/>
    <x v="1"/>
    <n v="9"/>
    <x v="20"/>
  </r>
  <r>
    <x v="1"/>
    <x v="1"/>
    <n v="11"/>
    <x v="31"/>
  </r>
  <r>
    <x v="3"/>
    <x v="1"/>
    <n v="15"/>
    <x v="2"/>
  </r>
  <r>
    <x v="1"/>
    <x v="1"/>
    <n v="18"/>
    <x v="13"/>
  </r>
  <r>
    <x v="3"/>
    <x v="0"/>
    <n v="1"/>
    <x v="5"/>
  </r>
  <r>
    <x v="0"/>
    <x v="0"/>
    <n v="1"/>
    <x v="19"/>
  </r>
  <r>
    <x v="4"/>
    <x v="0"/>
    <n v="1"/>
    <x v="3"/>
  </r>
  <r>
    <x v="4"/>
    <x v="1"/>
    <n v="15"/>
    <x v="3"/>
  </r>
  <r>
    <x v="1"/>
    <x v="1"/>
    <n v="8"/>
    <x v="45"/>
  </r>
  <r>
    <x v="4"/>
    <x v="1"/>
    <n v="5"/>
    <x v="20"/>
  </r>
  <r>
    <x v="4"/>
    <x v="0"/>
    <n v="1"/>
    <x v="31"/>
  </r>
  <r>
    <x v="1"/>
    <x v="1"/>
    <n v="199"/>
    <x v="13"/>
  </r>
  <r>
    <x v="3"/>
    <x v="1"/>
    <n v="8"/>
    <x v="31"/>
  </r>
  <r>
    <x v="4"/>
    <x v="1"/>
    <n v="2"/>
    <x v="1"/>
  </r>
  <r>
    <x v="3"/>
    <x v="1"/>
    <n v="1"/>
    <x v="16"/>
  </r>
  <r>
    <x v="3"/>
    <x v="1"/>
    <n v="29"/>
    <x v="13"/>
  </r>
  <r>
    <x v="2"/>
    <x v="1"/>
    <n v="6"/>
    <x v="20"/>
  </r>
  <r>
    <x v="4"/>
    <x v="0"/>
    <n v="15"/>
    <x v="13"/>
  </r>
  <r>
    <x v="4"/>
    <x v="0"/>
    <n v="1"/>
    <x v="3"/>
  </r>
  <r>
    <x v="2"/>
    <x v="1"/>
    <n v="1"/>
    <x v="4"/>
  </r>
  <r>
    <x v="0"/>
    <x v="1"/>
    <n v="2"/>
    <x v="20"/>
  </r>
  <r>
    <x v="4"/>
    <x v="0"/>
    <n v="4"/>
    <x v="12"/>
  </r>
  <r>
    <x v="2"/>
    <x v="1"/>
    <n v="92"/>
    <x v="44"/>
  </r>
  <r>
    <x v="2"/>
    <x v="1"/>
    <n v="18"/>
    <x v="35"/>
  </r>
  <r>
    <x v="1"/>
    <x v="1"/>
    <n v="7"/>
    <x v="14"/>
  </r>
  <r>
    <x v="2"/>
    <x v="0"/>
    <n v="17"/>
    <x v="13"/>
  </r>
  <r>
    <x v="2"/>
    <x v="1"/>
    <n v="7"/>
    <x v="4"/>
  </r>
  <r>
    <x v="0"/>
    <x v="0"/>
    <n v="1"/>
    <x v="16"/>
  </r>
  <r>
    <x v="1"/>
    <x v="0"/>
    <n v="3"/>
    <x v="13"/>
  </r>
  <r>
    <x v="1"/>
    <x v="1"/>
    <n v="6"/>
    <x v="3"/>
  </r>
  <r>
    <x v="0"/>
    <x v="1"/>
    <n v="3"/>
    <x v="41"/>
  </r>
  <r>
    <x v="4"/>
    <x v="1"/>
    <n v="3"/>
    <x v="0"/>
  </r>
  <r>
    <x v="0"/>
    <x v="1"/>
    <n v="1"/>
    <x v="17"/>
  </r>
  <r>
    <x v="3"/>
    <x v="0"/>
    <n v="1"/>
    <x v="24"/>
  </r>
  <r>
    <x v="1"/>
    <x v="1"/>
    <n v="12"/>
    <x v="1"/>
  </r>
  <r>
    <x v="0"/>
    <x v="1"/>
    <n v="3"/>
    <x v="14"/>
  </r>
  <r>
    <x v="3"/>
    <x v="1"/>
    <n v="1"/>
    <x v="18"/>
  </r>
  <r>
    <x v="4"/>
    <x v="1"/>
    <n v="10"/>
    <x v="3"/>
  </r>
  <r>
    <x v="1"/>
    <x v="1"/>
    <n v="13"/>
    <x v="13"/>
  </r>
  <r>
    <x v="1"/>
    <x v="0"/>
    <n v="1"/>
    <x v="7"/>
  </r>
  <r>
    <x v="1"/>
    <x v="1"/>
    <n v="1"/>
    <x v="20"/>
  </r>
  <r>
    <x v="4"/>
    <x v="1"/>
    <n v="15"/>
    <x v="13"/>
  </r>
  <r>
    <x v="4"/>
    <x v="1"/>
    <n v="11"/>
    <x v="37"/>
  </r>
  <r>
    <x v="3"/>
    <x v="1"/>
    <n v="3"/>
    <x v="3"/>
  </r>
  <r>
    <x v="0"/>
    <x v="1"/>
    <n v="1"/>
    <x v="10"/>
  </r>
  <r>
    <x v="2"/>
    <x v="1"/>
    <n v="2"/>
    <x v="1"/>
  </r>
  <r>
    <x v="0"/>
    <x v="0"/>
    <n v="1"/>
    <x v="20"/>
  </r>
  <r>
    <x v="4"/>
    <x v="0"/>
    <n v="1"/>
    <x v="21"/>
  </r>
  <r>
    <x v="0"/>
    <x v="1"/>
    <n v="7"/>
    <x v="2"/>
  </r>
  <r>
    <x v="2"/>
    <x v="1"/>
    <n v="10"/>
    <x v="8"/>
  </r>
  <r>
    <x v="0"/>
    <x v="1"/>
    <n v="2"/>
    <x v="3"/>
  </r>
  <r>
    <x v="1"/>
    <x v="1"/>
    <n v="10"/>
    <x v="16"/>
  </r>
  <r>
    <x v="3"/>
    <x v="1"/>
    <n v="15"/>
    <x v="3"/>
  </r>
  <r>
    <x v="4"/>
    <x v="1"/>
    <n v="18"/>
    <x v="5"/>
  </r>
  <r>
    <x v="1"/>
    <x v="1"/>
    <n v="8"/>
    <x v="3"/>
  </r>
  <r>
    <x v="0"/>
    <x v="1"/>
    <n v="18"/>
    <x v="3"/>
  </r>
  <r>
    <x v="1"/>
    <x v="1"/>
    <n v="11"/>
    <x v="8"/>
  </r>
  <r>
    <x v="2"/>
    <x v="1"/>
    <n v="14"/>
    <x v="19"/>
  </r>
  <r>
    <x v="3"/>
    <x v="1"/>
    <n v="20"/>
    <x v="5"/>
  </r>
  <r>
    <x v="4"/>
    <x v="0"/>
    <n v="1"/>
    <x v="14"/>
  </r>
  <r>
    <x v="3"/>
    <x v="1"/>
    <n v="4"/>
    <x v="29"/>
  </r>
  <r>
    <x v="2"/>
    <x v="1"/>
    <n v="12"/>
    <x v="16"/>
  </r>
  <r>
    <x v="2"/>
    <x v="0"/>
    <n v="2"/>
    <x v="2"/>
  </r>
  <r>
    <x v="1"/>
    <x v="0"/>
    <n v="1"/>
    <x v="49"/>
  </r>
  <r>
    <x v="2"/>
    <x v="1"/>
    <n v="23"/>
    <x v="14"/>
  </r>
  <r>
    <x v="3"/>
    <x v="1"/>
    <n v="1"/>
    <x v="37"/>
  </r>
  <r>
    <x v="1"/>
    <x v="1"/>
    <n v="9"/>
    <x v="13"/>
  </r>
  <r>
    <x v="0"/>
    <x v="1"/>
    <n v="2"/>
    <x v="43"/>
  </r>
  <r>
    <x v="4"/>
    <x v="1"/>
    <n v="2"/>
    <x v="29"/>
  </r>
  <r>
    <x v="4"/>
    <x v="1"/>
    <n v="2"/>
    <x v="8"/>
  </r>
  <r>
    <x v="1"/>
    <x v="1"/>
    <n v="77"/>
    <x v="24"/>
  </r>
  <r>
    <x v="2"/>
    <x v="0"/>
    <n v="4"/>
    <x v="24"/>
  </r>
  <r>
    <x v="0"/>
    <x v="1"/>
    <n v="8"/>
    <x v="8"/>
  </r>
  <r>
    <x v="0"/>
    <x v="0"/>
    <n v="1"/>
    <x v="31"/>
  </r>
  <r>
    <x v="4"/>
    <x v="1"/>
    <n v="15"/>
    <x v="33"/>
  </r>
  <r>
    <x v="3"/>
    <x v="0"/>
    <n v="2"/>
    <x v="14"/>
  </r>
  <r>
    <x v="1"/>
    <x v="1"/>
    <n v="27"/>
    <x v="13"/>
  </r>
  <r>
    <x v="3"/>
    <x v="1"/>
    <n v="3"/>
    <x v="9"/>
  </r>
  <r>
    <x v="1"/>
    <x v="0"/>
    <n v="2"/>
    <x v="57"/>
  </r>
  <r>
    <x v="3"/>
    <x v="1"/>
    <n v="6"/>
    <x v="14"/>
  </r>
  <r>
    <x v="1"/>
    <x v="0"/>
    <n v="1"/>
    <x v="13"/>
  </r>
  <r>
    <x v="0"/>
    <x v="1"/>
    <n v="12"/>
    <x v="14"/>
  </r>
  <r>
    <x v="2"/>
    <x v="0"/>
    <n v="1"/>
    <x v="24"/>
  </r>
  <r>
    <x v="4"/>
    <x v="1"/>
    <n v="1"/>
    <x v="17"/>
  </r>
  <r>
    <x v="4"/>
    <x v="1"/>
    <n v="31"/>
    <x v="20"/>
  </r>
  <r>
    <x v="1"/>
    <x v="1"/>
    <n v="2"/>
    <x v="2"/>
  </r>
  <r>
    <x v="3"/>
    <x v="1"/>
    <n v="8"/>
    <x v="36"/>
  </r>
  <r>
    <x v="1"/>
    <x v="1"/>
    <n v="6"/>
    <x v="31"/>
  </r>
  <r>
    <x v="0"/>
    <x v="1"/>
    <n v="20"/>
    <x v="3"/>
  </r>
  <r>
    <x v="0"/>
    <x v="1"/>
    <n v="20"/>
    <x v="10"/>
  </r>
  <r>
    <x v="1"/>
    <x v="1"/>
    <n v="1"/>
    <x v="49"/>
  </r>
  <r>
    <x v="3"/>
    <x v="1"/>
    <n v="15"/>
    <x v="13"/>
  </r>
  <r>
    <x v="3"/>
    <x v="1"/>
    <n v="3"/>
    <x v="21"/>
  </r>
  <r>
    <x v="2"/>
    <x v="1"/>
    <n v="3"/>
    <x v="21"/>
  </r>
  <r>
    <x v="3"/>
    <x v="1"/>
    <n v="34"/>
    <x v="13"/>
  </r>
  <r>
    <x v="2"/>
    <x v="0"/>
    <n v="1"/>
    <x v="14"/>
  </r>
  <r>
    <x v="0"/>
    <x v="1"/>
    <n v="1"/>
    <x v="20"/>
  </r>
  <r>
    <x v="0"/>
    <x v="1"/>
    <n v="99"/>
    <x v="24"/>
  </r>
  <r>
    <x v="2"/>
    <x v="1"/>
    <n v="4"/>
    <x v="14"/>
  </r>
  <r>
    <x v="4"/>
    <x v="1"/>
    <n v="10"/>
    <x v="3"/>
  </r>
  <r>
    <x v="3"/>
    <x v="1"/>
    <n v="3"/>
    <x v="20"/>
  </r>
  <r>
    <x v="2"/>
    <x v="1"/>
    <n v="7"/>
    <x v="1"/>
  </r>
  <r>
    <x v="2"/>
    <x v="1"/>
    <n v="1"/>
    <x v="17"/>
  </r>
  <r>
    <x v="1"/>
    <x v="1"/>
    <n v="1"/>
    <x v="42"/>
  </r>
  <r>
    <x v="0"/>
    <x v="0"/>
    <n v="3"/>
    <x v="33"/>
  </r>
  <r>
    <x v="2"/>
    <x v="1"/>
    <n v="12"/>
    <x v="36"/>
  </r>
  <r>
    <x v="1"/>
    <x v="1"/>
    <n v="13"/>
    <x v="36"/>
  </r>
  <r>
    <x v="1"/>
    <x v="1"/>
    <n v="5"/>
    <x v="29"/>
  </r>
  <r>
    <x v="0"/>
    <x v="1"/>
    <n v="9"/>
    <x v="57"/>
  </r>
  <r>
    <x v="0"/>
    <x v="1"/>
    <n v="1"/>
    <x v="26"/>
  </r>
  <r>
    <x v="4"/>
    <x v="1"/>
    <n v="10"/>
    <x v="3"/>
  </r>
  <r>
    <x v="0"/>
    <x v="1"/>
    <n v="6"/>
    <x v="20"/>
  </r>
  <r>
    <x v="2"/>
    <x v="1"/>
    <n v="4"/>
    <x v="3"/>
  </r>
  <r>
    <x v="0"/>
    <x v="1"/>
    <n v="9"/>
    <x v="13"/>
  </r>
  <r>
    <x v="4"/>
    <x v="1"/>
    <n v="1"/>
    <x v="22"/>
  </r>
  <r>
    <x v="3"/>
    <x v="0"/>
    <n v="1"/>
    <x v="13"/>
  </r>
  <r>
    <x v="0"/>
    <x v="1"/>
    <n v="3"/>
    <x v="20"/>
  </r>
  <r>
    <x v="0"/>
    <x v="1"/>
    <n v="2"/>
    <x v="49"/>
  </r>
  <r>
    <x v="0"/>
    <x v="1"/>
    <n v="4"/>
    <x v="12"/>
  </r>
  <r>
    <x v="0"/>
    <x v="1"/>
    <n v="1"/>
    <x v="2"/>
  </r>
  <r>
    <x v="2"/>
    <x v="1"/>
    <n v="4"/>
    <x v="1"/>
  </r>
  <r>
    <x v="0"/>
    <x v="1"/>
    <n v="38"/>
    <x v="13"/>
  </r>
  <r>
    <x v="1"/>
    <x v="1"/>
    <n v="3"/>
    <x v="43"/>
  </r>
  <r>
    <x v="1"/>
    <x v="1"/>
    <n v="21"/>
    <x v="13"/>
  </r>
  <r>
    <x v="3"/>
    <x v="0"/>
    <n v="3"/>
    <x v="33"/>
  </r>
  <r>
    <x v="1"/>
    <x v="1"/>
    <n v="1"/>
    <x v="14"/>
  </r>
  <r>
    <x v="3"/>
    <x v="1"/>
    <n v="8"/>
    <x v="20"/>
  </r>
  <r>
    <x v="2"/>
    <x v="1"/>
    <n v="3"/>
    <x v="29"/>
  </r>
  <r>
    <x v="2"/>
    <x v="0"/>
    <n v="1"/>
    <x v="3"/>
  </r>
  <r>
    <x v="3"/>
    <x v="1"/>
    <n v="1"/>
    <x v="20"/>
  </r>
  <r>
    <x v="0"/>
    <x v="0"/>
    <n v="1"/>
    <x v="1"/>
  </r>
  <r>
    <x v="1"/>
    <x v="1"/>
    <n v="10"/>
    <x v="3"/>
  </r>
  <r>
    <x v="4"/>
    <x v="1"/>
    <n v="11"/>
    <x v="37"/>
  </r>
  <r>
    <x v="1"/>
    <x v="1"/>
    <n v="7"/>
    <x v="41"/>
  </r>
  <r>
    <x v="2"/>
    <x v="0"/>
    <n v="1"/>
    <x v="3"/>
  </r>
  <r>
    <x v="0"/>
    <x v="1"/>
    <n v="1"/>
    <x v="41"/>
  </r>
  <r>
    <x v="0"/>
    <x v="1"/>
    <n v="3"/>
    <x v="31"/>
  </r>
  <r>
    <x v="3"/>
    <x v="0"/>
    <n v="1"/>
    <x v="3"/>
  </r>
  <r>
    <x v="0"/>
    <x v="1"/>
    <n v="16"/>
    <x v="3"/>
  </r>
  <r>
    <x v="1"/>
    <x v="0"/>
    <n v="1"/>
    <x v="24"/>
  </r>
  <r>
    <x v="1"/>
    <x v="1"/>
    <n v="2"/>
    <x v="24"/>
  </r>
  <r>
    <x v="4"/>
    <x v="1"/>
    <n v="3"/>
    <x v="3"/>
  </r>
  <r>
    <x v="2"/>
    <x v="0"/>
    <n v="2"/>
    <x v="36"/>
  </r>
  <r>
    <x v="2"/>
    <x v="1"/>
    <n v="14"/>
    <x v="3"/>
  </r>
  <r>
    <x v="3"/>
    <x v="1"/>
    <n v="14"/>
    <x v="37"/>
  </r>
  <r>
    <x v="1"/>
    <x v="1"/>
    <n v="1"/>
    <x v="41"/>
  </r>
  <r>
    <x v="2"/>
    <x v="1"/>
    <n v="14"/>
    <x v="13"/>
  </r>
  <r>
    <x v="3"/>
    <x v="1"/>
    <n v="21"/>
    <x v="20"/>
  </r>
  <r>
    <x v="1"/>
    <x v="1"/>
    <n v="1"/>
    <x v="34"/>
  </r>
  <r>
    <x v="4"/>
    <x v="1"/>
    <n v="12"/>
    <x v="3"/>
  </r>
  <r>
    <x v="4"/>
    <x v="0"/>
    <n v="1"/>
    <x v="1"/>
  </r>
  <r>
    <x v="2"/>
    <x v="1"/>
    <n v="19"/>
    <x v="3"/>
  </r>
  <r>
    <x v="2"/>
    <x v="0"/>
    <n v="3"/>
    <x v="48"/>
  </r>
  <r>
    <x v="4"/>
    <x v="1"/>
    <n v="1"/>
    <x v="5"/>
  </r>
  <r>
    <x v="2"/>
    <x v="0"/>
    <n v="1"/>
    <x v="20"/>
  </r>
  <r>
    <x v="1"/>
    <x v="1"/>
    <n v="5"/>
    <x v="37"/>
  </r>
  <r>
    <x v="3"/>
    <x v="1"/>
    <n v="10"/>
    <x v="1"/>
  </r>
  <r>
    <x v="4"/>
    <x v="1"/>
    <n v="17"/>
    <x v="14"/>
  </r>
  <r>
    <x v="4"/>
    <x v="1"/>
    <n v="16"/>
    <x v="3"/>
  </r>
  <r>
    <x v="4"/>
    <x v="0"/>
    <n v="3"/>
    <x v="33"/>
  </r>
  <r>
    <x v="3"/>
    <x v="0"/>
    <n v="6"/>
    <x v="24"/>
  </r>
  <r>
    <x v="4"/>
    <x v="1"/>
    <n v="4"/>
    <x v="9"/>
  </r>
  <r>
    <x v="2"/>
    <x v="1"/>
    <n v="3"/>
    <x v="3"/>
  </r>
  <r>
    <x v="0"/>
    <x v="1"/>
    <n v="12"/>
    <x v="36"/>
  </r>
  <r>
    <x v="1"/>
    <x v="0"/>
    <n v="1"/>
    <x v="13"/>
  </r>
  <r>
    <x v="0"/>
    <x v="1"/>
    <n v="4"/>
    <x v="22"/>
  </r>
  <r>
    <x v="1"/>
    <x v="0"/>
    <n v="6"/>
    <x v="24"/>
  </r>
  <r>
    <x v="1"/>
    <x v="0"/>
    <n v="1"/>
    <x v="31"/>
  </r>
  <r>
    <x v="4"/>
    <x v="1"/>
    <n v="16"/>
    <x v="46"/>
  </r>
  <r>
    <x v="4"/>
    <x v="1"/>
    <n v="4"/>
    <x v="29"/>
  </r>
  <r>
    <x v="0"/>
    <x v="1"/>
    <n v="23"/>
    <x v="31"/>
  </r>
  <r>
    <x v="1"/>
    <x v="1"/>
    <n v="1"/>
    <x v="22"/>
  </r>
  <r>
    <x v="1"/>
    <x v="1"/>
    <n v="3"/>
    <x v="24"/>
  </r>
  <r>
    <x v="3"/>
    <x v="1"/>
    <n v="3"/>
    <x v="24"/>
  </r>
  <r>
    <x v="3"/>
    <x v="1"/>
    <n v="1"/>
    <x v="24"/>
  </r>
  <r>
    <x v="4"/>
    <x v="1"/>
    <n v="15"/>
    <x v="13"/>
  </r>
  <r>
    <x v="2"/>
    <x v="1"/>
    <n v="22"/>
    <x v="46"/>
  </r>
  <r>
    <x v="4"/>
    <x v="1"/>
    <n v="1"/>
    <x v="41"/>
  </r>
  <r>
    <x v="0"/>
    <x v="1"/>
    <n v="1"/>
    <x v="34"/>
  </r>
  <r>
    <x v="1"/>
    <x v="1"/>
    <n v="14"/>
    <x v="3"/>
  </r>
  <r>
    <x v="1"/>
    <x v="0"/>
    <n v="1"/>
    <x v="2"/>
  </r>
  <r>
    <x v="1"/>
    <x v="1"/>
    <n v="1"/>
    <x v="49"/>
  </r>
  <r>
    <x v="3"/>
    <x v="0"/>
    <n v="2"/>
    <x v="36"/>
  </r>
  <r>
    <x v="3"/>
    <x v="0"/>
    <n v="2"/>
    <x v="13"/>
  </r>
  <r>
    <x v="3"/>
    <x v="1"/>
    <n v="20"/>
    <x v="3"/>
  </r>
  <r>
    <x v="4"/>
    <x v="0"/>
    <n v="2"/>
    <x v="14"/>
  </r>
  <r>
    <x v="1"/>
    <x v="1"/>
    <n v="1"/>
    <x v="12"/>
  </r>
  <r>
    <x v="2"/>
    <x v="1"/>
    <n v="20"/>
    <x v="20"/>
  </r>
  <r>
    <x v="2"/>
    <x v="1"/>
    <n v="16"/>
    <x v="14"/>
  </r>
  <r>
    <x v="2"/>
    <x v="1"/>
    <n v="26"/>
    <x v="14"/>
  </r>
  <r>
    <x v="2"/>
    <x v="0"/>
    <n v="1"/>
    <x v="57"/>
  </r>
  <r>
    <x v="2"/>
    <x v="1"/>
    <n v="11"/>
    <x v="13"/>
  </r>
  <r>
    <x v="0"/>
    <x v="1"/>
    <n v="37"/>
    <x v="3"/>
  </r>
  <r>
    <x v="3"/>
    <x v="1"/>
    <n v="6"/>
    <x v="50"/>
  </r>
  <r>
    <x v="0"/>
    <x v="1"/>
    <n v="7"/>
    <x v="3"/>
  </r>
  <r>
    <x v="2"/>
    <x v="1"/>
    <n v="3"/>
    <x v="2"/>
  </r>
  <r>
    <x v="3"/>
    <x v="0"/>
    <n v="1"/>
    <x v="8"/>
  </r>
  <r>
    <x v="0"/>
    <x v="0"/>
    <n v="3"/>
    <x v="46"/>
  </r>
  <r>
    <x v="2"/>
    <x v="1"/>
    <n v="7"/>
    <x v="18"/>
  </r>
  <r>
    <x v="3"/>
    <x v="1"/>
    <n v="6"/>
    <x v="1"/>
  </r>
  <r>
    <x v="2"/>
    <x v="1"/>
    <n v="1"/>
    <x v="37"/>
  </r>
  <r>
    <x v="0"/>
    <x v="1"/>
    <n v="1"/>
    <x v="21"/>
  </r>
  <r>
    <x v="2"/>
    <x v="1"/>
    <n v="12"/>
    <x v="57"/>
  </r>
  <r>
    <x v="1"/>
    <x v="1"/>
    <n v="1"/>
    <x v="22"/>
  </r>
  <r>
    <x v="4"/>
    <x v="1"/>
    <n v="11"/>
    <x v="24"/>
  </r>
  <r>
    <x v="2"/>
    <x v="1"/>
    <n v="12"/>
    <x v="3"/>
  </r>
  <r>
    <x v="3"/>
    <x v="0"/>
    <n v="1"/>
    <x v="46"/>
  </r>
  <r>
    <x v="4"/>
    <x v="0"/>
    <n v="1"/>
    <x v="8"/>
  </r>
  <r>
    <x v="4"/>
    <x v="1"/>
    <n v="24"/>
    <x v="3"/>
  </r>
  <r>
    <x v="1"/>
    <x v="1"/>
    <n v="10"/>
    <x v="3"/>
  </r>
  <r>
    <x v="4"/>
    <x v="1"/>
    <n v="2"/>
    <x v="14"/>
  </r>
  <r>
    <x v="4"/>
    <x v="1"/>
    <n v="10"/>
    <x v="50"/>
  </r>
  <r>
    <x v="2"/>
    <x v="1"/>
    <n v="5"/>
    <x v="31"/>
  </r>
  <r>
    <x v="1"/>
    <x v="1"/>
    <n v="2"/>
    <x v="30"/>
  </r>
  <r>
    <x v="1"/>
    <x v="0"/>
    <n v="1"/>
    <x v="13"/>
  </r>
  <r>
    <x v="2"/>
    <x v="1"/>
    <n v="14"/>
    <x v="20"/>
  </r>
  <r>
    <x v="1"/>
    <x v="1"/>
    <n v="1"/>
    <x v="37"/>
  </r>
  <r>
    <x v="4"/>
    <x v="1"/>
    <n v="3"/>
    <x v="41"/>
  </r>
  <r>
    <x v="0"/>
    <x v="1"/>
    <n v="5"/>
    <x v="3"/>
  </r>
  <r>
    <x v="1"/>
    <x v="1"/>
    <n v="6"/>
    <x v="14"/>
  </r>
  <r>
    <x v="1"/>
    <x v="1"/>
    <n v="19"/>
    <x v="14"/>
  </r>
  <r>
    <x v="2"/>
    <x v="1"/>
    <n v="1"/>
    <x v="22"/>
  </r>
  <r>
    <x v="2"/>
    <x v="1"/>
    <n v="5"/>
    <x v="14"/>
  </r>
  <r>
    <x v="1"/>
    <x v="0"/>
    <n v="1"/>
    <x v="14"/>
  </r>
  <r>
    <x v="0"/>
    <x v="1"/>
    <n v="1"/>
    <x v="1"/>
  </r>
  <r>
    <x v="3"/>
    <x v="1"/>
    <n v="7"/>
    <x v="3"/>
  </r>
  <r>
    <x v="1"/>
    <x v="1"/>
    <n v="7"/>
    <x v="3"/>
  </r>
  <r>
    <x v="3"/>
    <x v="1"/>
    <n v="1"/>
    <x v="3"/>
  </r>
  <r>
    <x v="2"/>
    <x v="1"/>
    <n v="1"/>
    <x v="6"/>
  </r>
  <r>
    <x v="2"/>
    <x v="1"/>
    <n v="1"/>
    <x v="30"/>
  </r>
  <r>
    <x v="0"/>
    <x v="0"/>
    <n v="1"/>
    <x v="3"/>
  </r>
  <r>
    <x v="3"/>
    <x v="1"/>
    <n v="40"/>
    <x v="3"/>
  </r>
  <r>
    <x v="4"/>
    <x v="0"/>
    <n v="1"/>
    <x v="24"/>
  </r>
  <r>
    <x v="2"/>
    <x v="1"/>
    <n v="96"/>
    <x v="24"/>
  </r>
  <r>
    <x v="2"/>
    <x v="1"/>
    <n v="32"/>
    <x v="14"/>
  </r>
  <r>
    <x v="0"/>
    <x v="1"/>
    <n v="35"/>
    <x v="8"/>
  </r>
  <r>
    <x v="2"/>
    <x v="1"/>
    <n v="41"/>
    <x v="9"/>
  </r>
  <r>
    <x v="2"/>
    <x v="0"/>
    <n v="1"/>
    <x v="20"/>
  </r>
  <r>
    <x v="4"/>
    <x v="1"/>
    <n v="2"/>
    <x v="30"/>
  </r>
  <r>
    <x v="4"/>
    <x v="1"/>
    <n v="6"/>
    <x v="24"/>
  </r>
  <r>
    <x v="4"/>
    <x v="1"/>
    <n v="4"/>
    <x v="3"/>
  </r>
  <r>
    <x v="0"/>
    <x v="1"/>
    <n v="8"/>
    <x v="23"/>
  </r>
  <r>
    <x v="2"/>
    <x v="1"/>
    <n v="2"/>
    <x v="24"/>
  </r>
  <r>
    <x v="0"/>
    <x v="1"/>
    <n v="1"/>
    <x v="22"/>
  </r>
  <r>
    <x v="4"/>
    <x v="1"/>
    <n v="1"/>
    <x v="43"/>
  </r>
  <r>
    <x v="4"/>
    <x v="1"/>
    <n v="3"/>
    <x v="14"/>
  </r>
  <r>
    <x v="4"/>
    <x v="0"/>
    <n v="2"/>
    <x v="20"/>
  </r>
  <r>
    <x v="3"/>
    <x v="1"/>
    <n v="5"/>
    <x v="42"/>
  </r>
  <r>
    <x v="4"/>
    <x v="1"/>
    <n v="42"/>
    <x v="20"/>
  </r>
  <r>
    <x v="0"/>
    <x v="1"/>
    <n v="3"/>
    <x v="3"/>
  </r>
  <r>
    <x v="2"/>
    <x v="1"/>
    <n v="4"/>
    <x v="42"/>
  </r>
  <r>
    <x v="2"/>
    <x v="1"/>
    <n v="3"/>
    <x v="13"/>
  </r>
  <r>
    <x v="3"/>
    <x v="1"/>
    <n v="1"/>
    <x v="14"/>
  </r>
  <r>
    <x v="3"/>
    <x v="1"/>
    <n v="40"/>
    <x v="3"/>
  </r>
  <r>
    <x v="3"/>
    <x v="0"/>
    <n v="2"/>
    <x v="8"/>
  </r>
  <r>
    <x v="2"/>
    <x v="1"/>
    <n v="42"/>
    <x v="20"/>
  </r>
  <r>
    <x v="0"/>
    <x v="0"/>
    <n v="1"/>
    <x v="20"/>
  </r>
  <r>
    <x v="4"/>
    <x v="1"/>
    <n v="31"/>
    <x v="9"/>
  </r>
  <r>
    <x v="4"/>
    <x v="0"/>
    <n v="2"/>
    <x v="13"/>
  </r>
  <r>
    <x v="2"/>
    <x v="1"/>
    <n v="6"/>
    <x v="13"/>
  </r>
  <r>
    <x v="2"/>
    <x v="1"/>
    <n v="1"/>
    <x v="31"/>
  </r>
  <r>
    <x v="4"/>
    <x v="0"/>
    <n v="6"/>
    <x v="2"/>
  </r>
  <r>
    <x v="1"/>
    <x v="0"/>
    <n v="1"/>
    <x v="1"/>
  </r>
  <r>
    <x v="4"/>
    <x v="1"/>
    <n v="27"/>
    <x v="3"/>
  </r>
  <r>
    <x v="0"/>
    <x v="1"/>
    <n v="2"/>
    <x v="13"/>
  </r>
  <r>
    <x v="1"/>
    <x v="0"/>
    <n v="4"/>
    <x v="9"/>
  </r>
  <r>
    <x v="4"/>
    <x v="1"/>
    <n v="16"/>
    <x v="24"/>
  </r>
  <r>
    <x v="4"/>
    <x v="0"/>
    <n v="4"/>
    <x v="13"/>
  </r>
  <r>
    <x v="0"/>
    <x v="1"/>
    <n v="21"/>
    <x v="14"/>
  </r>
  <r>
    <x v="2"/>
    <x v="1"/>
    <n v="9"/>
    <x v="3"/>
  </r>
  <r>
    <x v="2"/>
    <x v="1"/>
    <n v="5"/>
    <x v="29"/>
  </r>
  <r>
    <x v="4"/>
    <x v="1"/>
    <n v="688"/>
    <x v="3"/>
  </r>
  <r>
    <x v="3"/>
    <x v="1"/>
    <n v="65"/>
    <x v="13"/>
  </r>
  <r>
    <x v="3"/>
    <x v="1"/>
    <n v="8"/>
    <x v="13"/>
  </r>
  <r>
    <x v="4"/>
    <x v="1"/>
    <n v="58"/>
    <x v="41"/>
  </r>
  <r>
    <x v="2"/>
    <x v="1"/>
    <n v="1"/>
    <x v="37"/>
  </r>
  <r>
    <x v="1"/>
    <x v="1"/>
    <n v="7"/>
    <x v="13"/>
  </r>
  <r>
    <x v="3"/>
    <x v="1"/>
    <n v="31"/>
    <x v="24"/>
  </r>
  <r>
    <x v="1"/>
    <x v="0"/>
    <n v="1"/>
    <x v="20"/>
  </r>
  <r>
    <x v="3"/>
    <x v="1"/>
    <n v="703"/>
    <x v="3"/>
  </r>
  <r>
    <x v="3"/>
    <x v="1"/>
    <n v="20"/>
    <x v="3"/>
  </r>
  <r>
    <x v="1"/>
    <x v="1"/>
    <n v="3"/>
    <x v="3"/>
  </r>
  <r>
    <x v="4"/>
    <x v="0"/>
    <n v="1"/>
    <x v="24"/>
  </r>
  <r>
    <x v="3"/>
    <x v="0"/>
    <n v="3"/>
    <x v="13"/>
  </r>
  <r>
    <x v="0"/>
    <x v="1"/>
    <n v="5"/>
    <x v="17"/>
  </r>
  <r>
    <x v="3"/>
    <x v="0"/>
    <n v="1"/>
    <x v="14"/>
  </r>
  <r>
    <x v="0"/>
    <x v="1"/>
    <n v="11"/>
    <x v="24"/>
  </r>
  <r>
    <x v="0"/>
    <x v="1"/>
    <n v="69"/>
    <x v="13"/>
  </r>
  <r>
    <x v="1"/>
    <x v="1"/>
    <n v="14"/>
    <x v="13"/>
  </r>
  <r>
    <x v="3"/>
    <x v="1"/>
    <n v="3"/>
    <x v="17"/>
  </r>
  <r>
    <x v="1"/>
    <x v="1"/>
    <n v="14"/>
    <x v="3"/>
  </r>
  <r>
    <x v="3"/>
    <x v="0"/>
    <n v="3"/>
    <x v="2"/>
  </r>
  <r>
    <x v="4"/>
    <x v="1"/>
    <n v="3"/>
    <x v="20"/>
  </r>
  <r>
    <x v="0"/>
    <x v="0"/>
    <n v="1"/>
    <x v="14"/>
  </r>
  <r>
    <x v="1"/>
    <x v="0"/>
    <n v="1"/>
    <x v="24"/>
  </r>
  <r>
    <x v="4"/>
    <x v="1"/>
    <n v="1"/>
    <x v="37"/>
  </r>
  <r>
    <x v="3"/>
    <x v="1"/>
    <n v="11"/>
    <x v="3"/>
  </r>
  <r>
    <x v="2"/>
    <x v="0"/>
    <n v="1"/>
    <x v="14"/>
  </r>
  <r>
    <x v="1"/>
    <x v="0"/>
    <n v="3"/>
    <x v="2"/>
  </r>
  <r>
    <x v="2"/>
    <x v="1"/>
    <n v="1"/>
    <x v="17"/>
  </r>
  <r>
    <x v="0"/>
    <x v="0"/>
    <n v="3"/>
    <x v="9"/>
  </r>
  <r>
    <x v="1"/>
    <x v="1"/>
    <n v="58"/>
    <x v="13"/>
  </r>
  <r>
    <x v="4"/>
    <x v="1"/>
    <n v="1"/>
    <x v="31"/>
  </r>
  <r>
    <x v="4"/>
    <x v="1"/>
    <n v="7"/>
    <x v="3"/>
  </r>
  <r>
    <x v="2"/>
    <x v="0"/>
    <n v="3"/>
    <x v="2"/>
  </r>
  <r>
    <x v="2"/>
    <x v="1"/>
    <n v="2"/>
    <x v="20"/>
  </r>
  <r>
    <x v="1"/>
    <x v="1"/>
    <n v="6"/>
    <x v="13"/>
  </r>
  <r>
    <x v="0"/>
    <x v="0"/>
    <n v="1"/>
    <x v="3"/>
  </r>
  <r>
    <x v="4"/>
    <x v="1"/>
    <n v="13"/>
    <x v="15"/>
  </r>
  <r>
    <x v="0"/>
    <x v="0"/>
    <n v="3"/>
    <x v="20"/>
  </r>
  <r>
    <x v="0"/>
    <x v="1"/>
    <n v="115"/>
    <x v="13"/>
  </r>
  <r>
    <x v="1"/>
    <x v="1"/>
    <n v="533"/>
    <x v="3"/>
  </r>
  <r>
    <x v="0"/>
    <x v="1"/>
    <n v="8"/>
    <x v="13"/>
  </r>
  <r>
    <x v="3"/>
    <x v="1"/>
    <n v="1"/>
    <x v="29"/>
  </r>
  <r>
    <x v="2"/>
    <x v="0"/>
    <n v="5"/>
    <x v="13"/>
  </r>
  <r>
    <x v="0"/>
    <x v="1"/>
    <n v="6"/>
    <x v="3"/>
  </r>
  <r>
    <x v="1"/>
    <x v="1"/>
    <n v="17"/>
    <x v="14"/>
  </r>
  <r>
    <x v="0"/>
    <x v="1"/>
    <n v="21"/>
    <x v="13"/>
  </r>
  <r>
    <x v="1"/>
    <x v="1"/>
    <n v="1"/>
    <x v="17"/>
  </r>
  <r>
    <x v="2"/>
    <x v="1"/>
    <n v="63"/>
    <x v="13"/>
  </r>
  <r>
    <x v="4"/>
    <x v="0"/>
    <n v="1"/>
    <x v="34"/>
  </r>
  <r>
    <x v="3"/>
    <x v="1"/>
    <n v="3"/>
    <x v="37"/>
  </r>
  <r>
    <x v="3"/>
    <x v="1"/>
    <n v="8"/>
    <x v="13"/>
  </r>
  <r>
    <x v="2"/>
    <x v="1"/>
    <n v="8"/>
    <x v="13"/>
  </r>
  <r>
    <x v="0"/>
    <x v="1"/>
    <n v="11"/>
    <x v="3"/>
  </r>
  <r>
    <x v="2"/>
    <x v="1"/>
    <n v="15"/>
    <x v="24"/>
  </r>
  <r>
    <x v="3"/>
    <x v="1"/>
    <n v="1"/>
    <x v="31"/>
  </r>
  <r>
    <x v="3"/>
    <x v="1"/>
    <n v="7"/>
    <x v="3"/>
  </r>
  <r>
    <x v="2"/>
    <x v="1"/>
    <n v="735"/>
    <x v="3"/>
  </r>
  <r>
    <x v="1"/>
    <x v="1"/>
    <n v="14"/>
    <x v="24"/>
  </r>
  <r>
    <x v="3"/>
    <x v="0"/>
    <n v="5"/>
    <x v="20"/>
  </r>
  <r>
    <x v="4"/>
    <x v="0"/>
    <n v="1"/>
    <x v="14"/>
  </r>
  <r>
    <x v="2"/>
    <x v="1"/>
    <n v="31"/>
    <x v="3"/>
  </r>
  <r>
    <x v="4"/>
    <x v="1"/>
    <n v="2"/>
    <x v="29"/>
  </r>
  <r>
    <x v="3"/>
    <x v="1"/>
    <n v="10"/>
    <x v="20"/>
  </r>
  <r>
    <x v="2"/>
    <x v="1"/>
    <n v="5"/>
    <x v="6"/>
  </r>
  <r>
    <x v="0"/>
    <x v="1"/>
    <n v="2"/>
    <x v="4"/>
  </r>
  <r>
    <x v="3"/>
    <x v="1"/>
    <n v="142"/>
    <x v="24"/>
  </r>
  <r>
    <x v="1"/>
    <x v="1"/>
    <n v="26"/>
    <x v="11"/>
  </r>
  <r>
    <x v="4"/>
    <x v="0"/>
    <n v="24"/>
    <x v="17"/>
  </r>
  <r>
    <x v="2"/>
    <x v="1"/>
    <n v="7"/>
    <x v="0"/>
  </r>
  <r>
    <x v="1"/>
    <x v="1"/>
    <n v="3"/>
    <x v="0"/>
  </r>
  <r>
    <x v="1"/>
    <x v="1"/>
    <n v="3"/>
    <x v="22"/>
  </r>
  <r>
    <x v="1"/>
    <x v="1"/>
    <n v="267"/>
    <x v="3"/>
  </r>
  <r>
    <x v="2"/>
    <x v="1"/>
    <n v="20"/>
    <x v="1"/>
  </r>
  <r>
    <x v="0"/>
    <x v="0"/>
    <n v="2"/>
    <x v="23"/>
  </r>
  <r>
    <x v="0"/>
    <x v="1"/>
    <n v="3"/>
    <x v="16"/>
  </r>
  <r>
    <x v="2"/>
    <x v="1"/>
    <n v="3"/>
    <x v="27"/>
  </r>
  <r>
    <x v="0"/>
    <x v="1"/>
    <n v="2"/>
    <x v="3"/>
  </r>
  <r>
    <x v="0"/>
    <x v="1"/>
    <n v="5"/>
    <x v="14"/>
  </r>
  <r>
    <x v="2"/>
    <x v="1"/>
    <n v="12"/>
    <x v="3"/>
  </r>
  <r>
    <x v="3"/>
    <x v="1"/>
    <n v="113"/>
    <x v="34"/>
  </r>
  <r>
    <x v="3"/>
    <x v="1"/>
    <n v="2"/>
    <x v="22"/>
  </r>
  <r>
    <x v="3"/>
    <x v="1"/>
    <n v="3"/>
    <x v="21"/>
  </r>
  <r>
    <x v="0"/>
    <x v="0"/>
    <n v="4"/>
    <x v="26"/>
  </r>
  <r>
    <x v="2"/>
    <x v="1"/>
    <n v="8"/>
    <x v="24"/>
  </r>
  <r>
    <x v="2"/>
    <x v="1"/>
    <n v="7"/>
    <x v="39"/>
  </r>
  <r>
    <x v="0"/>
    <x v="0"/>
    <n v="4"/>
    <x v="39"/>
  </r>
  <r>
    <x v="4"/>
    <x v="1"/>
    <n v="1"/>
    <x v="37"/>
  </r>
  <r>
    <x v="0"/>
    <x v="1"/>
    <n v="143"/>
    <x v="34"/>
  </r>
  <r>
    <x v="1"/>
    <x v="1"/>
    <n v="18"/>
    <x v="3"/>
  </r>
  <r>
    <x v="2"/>
    <x v="0"/>
    <n v="1"/>
    <x v="24"/>
  </r>
  <r>
    <x v="1"/>
    <x v="1"/>
    <n v="8"/>
    <x v="24"/>
  </r>
  <r>
    <x v="3"/>
    <x v="0"/>
    <n v="1"/>
    <x v="19"/>
  </r>
  <r>
    <x v="1"/>
    <x v="0"/>
    <n v="1"/>
    <x v="24"/>
  </r>
  <r>
    <x v="2"/>
    <x v="1"/>
    <n v="17"/>
    <x v="13"/>
  </r>
  <r>
    <x v="0"/>
    <x v="0"/>
    <n v="2"/>
    <x v="13"/>
  </r>
  <r>
    <x v="1"/>
    <x v="1"/>
    <n v="16"/>
    <x v="26"/>
  </r>
  <r>
    <x v="4"/>
    <x v="1"/>
    <n v="1"/>
    <x v="55"/>
  </r>
  <r>
    <x v="3"/>
    <x v="0"/>
    <n v="9"/>
    <x v="34"/>
  </r>
  <r>
    <x v="2"/>
    <x v="1"/>
    <n v="3"/>
    <x v="15"/>
  </r>
  <r>
    <x v="2"/>
    <x v="0"/>
    <n v="2"/>
    <x v="13"/>
  </r>
  <r>
    <x v="3"/>
    <x v="1"/>
    <n v="1"/>
    <x v="3"/>
  </r>
  <r>
    <x v="2"/>
    <x v="1"/>
    <n v="2"/>
    <x v="32"/>
  </r>
  <r>
    <x v="4"/>
    <x v="1"/>
    <n v="2"/>
    <x v="20"/>
  </r>
  <r>
    <x v="4"/>
    <x v="1"/>
    <n v="1"/>
    <x v="3"/>
  </r>
  <r>
    <x v="0"/>
    <x v="1"/>
    <n v="2"/>
    <x v="40"/>
  </r>
  <r>
    <x v="4"/>
    <x v="1"/>
    <n v="12"/>
    <x v="20"/>
  </r>
  <r>
    <x v="3"/>
    <x v="1"/>
    <n v="1"/>
    <x v="11"/>
  </r>
  <r>
    <x v="1"/>
    <x v="1"/>
    <n v="3"/>
    <x v="4"/>
  </r>
  <r>
    <x v="2"/>
    <x v="0"/>
    <n v="3"/>
    <x v="20"/>
  </r>
  <r>
    <x v="4"/>
    <x v="1"/>
    <n v="10"/>
    <x v="35"/>
  </r>
  <r>
    <x v="1"/>
    <x v="1"/>
    <n v="3"/>
    <x v="3"/>
  </r>
  <r>
    <x v="2"/>
    <x v="1"/>
    <n v="12"/>
    <x v="20"/>
  </r>
  <r>
    <x v="4"/>
    <x v="1"/>
    <n v="1"/>
    <x v="3"/>
  </r>
  <r>
    <x v="2"/>
    <x v="1"/>
    <n v="14"/>
    <x v="35"/>
  </r>
  <r>
    <x v="2"/>
    <x v="1"/>
    <n v="4"/>
    <x v="14"/>
  </r>
  <r>
    <x v="1"/>
    <x v="0"/>
    <n v="1"/>
    <x v="7"/>
  </r>
  <r>
    <x v="2"/>
    <x v="1"/>
    <n v="2"/>
    <x v="11"/>
  </r>
  <r>
    <x v="3"/>
    <x v="1"/>
    <n v="9"/>
    <x v="24"/>
  </r>
  <r>
    <x v="4"/>
    <x v="1"/>
    <n v="19"/>
    <x v="30"/>
  </r>
  <r>
    <x v="1"/>
    <x v="0"/>
    <n v="1"/>
    <x v="47"/>
  </r>
  <r>
    <x v="3"/>
    <x v="1"/>
    <n v="9"/>
    <x v="22"/>
  </r>
  <r>
    <x v="4"/>
    <x v="0"/>
    <n v="1"/>
    <x v="5"/>
  </r>
  <r>
    <x v="1"/>
    <x v="1"/>
    <n v="16"/>
    <x v="24"/>
  </r>
  <r>
    <x v="2"/>
    <x v="1"/>
    <n v="5"/>
    <x v="4"/>
  </r>
  <r>
    <x v="2"/>
    <x v="0"/>
    <n v="2"/>
    <x v="4"/>
  </r>
  <r>
    <x v="1"/>
    <x v="1"/>
    <n v="1"/>
    <x v="47"/>
  </r>
  <r>
    <x v="2"/>
    <x v="1"/>
    <n v="9"/>
    <x v="22"/>
  </r>
  <r>
    <x v="0"/>
    <x v="1"/>
    <n v="1"/>
    <x v="32"/>
  </r>
  <r>
    <x v="2"/>
    <x v="1"/>
    <n v="10"/>
    <x v="24"/>
  </r>
  <r>
    <x v="4"/>
    <x v="1"/>
    <n v="9"/>
    <x v="29"/>
  </r>
  <r>
    <x v="4"/>
    <x v="1"/>
    <n v="4"/>
    <x v="24"/>
  </r>
  <r>
    <x v="0"/>
    <x v="1"/>
    <n v="4"/>
    <x v="4"/>
  </r>
  <r>
    <x v="3"/>
    <x v="1"/>
    <n v="60"/>
    <x v="13"/>
  </r>
  <r>
    <x v="4"/>
    <x v="0"/>
    <n v="1"/>
    <x v="24"/>
  </r>
  <r>
    <x v="3"/>
    <x v="1"/>
    <n v="5"/>
    <x v="4"/>
  </r>
  <r>
    <x v="0"/>
    <x v="1"/>
    <n v="2"/>
    <x v="20"/>
  </r>
  <r>
    <x v="0"/>
    <x v="1"/>
    <n v="180"/>
    <x v="20"/>
  </r>
  <r>
    <x v="2"/>
    <x v="1"/>
    <n v="13"/>
    <x v="9"/>
  </r>
  <r>
    <x v="1"/>
    <x v="1"/>
    <n v="10"/>
    <x v="39"/>
  </r>
  <r>
    <x v="2"/>
    <x v="1"/>
    <n v="3"/>
    <x v="28"/>
  </r>
  <r>
    <x v="1"/>
    <x v="1"/>
    <n v="6"/>
    <x v="28"/>
  </r>
  <r>
    <x v="3"/>
    <x v="0"/>
    <n v="2"/>
    <x v="26"/>
  </r>
  <r>
    <x v="4"/>
    <x v="1"/>
    <n v="1"/>
    <x v="21"/>
  </r>
  <r>
    <x v="0"/>
    <x v="1"/>
    <n v="1"/>
    <x v="33"/>
  </r>
  <r>
    <x v="1"/>
    <x v="1"/>
    <n v="18"/>
    <x v="13"/>
  </r>
  <r>
    <x v="2"/>
    <x v="1"/>
    <n v="22"/>
    <x v="3"/>
  </r>
  <r>
    <x v="1"/>
    <x v="1"/>
    <n v="3"/>
    <x v="1"/>
  </r>
  <r>
    <x v="3"/>
    <x v="1"/>
    <n v="19"/>
    <x v="14"/>
  </r>
  <r>
    <x v="1"/>
    <x v="1"/>
    <n v="4"/>
    <x v="2"/>
  </r>
  <r>
    <x v="4"/>
    <x v="1"/>
    <n v="22"/>
    <x v="3"/>
  </r>
  <r>
    <x v="0"/>
    <x v="1"/>
    <n v="83"/>
    <x v="31"/>
  </r>
  <r>
    <x v="4"/>
    <x v="1"/>
    <n v="2"/>
    <x v="7"/>
  </r>
  <r>
    <x v="3"/>
    <x v="0"/>
    <n v="1"/>
    <x v="24"/>
  </r>
  <r>
    <x v="2"/>
    <x v="0"/>
    <n v="1"/>
    <x v="15"/>
  </r>
  <r>
    <x v="2"/>
    <x v="1"/>
    <n v="8"/>
    <x v="2"/>
  </r>
  <r>
    <x v="1"/>
    <x v="1"/>
    <n v="13"/>
    <x v="19"/>
  </r>
  <r>
    <x v="0"/>
    <x v="1"/>
    <n v="1"/>
    <x v="17"/>
  </r>
  <r>
    <x v="2"/>
    <x v="1"/>
    <n v="8"/>
    <x v="33"/>
  </r>
  <r>
    <x v="3"/>
    <x v="0"/>
    <n v="1"/>
    <x v="30"/>
  </r>
  <r>
    <x v="0"/>
    <x v="1"/>
    <n v="11"/>
    <x v="14"/>
  </r>
  <r>
    <x v="1"/>
    <x v="1"/>
    <n v="9"/>
    <x v="33"/>
  </r>
  <r>
    <x v="3"/>
    <x v="1"/>
    <n v="138"/>
    <x v="20"/>
  </r>
  <r>
    <x v="4"/>
    <x v="1"/>
    <n v="11"/>
    <x v="20"/>
  </r>
  <r>
    <x v="4"/>
    <x v="0"/>
    <n v="2"/>
    <x v="26"/>
  </r>
  <r>
    <x v="1"/>
    <x v="0"/>
    <n v="1"/>
    <x v="13"/>
  </r>
  <r>
    <x v="2"/>
    <x v="0"/>
    <n v="2"/>
    <x v="31"/>
  </r>
  <r>
    <x v="3"/>
    <x v="1"/>
    <n v="2"/>
    <x v="7"/>
  </r>
  <r>
    <x v="1"/>
    <x v="0"/>
    <n v="1"/>
    <x v="20"/>
  </r>
  <r>
    <x v="4"/>
    <x v="0"/>
    <n v="3"/>
    <x v="13"/>
  </r>
  <r>
    <x v="4"/>
    <x v="0"/>
    <n v="2"/>
    <x v="39"/>
  </r>
  <r>
    <x v="4"/>
    <x v="1"/>
    <n v="8"/>
    <x v="5"/>
  </r>
  <r>
    <x v="4"/>
    <x v="0"/>
    <n v="1"/>
    <x v="24"/>
  </r>
  <r>
    <x v="3"/>
    <x v="0"/>
    <n v="2"/>
    <x v="20"/>
  </r>
  <r>
    <x v="0"/>
    <x v="1"/>
    <n v="6"/>
    <x v="1"/>
  </r>
  <r>
    <x v="2"/>
    <x v="1"/>
    <n v="4"/>
    <x v="7"/>
  </r>
  <r>
    <x v="3"/>
    <x v="0"/>
    <n v="1"/>
    <x v="35"/>
  </r>
  <r>
    <x v="2"/>
    <x v="1"/>
    <n v="149"/>
    <x v="20"/>
  </r>
  <r>
    <x v="3"/>
    <x v="0"/>
    <n v="1"/>
    <x v="15"/>
  </r>
  <r>
    <x v="0"/>
    <x v="1"/>
    <n v="19"/>
    <x v="13"/>
  </r>
  <r>
    <x v="3"/>
    <x v="1"/>
    <n v="5"/>
    <x v="28"/>
  </r>
  <r>
    <x v="3"/>
    <x v="1"/>
    <n v="6"/>
    <x v="2"/>
  </r>
  <r>
    <x v="0"/>
    <x v="1"/>
    <n v="6"/>
    <x v="19"/>
  </r>
  <r>
    <x v="0"/>
    <x v="0"/>
    <n v="1"/>
    <x v="24"/>
  </r>
  <r>
    <x v="4"/>
    <x v="0"/>
    <n v="1"/>
    <x v="3"/>
  </r>
  <r>
    <x v="3"/>
    <x v="1"/>
    <n v="3"/>
    <x v="39"/>
  </r>
  <r>
    <x v="1"/>
    <x v="1"/>
    <n v="77"/>
    <x v="31"/>
  </r>
  <r>
    <x v="1"/>
    <x v="1"/>
    <n v="134"/>
    <x v="20"/>
  </r>
  <r>
    <x v="4"/>
    <x v="1"/>
    <n v="11"/>
    <x v="9"/>
  </r>
  <r>
    <x v="1"/>
    <x v="1"/>
    <n v="1"/>
    <x v="17"/>
  </r>
  <r>
    <x v="1"/>
    <x v="1"/>
    <n v="4"/>
    <x v="20"/>
  </r>
  <r>
    <x v="2"/>
    <x v="1"/>
    <n v="24"/>
    <x v="3"/>
  </r>
  <r>
    <x v="2"/>
    <x v="0"/>
    <n v="1"/>
    <x v="26"/>
  </r>
  <r>
    <x v="0"/>
    <x v="1"/>
    <n v="2"/>
    <x v="33"/>
  </r>
  <r>
    <x v="0"/>
    <x v="0"/>
    <n v="5"/>
    <x v="13"/>
  </r>
  <r>
    <x v="0"/>
    <x v="1"/>
    <n v="6"/>
    <x v="24"/>
  </r>
  <r>
    <x v="3"/>
    <x v="1"/>
    <n v="24"/>
    <x v="13"/>
  </r>
  <r>
    <x v="4"/>
    <x v="1"/>
    <n v="25"/>
    <x v="3"/>
  </r>
  <r>
    <x v="0"/>
    <x v="1"/>
    <n v="15"/>
    <x v="26"/>
  </r>
  <r>
    <x v="4"/>
    <x v="1"/>
    <n v="3"/>
    <x v="29"/>
  </r>
  <r>
    <x v="4"/>
    <x v="0"/>
    <n v="6"/>
    <x v="31"/>
  </r>
  <r>
    <x v="4"/>
    <x v="1"/>
    <n v="3"/>
    <x v="2"/>
  </r>
  <r>
    <x v="3"/>
    <x v="1"/>
    <n v="8"/>
    <x v="19"/>
  </r>
  <r>
    <x v="4"/>
    <x v="1"/>
    <n v="1"/>
    <x v="31"/>
  </r>
  <r>
    <x v="3"/>
    <x v="1"/>
    <n v="9"/>
    <x v="9"/>
  </r>
  <r>
    <x v="2"/>
    <x v="0"/>
    <n v="1"/>
    <x v="30"/>
  </r>
  <r>
    <x v="0"/>
    <x v="1"/>
    <n v="7"/>
    <x v="39"/>
  </r>
  <r>
    <x v="1"/>
    <x v="1"/>
    <n v="13"/>
    <x v="14"/>
  </r>
  <r>
    <x v="3"/>
    <x v="1"/>
    <n v="7"/>
    <x v="33"/>
  </r>
  <r>
    <x v="3"/>
    <x v="0"/>
    <n v="2"/>
    <x v="13"/>
  </r>
  <r>
    <x v="0"/>
    <x v="1"/>
    <n v="6"/>
    <x v="28"/>
  </r>
  <r>
    <x v="2"/>
    <x v="0"/>
    <n v="1"/>
    <x v="36"/>
  </r>
  <r>
    <x v="1"/>
    <x v="0"/>
    <n v="1"/>
    <x v="22"/>
  </r>
  <r>
    <x v="1"/>
    <x v="1"/>
    <n v="13"/>
    <x v="14"/>
  </r>
  <r>
    <x v="1"/>
    <x v="1"/>
    <n v="1"/>
    <x v="17"/>
  </r>
  <r>
    <x v="2"/>
    <x v="1"/>
    <n v="4"/>
    <x v="3"/>
  </r>
  <r>
    <x v="4"/>
    <x v="0"/>
    <n v="1"/>
    <x v="3"/>
  </r>
  <r>
    <x v="1"/>
    <x v="1"/>
    <n v="10"/>
    <x v="15"/>
  </r>
  <r>
    <x v="1"/>
    <x v="1"/>
    <n v="2"/>
    <x v="1"/>
  </r>
  <r>
    <x v="1"/>
    <x v="0"/>
    <n v="1"/>
    <x v="24"/>
  </r>
  <r>
    <x v="4"/>
    <x v="0"/>
    <n v="1"/>
    <x v="20"/>
  </r>
  <r>
    <x v="1"/>
    <x v="1"/>
    <n v="30"/>
    <x v="25"/>
  </r>
  <r>
    <x v="3"/>
    <x v="0"/>
    <n v="1"/>
    <x v="43"/>
  </r>
  <r>
    <x v="2"/>
    <x v="1"/>
    <n v="122"/>
    <x v="3"/>
  </r>
  <r>
    <x v="3"/>
    <x v="1"/>
    <n v="18"/>
    <x v="13"/>
  </r>
  <r>
    <x v="2"/>
    <x v="1"/>
    <n v="16"/>
    <x v="20"/>
  </r>
  <r>
    <x v="3"/>
    <x v="0"/>
    <n v="4"/>
    <x v="20"/>
  </r>
  <r>
    <x v="4"/>
    <x v="0"/>
    <n v="1"/>
    <x v="3"/>
  </r>
  <r>
    <x v="4"/>
    <x v="1"/>
    <n v="4"/>
    <x v="3"/>
  </r>
  <r>
    <x v="0"/>
    <x v="1"/>
    <n v="5"/>
    <x v="3"/>
  </r>
  <r>
    <x v="2"/>
    <x v="0"/>
    <n v="2"/>
    <x v="22"/>
  </r>
  <r>
    <x v="1"/>
    <x v="0"/>
    <n v="2"/>
    <x v="25"/>
  </r>
  <r>
    <x v="0"/>
    <x v="1"/>
    <n v="1"/>
    <x v="49"/>
  </r>
  <r>
    <x v="0"/>
    <x v="1"/>
    <n v="11"/>
    <x v="24"/>
  </r>
  <r>
    <x v="3"/>
    <x v="1"/>
    <n v="1"/>
    <x v="17"/>
  </r>
  <r>
    <x v="3"/>
    <x v="1"/>
    <n v="13"/>
    <x v="24"/>
  </r>
  <r>
    <x v="0"/>
    <x v="1"/>
    <n v="1"/>
    <x v="47"/>
  </r>
  <r>
    <x v="2"/>
    <x v="1"/>
    <n v="2"/>
    <x v="24"/>
  </r>
  <r>
    <x v="2"/>
    <x v="1"/>
    <n v="1"/>
    <x v="47"/>
  </r>
  <r>
    <x v="4"/>
    <x v="0"/>
    <n v="1"/>
    <x v="3"/>
  </r>
  <r>
    <x v="0"/>
    <x v="0"/>
    <n v="6"/>
    <x v="22"/>
  </r>
  <r>
    <x v="3"/>
    <x v="1"/>
    <n v="5"/>
    <x v="3"/>
  </r>
  <r>
    <x v="1"/>
    <x v="0"/>
    <n v="1"/>
    <x v="43"/>
  </r>
  <r>
    <x v="2"/>
    <x v="1"/>
    <n v="15"/>
    <x v="15"/>
  </r>
  <r>
    <x v="1"/>
    <x v="1"/>
    <n v="2"/>
    <x v="13"/>
  </r>
  <r>
    <x v="1"/>
    <x v="0"/>
    <n v="2"/>
    <x v="3"/>
  </r>
  <r>
    <x v="3"/>
    <x v="0"/>
    <n v="1"/>
    <x v="14"/>
  </r>
  <r>
    <x v="0"/>
    <x v="1"/>
    <n v="4"/>
    <x v="1"/>
  </r>
  <r>
    <x v="4"/>
    <x v="1"/>
    <n v="19"/>
    <x v="47"/>
  </r>
  <r>
    <x v="1"/>
    <x v="0"/>
    <n v="3"/>
    <x v="13"/>
  </r>
  <r>
    <x v="4"/>
    <x v="1"/>
    <n v="1"/>
    <x v="24"/>
  </r>
  <r>
    <x v="1"/>
    <x v="1"/>
    <n v="1"/>
    <x v="47"/>
  </r>
  <r>
    <x v="3"/>
    <x v="0"/>
    <n v="1"/>
    <x v="33"/>
  </r>
  <r>
    <x v="2"/>
    <x v="1"/>
    <n v="3"/>
    <x v="3"/>
  </r>
  <r>
    <x v="1"/>
    <x v="0"/>
    <n v="3"/>
    <x v="22"/>
  </r>
  <r>
    <x v="0"/>
    <x v="1"/>
    <n v="2"/>
    <x v="14"/>
  </r>
  <r>
    <x v="4"/>
    <x v="1"/>
    <n v="2"/>
    <x v="29"/>
  </r>
  <r>
    <x v="2"/>
    <x v="0"/>
    <n v="2"/>
    <x v="24"/>
  </r>
  <r>
    <x v="4"/>
    <x v="1"/>
    <n v="20"/>
    <x v="15"/>
  </r>
  <r>
    <x v="3"/>
    <x v="1"/>
    <n v="2"/>
    <x v="13"/>
  </r>
  <r>
    <x v="2"/>
    <x v="1"/>
    <n v="3"/>
    <x v="13"/>
  </r>
  <r>
    <x v="0"/>
    <x v="1"/>
    <n v="30"/>
    <x v="3"/>
  </r>
  <r>
    <x v="4"/>
    <x v="0"/>
    <n v="2"/>
    <x v="3"/>
  </r>
  <r>
    <x v="1"/>
    <x v="1"/>
    <n v="19"/>
    <x v="47"/>
  </r>
  <r>
    <x v="4"/>
    <x v="0"/>
    <n v="2"/>
    <x v="3"/>
  </r>
  <r>
    <x v="1"/>
    <x v="1"/>
    <n v="8"/>
    <x v="24"/>
  </r>
  <r>
    <x v="3"/>
    <x v="1"/>
    <n v="9"/>
    <x v="24"/>
  </r>
  <r>
    <x v="4"/>
    <x v="0"/>
    <n v="2"/>
    <x v="47"/>
  </r>
  <r>
    <x v="4"/>
    <x v="0"/>
    <n v="1"/>
    <x v="3"/>
  </r>
  <r>
    <x v="1"/>
    <x v="1"/>
    <n v="24"/>
    <x v="3"/>
  </r>
  <r>
    <x v="2"/>
    <x v="1"/>
    <n v="1"/>
    <x v="9"/>
  </r>
  <r>
    <x v="4"/>
    <x v="1"/>
    <n v="35"/>
    <x v="3"/>
  </r>
  <r>
    <x v="2"/>
    <x v="1"/>
    <n v="36"/>
    <x v="3"/>
  </r>
  <r>
    <x v="1"/>
    <x v="0"/>
    <n v="3"/>
    <x v="3"/>
  </r>
  <r>
    <x v="4"/>
    <x v="1"/>
    <n v="4"/>
    <x v="29"/>
  </r>
  <r>
    <x v="4"/>
    <x v="1"/>
    <n v="36"/>
    <x v="34"/>
  </r>
  <r>
    <x v="3"/>
    <x v="1"/>
    <n v="2"/>
    <x v="33"/>
  </r>
  <r>
    <x v="3"/>
    <x v="1"/>
    <n v="1"/>
    <x v="34"/>
  </r>
  <r>
    <x v="1"/>
    <x v="1"/>
    <n v="4"/>
    <x v="1"/>
  </r>
  <r>
    <x v="2"/>
    <x v="1"/>
    <n v="26"/>
    <x v="3"/>
  </r>
  <r>
    <x v="0"/>
    <x v="1"/>
    <n v="2"/>
    <x v="14"/>
  </r>
  <r>
    <x v="0"/>
    <x v="1"/>
    <n v="1"/>
    <x v="57"/>
  </r>
  <r>
    <x v="1"/>
    <x v="1"/>
    <n v="11"/>
    <x v="43"/>
  </r>
  <r>
    <x v="1"/>
    <x v="0"/>
    <n v="1"/>
    <x v="4"/>
  </r>
  <r>
    <x v="3"/>
    <x v="0"/>
    <n v="1"/>
    <x v="29"/>
  </r>
  <r>
    <x v="2"/>
    <x v="0"/>
    <n v="1"/>
    <x v="14"/>
  </r>
  <r>
    <x v="4"/>
    <x v="1"/>
    <n v="10"/>
    <x v="14"/>
  </r>
  <r>
    <x v="3"/>
    <x v="1"/>
    <n v="13"/>
    <x v="15"/>
  </r>
  <r>
    <x v="4"/>
    <x v="1"/>
    <n v="71"/>
    <x v="22"/>
  </r>
  <r>
    <x v="0"/>
    <x v="1"/>
    <n v="19"/>
    <x v="15"/>
  </r>
  <r>
    <x v="2"/>
    <x v="1"/>
    <n v="2"/>
    <x v="33"/>
  </r>
  <r>
    <x v="2"/>
    <x v="0"/>
    <n v="2"/>
    <x v="25"/>
  </r>
  <r>
    <x v="1"/>
    <x v="1"/>
    <n v="3"/>
    <x v="3"/>
  </r>
  <r>
    <x v="2"/>
    <x v="1"/>
    <n v="36"/>
    <x v="25"/>
  </r>
  <r>
    <x v="1"/>
    <x v="1"/>
    <n v="8"/>
    <x v="4"/>
  </r>
  <r>
    <x v="4"/>
    <x v="1"/>
    <n v="12"/>
    <x v="24"/>
  </r>
  <r>
    <x v="0"/>
    <x v="1"/>
    <n v="9"/>
    <x v="3"/>
  </r>
  <r>
    <x v="4"/>
    <x v="1"/>
    <n v="16"/>
    <x v="13"/>
  </r>
  <r>
    <x v="3"/>
    <x v="0"/>
    <n v="1"/>
    <x v="13"/>
  </r>
  <r>
    <x v="1"/>
    <x v="1"/>
    <n v="2"/>
    <x v="3"/>
  </r>
  <r>
    <x v="3"/>
    <x v="1"/>
    <n v="44"/>
    <x v="22"/>
  </r>
  <r>
    <x v="1"/>
    <x v="1"/>
    <n v="10"/>
    <x v="20"/>
  </r>
  <r>
    <x v="2"/>
    <x v="1"/>
    <n v="21"/>
    <x v="4"/>
  </r>
  <r>
    <x v="2"/>
    <x v="0"/>
    <n v="1"/>
    <x v="3"/>
  </r>
  <r>
    <x v="1"/>
    <x v="1"/>
    <n v="87"/>
    <x v="20"/>
  </r>
  <r>
    <x v="3"/>
    <x v="1"/>
    <n v="2"/>
    <x v="3"/>
  </r>
  <r>
    <x v="2"/>
    <x v="1"/>
    <n v="2"/>
    <x v="1"/>
  </r>
  <r>
    <x v="1"/>
    <x v="1"/>
    <n v="24"/>
    <x v="3"/>
  </r>
  <r>
    <x v="0"/>
    <x v="1"/>
    <n v="4"/>
    <x v="17"/>
  </r>
  <r>
    <x v="2"/>
    <x v="1"/>
    <n v="10"/>
    <x v="43"/>
  </r>
  <r>
    <x v="0"/>
    <x v="1"/>
    <n v="1"/>
    <x v="37"/>
  </r>
  <r>
    <x v="2"/>
    <x v="0"/>
    <n v="1"/>
    <x v="4"/>
  </r>
  <r>
    <x v="2"/>
    <x v="1"/>
    <n v="78"/>
    <x v="20"/>
  </r>
  <r>
    <x v="2"/>
    <x v="1"/>
    <n v="4"/>
    <x v="1"/>
  </r>
  <r>
    <x v="3"/>
    <x v="0"/>
    <n v="1"/>
    <x v="17"/>
  </r>
  <r>
    <x v="3"/>
    <x v="1"/>
    <n v="6"/>
    <x v="14"/>
  </r>
  <r>
    <x v="1"/>
    <x v="1"/>
    <n v="2"/>
    <x v="3"/>
  </r>
  <r>
    <x v="2"/>
    <x v="1"/>
    <n v="15"/>
    <x v="14"/>
  </r>
  <r>
    <x v="1"/>
    <x v="1"/>
    <n v="12"/>
    <x v="15"/>
  </r>
  <r>
    <x v="0"/>
    <x v="1"/>
    <n v="2"/>
    <x v="3"/>
  </r>
  <r>
    <x v="4"/>
    <x v="0"/>
    <n v="1"/>
    <x v="14"/>
  </r>
  <r>
    <x v="4"/>
    <x v="1"/>
    <n v="2"/>
    <x v="33"/>
  </r>
  <r>
    <x v="4"/>
    <x v="1"/>
    <n v="8"/>
    <x v="43"/>
  </r>
  <r>
    <x v="0"/>
    <x v="0"/>
    <n v="1"/>
    <x v="34"/>
  </r>
  <r>
    <x v="0"/>
    <x v="1"/>
    <n v="27"/>
    <x v="4"/>
  </r>
  <r>
    <x v="3"/>
    <x v="1"/>
    <n v="23"/>
    <x v="3"/>
  </r>
  <r>
    <x v="2"/>
    <x v="1"/>
    <n v="12"/>
    <x v="24"/>
  </r>
  <r>
    <x v="3"/>
    <x v="0"/>
    <n v="1"/>
    <x v="4"/>
  </r>
  <r>
    <x v="0"/>
    <x v="1"/>
    <n v="1"/>
    <x v="1"/>
  </r>
  <r>
    <x v="0"/>
    <x v="1"/>
    <n v="3"/>
    <x v="3"/>
  </r>
  <r>
    <x v="4"/>
    <x v="1"/>
    <n v="1"/>
    <x v="29"/>
  </r>
  <r>
    <x v="3"/>
    <x v="1"/>
    <n v="2"/>
    <x v="33"/>
  </r>
  <r>
    <x v="3"/>
    <x v="1"/>
    <n v="35"/>
    <x v="25"/>
  </r>
  <r>
    <x v="0"/>
    <x v="1"/>
    <n v="12"/>
    <x v="20"/>
  </r>
  <r>
    <x v="4"/>
    <x v="1"/>
    <n v="14"/>
    <x v="14"/>
  </r>
  <r>
    <x v="3"/>
    <x v="0"/>
    <n v="1"/>
    <x v="3"/>
  </r>
  <r>
    <x v="1"/>
    <x v="1"/>
    <n v="36"/>
    <x v="22"/>
  </r>
  <r>
    <x v="4"/>
    <x v="1"/>
    <n v="5"/>
    <x v="24"/>
  </r>
  <r>
    <x v="0"/>
    <x v="1"/>
    <n v="90"/>
    <x v="20"/>
  </r>
  <r>
    <x v="3"/>
    <x v="1"/>
    <n v="5"/>
    <x v="3"/>
  </r>
  <r>
    <x v="1"/>
    <x v="1"/>
    <n v="12"/>
    <x v="14"/>
  </r>
  <r>
    <x v="4"/>
    <x v="1"/>
    <n v="36"/>
    <x v="25"/>
  </r>
  <r>
    <x v="4"/>
    <x v="1"/>
    <n v="2"/>
    <x v="1"/>
  </r>
  <r>
    <x v="3"/>
    <x v="1"/>
    <n v="9"/>
    <x v="43"/>
  </r>
  <r>
    <x v="1"/>
    <x v="0"/>
    <n v="1"/>
    <x v="13"/>
  </r>
  <r>
    <x v="4"/>
    <x v="1"/>
    <n v="10"/>
    <x v="3"/>
  </r>
  <r>
    <x v="1"/>
    <x v="1"/>
    <n v="3"/>
    <x v="17"/>
  </r>
  <r>
    <x v="2"/>
    <x v="1"/>
    <n v="3"/>
    <x v="14"/>
  </r>
  <r>
    <x v="4"/>
    <x v="1"/>
    <n v="12"/>
    <x v="3"/>
  </r>
  <r>
    <x v="3"/>
    <x v="1"/>
    <n v="94"/>
    <x v="20"/>
  </r>
  <r>
    <x v="2"/>
    <x v="0"/>
    <n v="1"/>
    <x v="20"/>
  </r>
  <r>
    <x v="2"/>
    <x v="1"/>
    <n v="18"/>
    <x v="13"/>
  </r>
  <r>
    <x v="3"/>
    <x v="1"/>
    <n v="19"/>
    <x v="4"/>
  </r>
  <r>
    <x v="4"/>
    <x v="1"/>
    <n v="2"/>
    <x v="29"/>
  </r>
  <r>
    <x v="3"/>
    <x v="0"/>
    <n v="1"/>
    <x v="14"/>
  </r>
  <r>
    <x v="2"/>
    <x v="1"/>
    <n v="58"/>
    <x v="22"/>
  </r>
  <r>
    <x v="3"/>
    <x v="1"/>
    <n v="1"/>
    <x v="1"/>
  </r>
  <r>
    <x v="4"/>
    <x v="0"/>
    <n v="1"/>
    <x v="15"/>
  </r>
  <r>
    <x v="0"/>
    <x v="0"/>
    <n v="1"/>
    <x v="13"/>
  </r>
  <r>
    <x v="3"/>
    <x v="0"/>
    <n v="2"/>
    <x v="14"/>
  </r>
  <r>
    <x v="3"/>
    <x v="0"/>
    <n v="1"/>
    <x v="38"/>
  </r>
  <r>
    <x v="1"/>
    <x v="1"/>
    <n v="4"/>
    <x v="11"/>
  </r>
  <r>
    <x v="2"/>
    <x v="1"/>
    <n v="3"/>
    <x v="19"/>
  </r>
  <r>
    <x v="2"/>
    <x v="1"/>
    <n v="2"/>
    <x v="3"/>
  </r>
  <r>
    <x v="0"/>
    <x v="1"/>
    <n v="1"/>
    <x v="21"/>
  </r>
  <r>
    <x v="0"/>
    <x v="1"/>
    <n v="28"/>
    <x v="19"/>
  </r>
  <r>
    <x v="2"/>
    <x v="0"/>
    <n v="1"/>
    <x v="52"/>
  </r>
  <r>
    <x v="2"/>
    <x v="1"/>
    <n v="1"/>
    <x v="22"/>
  </r>
  <r>
    <x v="0"/>
    <x v="1"/>
    <n v="3"/>
    <x v="12"/>
  </r>
  <r>
    <x v="3"/>
    <x v="1"/>
    <n v="4"/>
    <x v="4"/>
  </r>
  <r>
    <x v="3"/>
    <x v="1"/>
    <n v="37"/>
    <x v="16"/>
  </r>
  <r>
    <x v="4"/>
    <x v="1"/>
    <n v="16"/>
    <x v="40"/>
  </r>
  <r>
    <x v="0"/>
    <x v="1"/>
    <n v="8"/>
    <x v="40"/>
  </r>
  <r>
    <x v="0"/>
    <x v="0"/>
    <n v="1"/>
    <x v="14"/>
  </r>
  <r>
    <x v="4"/>
    <x v="0"/>
    <n v="1"/>
    <x v="53"/>
  </r>
  <r>
    <x v="2"/>
    <x v="1"/>
    <n v="32"/>
    <x v="5"/>
  </r>
  <r>
    <x v="4"/>
    <x v="1"/>
    <n v="16"/>
    <x v="3"/>
  </r>
  <r>
    <x v="0"/>
    <x v="1"/>
    <n v="5"/>
    <x v="11"/>
  </r>
  <r>
    <x v="2"/>
    <x v="1"/>
    <n v="5"/>
    <x v="20"/>
  </r>
  <r>
    <x v="2"/>
    <x v="1"/>
    <n v="4"/>
    <x v="0"/>
  </r>
  <r>
    <x v="4"/>
    <x v="1"/>
    <n v="9"/>
    <x v="3"/>
  </r>
  <r>
    <x v="2"/>
    <x v="1"/>
    <n v="54"/>
    <x v="3"/>
  </r>
  <r>
    <x v="4"/>
    <x v="1"/>
    <n v="5"/>
    <x v="20"/>
  </r>
  <r>
    <x v="0"/>
    <x v="1"/>
    <n v="5"/>
    <x v="29"/>
  </r>
  <r>
    <x v="4"/>
    <x v="1"/>
    <n v="10"/>
    <x v="7"/>
  </r>
  <r>
    <x v="0"/>
    <x v="0"/>
    <n v="1"/>
    <x v="20"/>
  </r>
  <r>
    <x v="3"/>
    <x v="1"/>
    <n v="12"/>
    <x v="5"/>
  </r>
  <r>
    <x v="3"/>
    <x v="0"/>
    <n v="2"/>
    <x v="19"/>
  </r>
  <r>
    <x v="3"/>
    <x v="1"/>
    <n v="20"/>
    <x v="3"/>
  </r>
  <r>
    <x v="2"/>
    <x v="1"/>
    <n v="1"/>
    <x v="1"/>
  </r>
  <r>
    <x v="2"/>
    <x v="1"/>
    <n v="3"/>
    <x v="34"/>
  </r>
  <r>
    <x v="3"/>
    <x v="1"/>
    <n v="1"/>
    <x v="53"/>
  </r>
  <r>
    <x v="0"/>
    <x v="1"/>
    <n v="3"/>
    <x v="52"/>
  </r>
  <r>
    <x v="0"/>
    <x v="1"/>
    <n v="24"/>
    <x v="15"/>
  </r>
  <r>
    <x v="3"/>
    <x v="1"/>
    <n v="3"/>
    <x v="1"/>
  </r>
  <r>
    <x v="4"/>
    <x v="0"/>
    <n v="1"/>
    <x v="5"/>
  </r>
  <r>
    <x v="2"/>
    <x v="1"/>
    <n v="20"/>
    <x v="16"/>
  </r>
  <r>
    <x v="2"/>
    <x v="1"/>
    <n v="4"/>
    <x v="4"/>
  </r>
  <r>
    <x v="4"/>
    <x v="1"/>
    <n v="6"/>
    <x v="3"/>
  </r>
  <r>
    <x v="2"/>
    <x v="1"/>
    <n v="11"/>
    <x v="3"/>
  </r>
  <r>
    <x v="2"/>
    <x v="1"/>
    <n v="8"/>
    <x v="5"/>
  </r>
  <r>
    <x v="4"/>
    <x v="0"/>
    <n v="1"/>
    <x v="20"/>
  </r>
  <r>
    <x v="2"/>
    <x v="1"/>
    <n v="12"/>
    <x v="20"/>
  </r>
  <r>
    <x v="3"/>
    <x v="1"/>
    <n v="2"/>
    <x v="9"/>
  </r>
  <r>
    <x v="3"/>
    <x v="1"/>
    <n v="27"/>
    <x v="5"/>
  </r>
  <r>
    <x v="1"/>
    <x v="1"/>
    <n v="4"/>
    <x v="29"/>
  </r>
  <r>
    <x v="3"/>
    <x v="1"/>
    <n v="1"/>
    <x v="34"/>
  </r>
  <r>
    <x v="0"/>
    <x v="1"/>
    <n v="1"/>
    <x v="34"/>
  </r>
  <r>
    <x v="4"/>
    <x v="1"/>
    <n v="11"/>
    <x v="20"/>
  </r>
  <r>
    <x v="2"/>
    <x v="1"/>
    <n v="1"/>
    <x v="22"/>
  </r>
  <r>
    <x v="4"/>
    <x v="1"/>
    <n v="7"/>
    <x v="12"/>
  </r>
  <r>
    <x v="4"/>
    <x v="1"/>
    <n v="48"/>
    <x v="3"/>
  </r>
  <r>
    <x v="4"/>
    <x v="0"/>
    <n v="2"/>
    <x v="28"/>
  </r>
  <r>
    <x v="1"/>
    <x v="1"/>
    <n v="2"/>
    <x v="13"/>
  </r>
  <r>
    <x v="2"/>
    <x v="1"/>
    <n v="1"/>
    <x v="26"/>
  </r>
  <r>
    <x v="1"/>
    <x v="1"/>
    <n v="35"/>
    <x v="4"/>
  </r>
  <r>
    <x v="1"/>
    <x v="1"/>
    <n v="10"/>
    <x v="14"/>
  </r>
  <r>
    <x v="1"/>
    <x v="1"/>
    <n v="5"/>
    <x v="12"/>
  </r>
  <r>
    <x v="1"/>
    <x v="1"/>
    <n v="13"/>
    <x v="54"/>
  </r>
  <r>
    <x v="2"/>
    <x v="0"/>
    <n v="1"/>
    <x v="20"/>
  </r>
  <r>
    <x v="4"/>
    <x v="1"/>
    <n v="7"/>
    <x v="23"/>
  </r>
  <r>
    <x v="3"/>
    <x v="1"/>
    <n v="1"/>
    <x v="54"/>
  </r>
  <r>
    <x v="1"/>
    <x v="1"/>
    <n v="4"/>
    <x v="19"/>
  </r>
  <r>
    <x v="2"/>
    <x v="1"/>
    <n v="9"/>
    <x v="12"/>
  </r>
  <r>
    <x v="2"/>
    <x v="0"/>
    <n v="1"/>
    <x v="3"/>
  </r>
  <r>
    <x v="1"/>
    <x v="0"/>
    <n v="3"/>
    <x v="16"/>
  </r>
  <r>
    <x v="2"/>
    <x v="1"/>
    <n v="1"/>
    <x v="15"/>
  </r>
  <r>
    <x v="4"/>
    <x v="1"/>
    <n v="1"/>
    <x v="5"/>
  </r>
  <r>
    <x v="0"/>
    <x v="1"/>
    <n v="6"/>
    <x v="20"/>
  </r>
  <r>
    <x v="0"/>
    <x v="0"/>
    <n v="2"/>
    <x v="3"/>
  </r>
  <r>
    <x v="1"/>
    <x v="1"/>
    <n v="2"/>
    <x v="15"/>
  </r>
  <r>
    <x v="3"/>
    <x v="0"/>
    <n v="1"/>
    <x v="3"/>
  </r>
  <r>
    <x v="2"/>
    <x v="1"/>
    <n v="7"/>
    <x v="38"/>
  </r>
  <r>
    <x v="0"/>
    <x v="1"/>
    <n v="15"/>
    <x v="3"/>
  </r>
  <r>
    <x v="3"/>
    <x v="1"/>
    <n v="4"/>
    <x v="14"/>
  </r>
  <r>
    <x v="1"/>
    <x v="1"/>
    <n v="25"/>
    <x v="1"/>
  </r>
  <r>
    <x v="4"/>
    <x v="0"/>
    <n v="1"/>
    <x v="54"/>
  </r>
  <r>
    <x v="4"/>
    <x v="1"/>
    <n v="1"/>
    <x v="54"/>
  </r>
  <r>
    <x v="2"/>
    <x v="0"/>
    <n v="1"/>
    <x v="16"/>
  </r>
  <r>
    <x v="2"/>
    <x v="1"/>
    <n v="43"/>
    <x v="4"/>
  </r>
  <r>
    <x v="3"/>
    <x v="1"/>
    <n v="3"/>
    <x v="20"/>
  </r>
  <r>
    <x v="1"/>
    <x v="1"/>
    <n v="6"/>
    <x v="2"/>
  </r>
  <r>
    <x v="2"/>
    <x v="1"/>
    <n v="13"/>
    <x v="54"/>
  </r>
  <r>
    <x v="1"/>
    <x v="1"/>
    <n v="1"/>
    <x v="29"/>
  </r>
  <r>
    <x v="1"/>
    <x v="1"/>
    <n v="1"/>
    <x v="9"/>
  </r>
  <r>
    <x v="2"/>
    <x v="0"/>
    <n v="3"/>
    <x v="4"/>
  </r>
  <r>
    <x v="0"/>
    <x v="1"/>
    <n v="1"/>
    <x v="14"/>
  </r>
  <r>
    <x v="4"/>
    <x v="1"/>
    <n v="27"/>
    <x v="19"/>
  </r>
  <r>
    <x v="3"/>
    <x v="1"/>
    <n v="15"/>
    <x v="3"/>
  </r>
  <r>
    <x v="1"/>
    <x v="1"/>
    <n v="8"/>
    <x v="38"/>
  </r>
  <r>
    <x v="4"/>
    <x v="0"/>
    <n v="1"/>
    <x v="5"/>
  </r>
  <r>
    <x v="1"/>
    <x v="1"/>
    <n v="10"/>
    <x v="28"/>
  </r>
  <r>
    <x v="3"/>
    <x v="1"/>
    <n v="4"/>
    <x v="5"/>
  </r>
  <r>
    <x v="4"/>
    <x v="1"/>
    <n v="4"/>
    <x v="21"/>
  </r>
  <r>
    <x v="4"/>
    <x v="0"/>
    <n v="1"/>
    <x v="19"/>
  </r>
  <r>
    <x v="1"/>
    <x v="0"/>
    <n v="1"/>
    <x v="3"/>
  </r>
  <r>
    <x v="3"/>
    <x v="0"/>
    <n v="2"/>
    <x v="4"/>
  </r>
  <r>
    <x v="2"/>
    <x v="0"/>
    <n v="1"/>
    <x v="7"/>
  </r>
  <r>
    <x v="0"/>
    <x v="1"/>
    <n v="3"/>
    <x v="19"/>
  </r>
  <r>
    <x v="0"/>
    <x v="1"/>
    <n v="4"/>
    <x v="2"/>
  </r>
  <r>
    <x v="4"/>
    <x v="1"/>
    <n v="13"/>
    <x v="54"/>
  </r>
  <r>
    <x v="2"/>
    <x v="0"/>
    <n v="1"/>
    <x v="14"/>
  </r>
  <r>
    <x v="1"/>
    <x v="1"/>
    <n v="14"/>
    <x v="3"/>
  </r>
  <r>
    <x v="1"/>
    <x v="1"/>
    <n v="3"/>
    <x v="14"/>
  </r>
  <r>
    <x v="0"/>
    <x v="0"/>
    <n v="1"/>
    <x v="3"/>
  </r>
  <r>
    <x v="2"/>
    <x v="1"/>
    <n v="3"/>
    <x v="5"/>
  </r>
  <r>
    <x v="0"/>
    <x v="1"/>
    <n v="8"/>
    <x v="38"/>
  </r>
  <r>
    <x v="0"/>
    <x v="0"/>
    <n v="1"/>
    <x v="16"/>
  </r>
  <r>
    <x v="3"/>
    <x v="1"/>
    <n v="3"/>
    <x v="15"/>
  </r>
  <r>
    <x v="3"/>
    <x v="1"/>
    <n v="38"/>
    <x v="4"/>
  </r>
  <r>
    <x v="3"/>
    <x v="0"/>
    <n v="1"/>
    <x v="3"/>
  </r>
  <r>
    <x v="4"/>
    <x v="1"/>
    <n v="2"/>
    <x v="26"/>
  </r>
  <r>
    <x v="3"/>
    <x v="0"/>
    <n v="1"/>
    <x v="40"/>
  </r>
  <r>
    <x v="4"/>
    <x v="1"/>
    <n v="1"/>
    <x v="9"/>
  </r>
  <r>
    <x v="0"/>
    <x v="1"/>
    <n v="14"/>
    <x v="1"/>
  </r>
  <r>
    <x v="3"/>
    <x v="1"/>
    <n v="1"/>
    <x v="37"/>
  </r>
  <r>
    <x v="2"/>
    <x v="1"/>
    <n v="4"/>
    <x v="54"/>
  </r>
  <r>
    <x v="3"/>
    <x v="1"/>
    <n v="15"/>
    <x v="1"/>
  </r>
  <r>
    <x v="1"/>
    <x v="1"/>
    <n v="1"/>
    <x v="54"/>
  </r>
  <r>
    <x v="3"/>
    <x v="1"/>
    <n v="1"/>
    <x v="9"/>
  </r>
  <r>
    <x v="4"/>
    <x v="1"/>
    <n v="1"/>
    <x v="15"/>
  </r>
  <r>
    <x v="3"/>
    <x v="0"/>
    <n v="1"/>
    <x v="16"/>
  </r>
  <r>
    <x v="1"/>
    <x v="1"/>
    <n v="3"/>
    <x v="20"/>
  </r>
  <r>
    <x v="2"/>
    <x v="1"/>
    <n v="3"/>
    <x v="21"/>
  </r>
  <r>
    <x v="2"/>
    <x v="0"/>
    <n v="1"/>
    <x v="3"/>
  </r>
  <r>
    <x v="1"/>
    <x v="1"/>
    <n v="1"/>
    <x v="5"/>
  </r>
  <r>
    <x v="0"/>
    <x v="1"/>
    <n v="5"/>
    <x v="28"/>
  </r>
  <r>
    <x v="1"/>
    <x v="0"/>
    <n v="1"/>
    <x v="7"/>
  </r>
  <r>
    <x v="3"/>
    <x v="0"/>
    <n v="3"/>
    <x v="3"/>
  </r>
  <r>
    <x v="0"/>
    <x v="1"/>
    <n v="10"/>
    <x v="14"/>
  </r>
  <r>
    <x v="4"/>
    <x v="1"/>
    <n v="30"/>
    <x v="4"/>
  </r>
  <r>
    <x v="3"/>
    <x v="0"/>
    <n v="1"/>
    <x v="54"/>
  </r>
  <r>
    <x v="0"/>
    <x v="1"/>
    <n v="3"/>
    <x v="12"/>
  </r>
  <r>
    <x v="0"/>
    <x v="1"/>
    <n v="32"/>
    <x v="4"/>
  </r>
  <r>
    <x v="0"/>
    <x v="1"/>
    <n v="18"/>
    <x v="14"/>
  </r>
  <r>
    <x v="4"/>
    <x v="0"/>
    <n v="1"/>
    <x v="4"/>
  </r>
  <r>
    <x v="4"/>
    <x v="0"/>
    <n v="1"/>
    <x v="40"/>
  </r>
  <r>
    <x v="2"/>
    <x v="0"/>
    <n v="1"/>
    <x v="14"/>
  </r>
  <r>
    <x v="0"/>
    <x v="1"/>
    <n v="9"/>
    <x v="5"/>
  </r>
  <r>
    <x v="3"/>
    <x v="1"/>
    <n v="8"/>
    <x v="38"/>
  </r>
  <r>
    <x v="3"/>
    <x v="1"/>
    <n v="12"/>
    <x v="54"/>
  </r>
  <r>
    <x v="2"/>
    <x v="1"/>
    <n v="3"/>
    <x v="14"/>
  </r>
  <r>
    <x v="0"/>
    <x v="0"/>
    <n v="1"/>
    <x v="12"/>
  </r>
  <r>
    <x v="2"/>
    <x v="0"/>
    <n v="1"/>
    <x v="3"/>
  </r>
  <r>
    <x v="2"/>
    <x v="1"/>
    <n v="6"/>
    <x v="20"/>
  </r>
  <r>
    <x v="3"/>
    <x v="1"/>
    <n v="5"/>
    <x v="28"/>
  </r>
  <r>
    <x v="3"/>
    <x v="1"/>
    <n v="1"/>
    <x v="26"/>
  </r>
  <r>
    <x v="3"/>
    <x v="0"/>
    <n v="1"/>
    <x v="20"/>
  </r>
  <r>
    <x v="3"/>
    <x v="1"/>
    <n v="8"/>
    <x v="12"/>
  </r>
  <r>
    <x v="2"/>
    <x v="0"/>
    <n v="2"/>
    <x v="7"/>
  </r>
  <r>
    <x v="4"/>
    <x v="1"/>
    <n v="2"/>
    <x v="54"/>
  </r>
  <r>
    <x v="2"/>
    <x v="1"/>
    <n v="2"/>
    <x v="20"/>
  </r>
  <r>
    <x v="4"/>
    <x v="1"/>
    <n v="1"/>
    <x v="5"/>
  </r>
  <r>
    <x v="1"/>
    <x v="0"/>
    <n v="2"/>
    <x v="3"/>
  </r>
  <r>
    <x v="0"/>
    <x v="0"/>
    <n v="2"/>
    <x v="7"/>
  </r>
  <r>
    <x v="0"/>
    <x v="1"/>
    <n v="1"/>
    <x v="1"/>
  </r>
  <r>
    <x v="4"/>
    <x v="1"/>
    <n v="1"/>
    <x v="35"/>
  </r>
  <r>
    <x v="1"/>
    <x v="1"/>
    <n v="28"/>
    <x v="7"/>
  </r>
  <r>
    <x v="4"/>
    <x v="1"/>
    <n v="32"/>
    <x v="3"/>
  </r>
  <r>
    <x v="1"/>
    <x v="1"/>
    <n v="2"/>
    <x v="3"/>
  </r>
  <r>
    <x v="4"/>
    <x v="1"/>
    <n v="10"/>
    <x v="14"/>
  </r>
  <r>
    <x v="4"/>
    <x v="1"/>
    <n v="11"/>
    <x v="3"/>
  </r>
  <r>
    <x v="0"/>
    <x v="0"/>
    <n v="1"/>
    <x v="3"/>
  </r>
  <r>
    <x v="0"/>
    <x v="1"/>
    <n v="4"/>
    <x v="20"/>
  </r>
  <r>
    <x v="1"/>
    <x v="0"/>
    <n v="3"/>
    <x v="4"/>
  </r>
  <r>
    <x v="0"/>
    <x v="0"/>
    <n v="4"/>
    <x v="18"/>
  </r>
  <r>
    <x v="3"/>
    <x v="0"/>
    <n v="1"/>
    <x v="14"/>
  </r>
  <r>
    <x v="0"/>
    <x v="1"/>
    <n v="71"/>
    <x v="4"/>
  </r>
  <r>
    <x v="1"/>
    <x v="1"/>
    <n v="52"/>
    <x v="7"/>
  </r>
  <r>
    <x v="1"/>
    <x v="0"/>
    <n v="2"/>
    <x v="21"/>
  </r>
  <r>
    <x v="0"/>
    <x v="1"/>
    <n v="3"/>
    <x v="3"/>
  </r>
  <r>
    <x v="4"/>
    <x v="1"/>
    <n v="11"/>
    <x v="29"/>
  </r>
  <r>
    <x v="4"/>
    <x v="1"/>
    <n v="12"/>
    <x v="55"/>
  </r>
  <r>
    <x v="2"/>
    <x v="0"/>
    <n v="2"/>
    <x v="14"/>
  </r>
  <r>
    <x v="1"/>
    <x v="1"/>
    <n v="71"/>
    <x v="4"/>
  </r>
  <r>
    <x v="3"/>
    <x v="0"/>
    <n v="1"/>
    <x v="20"/>
  </r>
  <r>
    <x v="3"/>
    <x v="0"/>
    <n v="1"/>
    <x v="21"/>
  </r>
  <r>
    <x v="3"/>
    <x v="1"/>
    <n v="54"/>
    <x v="7"/>
  </r>
  <r>
    <x v="1"/>
    <x v="1"/>
    <n v="2"/>
    <x v="11"/>
  </r>
  <r>
    <x v="3"/>
    <x v="1"/>
    <n v="2"/>
    <x v="1"/>
  </r>
  <r>
    <x v="4"/>
    <x v="1"/>
    <n v="5"/>
    <x v="3"/>
  </r>
  <r>
    <x v="3"/>
    <x v="1"/>
    <n v="51"/>
    <x v="5"/>
  </r>
  <r>
    <x v="4"/>
    <x v="1"/>
    <n v="1"/>
    <x v="5"/>
  </r>
  <r>
    <x v="2"/>
    <x v="1"/>
    <n v="7"/>
    <x v="55"/>
  </r>
  <r>
    <x v="2"/>
    <x v="1"/>
    <n v="3"/>
    <x v="1"/>
  </r>
  <r>
    <x v="1"/>
    <x v="1"/>
    <n v="5"/>
    <x v="29"/>
  </r>
  <r>
    <x v="4"/>
    <x v="1"/>
    <n v="18"/>
    <x v="3"/>
  </r>
  <r>
    <x v="0"/>
    <x v="1"/>
    <n v="14"/>
    <x v="14"/>
  </r>
  <r>
    <x v="0"/>
    <x v="1"/>
    <n v="2"/>
    <x v="11"/>
  </r>
  <r>
    <x v="3"/>
    <x v="1"/>
    <n v="4"/>
    <x v="1"/>
  </r>
  <r>
    <x v="4"/>
    <x v="1"/>
    <n v="11"/>
    <x v="3"/>
  </r>
  <r>
    <x v="4"/>
    <x v="0"/>
    <n v="4"/>
    <x v="7"/>
  </r>
  <r>
    <x v="2"/>
    <x v="1"/>
    <n v="16"/>
    <x v="3"/>
  </r>
  <r>
    <x v="2"/>
    <x v="1"/>
    <n v="59"/>
    <x v="5"/>
  </r>
  <r>
    <x v="2"/>
    <x v="1"/>
    <n v="8"/>
    <x v="3"/>
  </r>
  <r>
    <x v="4"/>
    <x v="0"/>
    <n v="2"/>
    <x v="4"/>
  </r>
  <r>
    <x v="1"/>
    <x v="1"/>
    <n v="1"/>
    <x v="22"/>
  </r>
  <r>
    <x v="3"/>
    <x v="1"/>
    <n v="8"/>
    <x v="56"/>
  </r>
  <r>
    <x v="0"/>
    <x v="1"/>
    <n v="39"/>
    <x v="18"/>
  </r>
  <r>
    <x v="2"/>
    <x v="1"/>
    <n v="28"/>
    <x v="3"/>
  </r>
  <r>
    <x v="1"/>
    <x v="1"/>
    <n v="13"/>
    <x v="49"/>
  </r>
  <r>
    <x v="1"/>
    <x v="1"/>
    <n v="3"/>
    <x v="34"/>
  </r>
  <r>
    <x v="1"/>
    <x v="1"/>
    <n v="4"/>
    <x v="3"/>
  </r>
  <r>
    <x v="2"/>
    <x v="0"/>
    <n v="2"/>
    <x v="3"/>
  </r>
  <r>
    <x v="0"/>
    <x v="1"/>
    <n v="1"/>
    <x v="29"/>
  </r>
  <r>
    <x v="1"/>
    <x v="1"/>
    <n v="1"/>
    <x v="38"/>
  </r>
  <r>
    <x v="4"/>
    <x v="1"/>
    <n v="34"/>
    <x v="21"/>
  </r>
  <r>
    <x v="3"/>
    <x v="0"/>
    <n v="1"/>
    <x v="3"/>
  </r>
  <r>
    <x v="3"/>
    <x v="0"/>
    <n v="2"/>
    <x v="7"/>
  </r>
  <r>
    <x v="3"/>
    <x v="1"/>
    <n v="14"/>
    <x v="14"/>
  </r>
  <r>
    <x v="4"/>
    <x v="0"/>
    <n v="1"/>
    <x v="14"/>
  </r>
  <r>
    <x v="2"/>
    <x v="1"/>
    <n v="5"/>
    <x v="51"/>
  </r>
  <r>
    <x v="0"/>
    <x v="1"/>
    <n v="15"/>
    <x v="14"/>
  </r>
  <r>
    <x v="0"/>
    <x v="1"/>
    <n v="3"/>
    <x v="36"/>
  </r>
  <r>
    <x v="1"/>
    <x v="0"/>
    <n v="4"/>
    <x v="5"/>
  </r>
  <r>
    <x v="0"/>
    <x v="1"/>
    <n v="1"/>
    <x v="34"/>
  </r>
  <r>
    <x v="0"/>
    <x v="1"/>
    <n v="29"/>
    <x v="3"/>
  </r>
  <r>
    <x v="1"/>
    <x v="1"/>
    <n v="5"/>
    <x v="5"/>
  </r>
  <r>
    <x v="0"/>
    <x v="1"/>
    <n v="20"/>
    <x v="3"/>
  </r>
  <r>
    <x v="4"/>
    <x v="0"/>
    <n v="10"/>
    <x v="54"/>
  </r>
  <r>
    <x v="0"/>
    <x v="1"/>
    <n v="103"/>
    <x v="54"/>
  </r>
  <r>
    <x v="2"/>
    <x v="1"/>
    <n v="1"/>
    <x v="40"/>
  </r>
  <r>
    <x v="2"/>
    <x v="1"/>
    <n v="7"/>
    <x v="7"/>
  </r>
  <r>
    <x v="0"/>
    <x v="1"/>
    <n v="1"/>
    <x v="11"/>
  </r>
  <r>
    <x v="2"/>
    <x v="1"/>
    <n v="38"/>
    <x v="1"/>
  </r>
  <r>
    <x v="4"/>
    <x v="1"/>
    <n v="9"/>
    <x v="5"/>
  </r>
  <r>
    <x v="3"/>
    <x v="1"/>
    <n v="82"/>
    <x v="54"/>
  </r>
  <r>
    <x v="3"/>
    <x v="1"/>
    <n v="40"/>
    <x v="21"/>
  </r>
  <r>
    <x v="2"/>
    <x v="1"/>
    <n v="24"/>
    <x v="4"/>
  </r>
  <r>
    <x v="1"/>
    <x v="1"/>
    <n v="3"/>
    <x v="20"/>
  </r>
  <r>
    <x v="4"/>
    <x v="1"/>
    <n v="9"/>
    <x v="56"/>
  </r>
  <r>
    <x v="3"/>
    <x v="1"/>
    <n v="15"/>
    <x v="18"/>
  </r>
  <r>
    <x v="2"/>
    <x v="1"/>
    <n v="1"/>
    <x v="9"/>
  </r>
  <r>
    <x v="0"/>
    <x v="0"/>
    <n v="1"/>
    <x v="3"/>
  </r>
  <r>
    <x v="1"/>
    <x v="0"/>
    <n v="3"/>
    <x v="55"/>
  </r>
  <r>
    <x v="3"/>
    <x v="1"/>
    <n v="3"/>
    <x v="5"/>
  </r>
  <r>
    <x v="2"/>
    <x v="1"/>
    <n v="5"/>
    <x v="3"/>
  </r>
  <r>
    <x v="1"/>
    <x v="1"/>
    <n v="28"/>
    <x v="1"/>
  </r>
  <r>
    <x v="3"/>
    <x v="0"/>
    <n v="3"/>
    <x v="54"/>
  </r>
  <r>
    <x v="4"/>
    <x v="0"/>
    <n v="2"/>
    <x v="19"/>
  </r>
  <r>
    <x v="2"/>
    <x v="1"/>
    <n v="2"/>
    <x v="34"/>
  </r>
  <r>
    <x v="1"/>
    <x v="0"/>
    <n v="3"/>
    <x v="3"/>
  </r>
  <r>
    <x v="3"/>
    <x v="1"/>
    <n v="7"/>
    <x v="5"/>
  </r>
  <r>
    <x v="1"/>
    <x v="1"/>
    <n v="24"/>
    <x v="3"/>
  </r>
  <r>
    <x v="1"/>
    <x v="1"/>
    <n v="5"/>
    <x v="7"/>
  </r>
  <r>
    <x v="3"/>
    <x v="1"/>
    <n v="30"/>
    <x v="3"/>
  </r>
  <r>
    <x v="0"/>
    <x v="1"/>
    <n v="25"/>
    <x v="3"/>
  </r>
  <r>
    <x v="1"/>
    <x v="0"/>
    <n v="2"/>
    <x v="3"/>
  </r>
  <r>
    <x v="2"/>
    <x v="1"/>
    <n v="8"/>
    <x v="5"/>
  </r>
  <r>
    <x v="4"/>
    <x v="1"/>
    <n v="23"/>
    <x v="4"/>
  </r>
  <r>
    <x v="0"/>
    <x v="1"/>
    <n v="3"/>
    <x v="34"/>
  </r>
  <r>
    <x v="1"/>
    <x v="1"/>
    <n v="6"/>
    <x v="14"/>
  </r>
  <r>
    <x v="2"/>
    <x v="1"/>
    <n v="29"/>
    <x v="18"/>
  </r>
  <r>
    <x v="4"/>
    <x v="0"/>
    <n v="1"/>
    <x v="4"/>
  </r>
  <r>
    <x v="0"/>
    <x v="0"/>
    <n v="3"/>
    <x v="5"/>
  </r>
  <r>
    <x v="3"/>
    <x v="1"/>
    <n v="13"/>
    <x v="51"/>
  </r>
  <r>
    <x v="2"/>
    <x v="1"/>
    <n v="32"/>
    <x v="3"/>
  </r>
  <r>
    <x v="3"/>
    <x v="1"/>
    <n v="4"/>
    <x v="7"/>
  </r>
  <r>
    <x v="2"/>
    <x v="0"/>
    <n v="8"/>
    <x v="54"/>
  </r>
  <r>
    <x v="3"/>
    <x v="1"/>
    <n v="4"/>
    <x v="34"/>
  </r>
  <r>
    <x v="2"/>
    <x v="1"/>
    <n v="99"/>
    <x v="54"/>
  </r>
  <r>
    <x v="0"/>
    <x v="1"/>
    <n v="4"/>
    <x v="5"/>
  </r>
  <r>
    <x v="0"/>
    <x v="0"/>
    <n v="1"/>
    <x v="3"/>
  </r>
  <r>
    <x v="1"/>
    <x v="1"/>
    <n v="11"/>
    <x v="3"/>
  </r>
  <r>
    <x v="1"/>
    <x v="1"/>
    <n v="10"/>
    <x v="5"/>
  </r>
  <r>
    <x v="3"/>
    <x v="1"/>
    <n v="26"/>
    <x v="3"/>
  </r>
  <r>
    <x v="2"/>
    <x v="1"/>
    <n v="3"/>
    <x v="56"/>
  </r>
  <r>
    <x v="0"/>
    <x v="1"/>
    <n v="5"/>
    <x v="20"/>
  </r>
  <r>
    <x v="1"/>
    <x v="1"/>
    <n v="22"/>
    <x v="18"/>
  </r>
  <r>
    <x v="1"/>
    <x v="1"/>
    <n v="27"/>
    <x v="3"/>
  </r>
  <r>
    <x v="3"/>
    <x v="0"/>
    <n v="2"/>
    <x v="3"/>
  </r>
  <r>
    <x v="0"/>
    <x v="1"/>
    <n v="2"/>
    <x v="38"/>
  </r>
  <r>
    <x v="3"/>
    <x v="1"/>
    <n v="3"/>
    <x v="3"/>
  </r>
  <r>
    <x v="1"/>
    <x v="1"/>
    <n v="3"/>
    <x v="29"/>
  </r>
  <r>
    <x v="1"/>
    <x v="0"/>
    <n v="1"/>
    <x v="29"/>
  </r>
  <r>
    <x v="1"/>
    <x v="1"/>
    <n v="3"/>
    <x v="5"/>
  </r>
  <r>
    <x v="0"/>
    <x v="1"/>
    <n v="4"/>
    <x v="7"/>
  </r>
  <r>
    <x v="1"/>
    <x v="0"/>
    <n v="3"/>
    <x v="3"/>
  </r>
  <r>
    <x v="0"/>
    <x v="1"/>
    <n v="33"/>
    <x v="1"/>
  </r>
  <r>
    <x v="2"/>
    <x v="0"/>
    <n v="2"/>
    <x v="19"/>
  </r>
  <r>
    <x v="0"/>
    <x v="1"/>
    <n v="1"/>
    <x v="9"/>
  </r>
  <r>
    <x v="4"/>
    <x v="1"/>
    <n v="1"/>
    <x v="3"/>
  </r>
  <r>
    <x v="0"/>
    <x v="1"/>
    <n v="42"/>
    <x v="14"/>
  </r>
  <r>
    <x v="0"/>
    <x v="1"/>
    <n v="29"/>
    <x v="3"/>
  </r>
  <r>
    <x v="4"/>
    <x v="0"/>
    <n v="1"/>
    <x v="3"/>
  </r>
  <r>
    <x v="4"/>
    <x v="1"/>
    <n v="9"/>
    <x v="51"/>
  </r>
  <r>
    <x v="3"/>
    <x v="1"/>
    <n v="6"/>
    <x v="38"/>
  </r>
  <r>
    <x v="3"/>
    <x v="1"/>
    <n v="45"/>
    <x v="1"/>
  </r>
  <r>
    <x v="1"/>
    <x v="1"/>
    <n v="23"/>
    <x v="3"/>
  </r>
  <r>
    <x v="2"/>
    <x v="1"/>
    <n v="1"/>
    <x v="36"/>
  </r>
  <r>
    <x v="3"/>
    <x v="1"/>
    <n v="13"/>
    <x v="5"/>
  </r>
  <r>
    <x v="0"/>
    <x v="1"/>
    <n v="23"/>
    <x v="7"/>
  </r>
  <r>
    <x v="4"/>
    <x v="1"/>
    <n v="3"/>
    <x v="40"/>
  </r>
  <r>
    <x v="1"/>
    <x v="1"/>
    <n v="81"/>
    <x v="54"/>
  </r>
  <r>
    <x v="0"/>
    <x v="1"/>
    <n v="22"/>
    <x v="19"/>
  </r>
  <r>
    <x v="0"/>
    <x v="1"/>
    <n v="1"/>
    <x v="15"/>
  </r>
  <r>
    <x v="0"/>
    <x v="1"/>
    <n v="15"/>
    <x v="49"/>
  </r>
  <r>
    <x v="4"/>
    <x v="1"/>
    <n v="7"/>
    <x v="3"/>
  </r>
  <r>
    <x v="2"/>
    <x v="1"/>
    <n v="2"/>
    <x v="5"/>
  </r>
  <r>
    <x v="1"/>
    <x v="0"/>
    <n v="8"/>
    <x v="54"/>
  </r>
  <r>
    <x v="3"/>
    <x v="1"/>
    <n v="20"/>
    <x v="4"/>
  </r>
  <r>
    <x v="2"/>
    <x v="1"/>
    <n v="30"/>
    <x v="21"/>
  </r>
  <r>
    <x v="4"/>
    <x v="1"/>
    <n v="5"/>
    <x v="34"/>
  </r>
  <r>
    <x v="2"/>
    <x v="0"/>
    <n v="2"/>
    <x v="7"/>
  </r>
  <r>
    <x v="4"/>
    <x v="1"/>
    <n v="1"/>
    <x v="3"/>
  </r>
  <r>
    <x v="1"/>
    <x v="1"/>
    <n v="47"/>
    <x v="4"/>
  </r>
  <r>
    <x v="0"/>
    <x v="1"/>
    <n v="1"/>
    <x v="0"/>
  </r>
  <r>
    <x v="1"/>
    <x v="0"/>
    <n v="2"/>
    <x v="44"/>
  </r>
  <r>
    <x v="0"/>
    <x v="1"/>
    <n v="4"/>
    <x v="29"/>
  </r>
  <r>
    <x v="4"/>
    <x v="1"/>
    <n v="16"/>
    <x v="12"/>
  </r>
  <r>
    <x v="1"/>
    <x v="0"/>
    <n v="1"/>
    <x v="4"/>
  </r>
  <r>
    <x v="3"/>
    <x v="1"/>
    <n v="2"/>
    <x v="14"/>
  </r>
  <r>
    <x v="4"/>
    <x v="1"/>
    <n v="4"/>
    <x v="3"/>
  </r>
  <r>
    <x v="3"/>
    <x v="1"/>
    <n v="1"/>
    <x v="0"/>
  </r>
  <r>
    <x v="3"/>
    <x v="1"/>
    <n v="7"/>
    <x v="3"/>
  </r>
  <r>
    <x v="1"/>
    <x v="0"/>
    <n v="1"/>
    <x v="21"/>
  </r>
  <r>
    <x v="1"/>
    <x v="0"/>
    <n v="1"/>
    <x v="3"/>
  </r>
  <r>
    <x v="3"/>
    <x v="1"/>
    <n v="4"/>
    <x v="34"/>
  </r>
  <r>
    <x v="4"/>
    <x v="1"/>
    <n v="14"/>
    <x v="3"/>
  </r>
  <r>
    <x v="4"/>
    <x v="1"/>
    <n v="10"/>
    <x v="24"/>
  </r>
  <r>
    <x v="1"/>
    <x v="1"/>
    <n v="5"/>
    <x v="3"/>
  </r>
  <r>
    <x v="1"/>
    <x v="1"/>
    <n v="17"/>
    <x v="19"/>
  </r>
  <r>
    <x v="1"/>
    <x v="1"/>
    <n v="13"/>
    <x v="21"/>
  </r>
  <r>
    <x v="1"/>
    <x v="0"/>
    <n v="1"/>
    <x v="14"/>
  </r>
  <r>
    <x v="3"/>
    <x v="1"/>
    <n v="3"/>
    <x v="1"/>
  </r>
  <r>
    <x v="0"/>
    <x v="1"/>
    <n v="4"/>
    <x v="16"/>
  </r>
  <r>
    <x v="1"/>
    <x v="1"/>
    <n v="4"/>
    <x v="3"/>
  </r>
  <r>
    <x v="0"/>
    <x v="0"/>
    <n v="2"/>
    <x v="35"/>
  </r>
  <r>
    <x v="1"/>
    <x v="1"/>
    <n v="3"/>
    <x v="17"/>
  </r>
  <r>
    <x v="3"/>
    <x v="0"/>
    <n v="1"/>
    <x v="29"/>
  </r>
  <r>
    <x v="3"/>
    <x v="1"/>
    <n v="16"/>
    <x v="19"/>
  </r>
  <r>
    <x v="0"/>
    <x v="0"/>
    <n v="1"/>
    <x v="44"/>
  </r>
  <r>
    <x v="3"/>
    <x v="1"/>
    <n v="27"/>
    <x v="21"/>
  </r>
  <r>
    <x v="0"/>
    <x v="0"/>
    <n v="3"/>
    <x v="13"/>
  </r>
  <r>
    <x v="1"/>
    <x v="1"/>
    <n v="2"/>
    <x v="41"/>
  </r>
  <r>
    <x v="1"/>
    <x v="1"/>
    <n v="2"/>
    <x v="3"/>
  </r>
  <r>
    <x v="0"/>
    <x v="1"/>
    <n v="74"/>
    <x v="4"/>
  </r>
  <r>
    <x v="0"/>
    <x v="1"/>
    <n v="11"/>
    <x v="3"/>
  </r>
  <r>
    <x v="1"/>
    <x v="1"/>
    <n v="11"/>
    <x v="3"/>
  </r>
  <r>
    <x v="3"/>
    <x v="0"/>
    <n v="2"/>
    <x v="7"/>
  </r>
  <r>
    <x v="4"/>
    <x v="1"/>
    <n v="14"/>
    <x v="17"/>
  </r>
  <r>
    <x v="0"/>
    <x v="1"/>
    <n v="6"/>
    <x v="24"/>
  </r>
  <r>
    <x v="2"/>
    <x v="0"/>
    <n v="1"/>
    <x v="18"/>
  </r>
  <r>
    <x v="3"/>
    <x v="1"/>
    <n v="6"/>
    <x v="3"/>
  </r>
  <r>
    <x v="0"/>
    <x v="1"/>
    <n v="4"/>
    <x v="3"/>
  </r>
  <r>
    <x v="3"/>
    <x v="0"/>
    <n v="3"/>
    <x v="4"/>
  </r>
  <r>
    <x v="3"/>
    <x v="1"/>
    <n v="19"/>
    <x v="13"/>
  </r>
  <r>
    <x v="2"/>
    <x v="1"/>
    <n v="12"/>
    <x v="3"/>
  </r>
  <r>
    <x v="0"/>
    <x v="0"/>
    <n v="1"/>
    <x v="20"/>
  </r>
  <r>
    <x v="4"/>
    <x v="1"/>
    <n v="9"/>
    <x v="29"/>
  </r>
  <r>
    <x v="0"/>
    <x v="1"/>
    <n v="8"/>
    <x v="3"/>
  </r>
  <r>
    <x v="2"/>
    <x v="1"/>
    <n v="2"/>
    <x v="29"/>
  </r>
  <r>
    <x v="3"/>
    <x v="1"/>
    <n v="9"/>
    <x v="8"/>
  </r>
  <r>
    <x v="0"/>
    <x v="1"/>
    <n v="28"/>
    <x v="21"/>
  </r>
  <r>
    <x v="0"/>
    <x v="1"/>
    <n v="20"/>
    <x v="19"/>
  </r>
  <r>
    <x v="3"/>
    <x v="1"/>
    <n v="15"/>
    <x v="16"/>
  </r>
  <r>
    <x v="4"/>
    <x v="1"/>
    <n v="20"/>
    <x v="8"/>
  </r>
  <r>
    <x v="4"/>
    <x v="1"/>
    <n v="5"/>
    <x v="16"/>
  </r>
  <r>
    <x v="2"/>
    <x v="1"/>
    <n v="4"/>
    <x v="3"/>
  </r>
  <r>
    <x v="2"/>
    <x v="1"/>
    <n v="5"/>
    <x v="14"/>
  </r>
  <r>
    <x v="2"/>
    <x v="1"/>
    <n v="12"/>
    <x v="5"/>
  </r>
  <r>
    <x v="2"/>
    <x v="1"/>
    <n v="10"/>
    <x v="3"/>
  </r>
  <r>
    <x v="1"/>
    <x v="1"/>
    <n v="7"/>
    <x v="14"/>
  </r>
  <r>
    <x v="4"/>
    <x v="1"/>
    <n v="7"/>
    <x v="1"/>
  </r>
  <r>
    <x v="3"/>
    <x v="0"/>
    <n v="4"/>
    <x v="44"/>
  </r>
  <r>
    <x v="0"/>
    <x v="1"/>
    <n v="4"/>
    <x v="20"/>
  </r>
  <r>
    <x v="0"/>
    <x v="1"/>
    <n v="34"/>
    <x v="13"/>
  </r>
  <r>
    <x v="4"/>
    <x v="1"/>
    <n v="89"/>
    <x v="14"/>
  </r>
  <r>
    <x v="1"/>
    <x v="1"/>
    <n v="2"/>
    <x v="29"/>
  </r>
  <r>
    <x v="1"/>
    <x v="0"/>
    <n v="1"/>
    <x v="14"/>
  </r>
  <r>
    <x v="1"/>
    <x v="1"/>
    <n v="6"/>
    <x v="57"/>
  </r>
  <r>
    <x v="4"/>
    <x v="1"/>
    <n v="2"/>
    <x v="2"/>
  </r>
  <r>
    <x v="4"/>
    <x v="1"/>
    <n v="3"/>
    <x v="31"/>
  </r>
  <r>
    <x v="4"/>
    <x v="1"/>
    <n v="4"/>
    <x v="18"/>
  </r>
  <r>
    <x v="4"/>
    <x v="1"/>
    <n v="30"/>
    <x v="13"/>
  </r>
  <r>
    <x v="1"/>
    <x v="0"/>
    <n v="2"/>
    <x v="46"/>
  </r>
  <r>
    <x v="2"/>
    <x v="1"/>
    <n v="14"/>
    <x v="3"/>
  </r>
  <r>
    <x v="4"/>
    <x v="1"/>
    <n v="1"/>
    <x v="20"/>
  </r>
  <r>
    <x v="4"/>
    <x v="1"/>
    <n v="5"/>
    <x v="30"/>
  </r>
  <r>
    <x v="3"/>
    <x v="1"/>
    <n v="9"/>
    <x v="31"/>
  </r>
  <r>
    <x v="0"/>
    <x v="0"/>
    <n v="1"/>
    <x v="13"/>
  </r>
  <r>
    <x v="0"/>
    <x v="1"/>
    <n v="15"/>
    <x v="3"/>
  </r>
  <r>
    <x v="4"/>
    <x v="1"/>
    <n v="73"/>
    <x v="24"/>
  </r>
  <r>
    <x v="2"/>
    <x v="1"/>
    <n v="47"/>
    <x v="3"/>
  </r>
  <r>
    <x v="4"/>
    <x v="1"/>
    <n v="13"/>
    <x v="14"/>
  </r>
  <r>
    <x v="4"/>
    <x v="0"/>
    <n v="1"/>
    <x v="57"/>
  </r>
  <r>
    <x v="4"/>
    <x v="1"/>
    <n v="10"/>
    <x v="57"/>
  </r>
  <r>
    <x v="4"/>
    <x v="1"/>
    <n v="1"/>
    <x v="26"/>
  </r>
  <r>
    <x v="4"/>
    <x v="1"/>
    <n v="1"/>
    <x v="49"/>
  </r>
  <r>
    <x v="2"/>
    <x v="1"/>
    <n v="7"/>
    <x v="50"/>
  </r>
  <r>
    <x v="1"/>
    <x v="1"/>
    <n v="9"/>
    <x v="3"/>
  </r>
  <r>
    <x v="3"/>
    <x v="1"/>
    <n v="15"/>
    <x v="13"/>
  </r>
  <r>
    <x v="3"/>
    <x v="1"/>
    <n v="1"/>
    <x v="22"/>
  </r>
  <r>
    <x v="1"/>
    <x v="1"/>
    <n v="4"/>
    <x v="1"/>
  </r>
  <r>
    <x v="1"/>
    <x v="1"/>
    <n v="6"/>
    <x v="21"/>
  </r>
  <r>
    <x v="1"/>
    <x v="1"/>
    <n v="6"/>
    <x v="3"/>
  </r>
  <r>
    <x v="4"/>
    <x v="1"/>
    <n v="6"/>
    <x v="48"/>
  </r>
  <r>
    <x v="1"/>
    <x v="1"/>
    <n v="30"/>
    <x v="3"/>
  </r>
  <r>
    <x v="4"/>
    <x v="1"/>
    <n v="11"/>
    <x v="13"/>
  </r>
  <r>
    <x v="2"/>
    <x v="1"/>
    <n v="7"/>
    <x v="3"/>
  </r>
  <r>
    <x v="3"/>
    <x v="1"/>
    <n v="8"/>
    <x v="3"/>
  </r>
  <r>
    <x v="3"/>
    <x v="1"/>
    <n v="4"/>
    <x v="30"/>
  </r>
  <r>
    <x v="3"/>
    <x v="1"/>
    <n v="10"/>
    <x v="57"/>
  </r>
  <r>
    <x v="4"/>
    <x v="1"/>
    <n v="9"/>
    <x v="20"/>
  </r>
  <r>
    <x v="3"/>
    <x v="1"/>
    <n v="98"/>
    <x v="24"/>
  </r>
  <r>
    <x v="2"/>
    <x v="1"/>
    <n v="3"/>
    <x v="24"/>
  </r>
  <r>
    <x v="3"/>
    <x v="1"/>
    <n v="7"/>
    <x v="14"/>
  </r>
  <r>
    <x v="3"/>
    <x v="1"/>
    <n v="5"/>
    <x v="2"/>
  </r>
  <r>
    <x v="0"/>
    <x v="1"/>
    <n v="8"/>
    <x v="3"/>
  </r>
  <r>
    <x v="0"/>
    <x v="1"/>
    <n v="1"/>
    <x v="8"/>
  </r>
  <r>
    <x v="3"/>
    <x v="1"/>
    <n v="2"/>
    <x v="18"/>
  </r>
  <r>
    <x v="0"/>
    <x v="0"/>
    <n v="3"/>
    <x v="10"/>
  </r>
  <r>
    <x v="3"/>
    <x v="1"/>
    <n v="18"/>
    <x v="14"/>
  </r>
  <r>
    <x v="3"/>
    <x v="1"/>
    <n v="12"/>
    <x v="3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0">
  <r>
    <x v="0"/>
    <x v="0"/>
    <n v="8"/>
    <n v="341"/>
  </r>
  <r>
    <x v="1"/>
    <x v="1"/>
    <n v="0"/>
    <n v="17"/>
  </r>
  <r>
    <x v="0"/>
    <x v="1"/>
    <n v="0"/>
    <n v="13"/>
  </r>
  <r>
    <x v="2"/>
    <x v="2"/>
    <n v="1"/>
    <n v="17"/>
  </r>
  <r>
    <x v="3"/>
    <x v="2"/>
    <n v="0"/>
    <n v="13"/>
  </r>
  <r>
    <x v="1"/>
    <x v="3"/>
    <n v="2"/>
    <n v="20"/>
  </r>
  <r>
    <x v="0"/>
    <x v="3"/>
    <n v="0"/>
    <n v="17"/>
  </r>
  <r>
    <x v="4"/>
    <x v="4"/>
    <n v="7"/>
    <n v="55"/>
  </r>
  <r>
    <x v="4"/>
    <x v="5"/>
    <n v="3"/>
    <n v="10"/>
  </r>
  <r>
    <x v="4"/>
    <x v="6"/>
    <n v="5"/>
    <n v="64"/>
  </r>
  <r>
    <x v="4"/>
    <x v="7"/>
    <n v="1"/>
    <n v="41"/>
  </r>
  <r>
    <x v="4"/>
    <x v="8"/>
    <n v="2"/>
    <n v="26"/>
  </r>
  <r>
    <x v="4"/>
    <x v="9"/>
    <n v="1"/>
    <n v="27"/>
  </r>
  <r>
    <x v="2"/>
    <x v="10"/>
    <n v="3"/>
    <n v="87"/>
  </r>
  <r>
    <x v="3"/>
    <x v="10"/>
    <n v="5"/>
    <n v="134"/>
  </r>
  <r>
    <x v="1"/>
    <x v="11"/>
    <n v="38"/>
    <n v="665"/>
  </r>
  <r>
    <x v="0"/>
    <x v="11"/>
    <n v="26"/>
    <n v="637"/>
  </r>
  <r>
    <x v="1"/>
    <x v="12"/>
    <n v="3"/>
    <n v="28"/>
  </r>
  <r>
    <x v="0"/>
    <x v="12"/>
    <n v="2"/>
    <n v="16"/>
  </r>
  <r>
    <x v="4"/>
    <x v="13"/>
    <n v="40"/>
    <n v="1014"/>
  </r>
  <r>
    <x v="2"/>
    <x v="14"/>
    <n v="14"/>
    <n v="477"/>
  </r>
  <r>
    <x v="3"/>
    <x v="14"/>
    <n v="21"/>
    <n v="482"/>
  </r>
  <r>
    <x v="4"/>
    <x v="15"/>
    <n v="4"/>
    <n v="91"/>
  </r>
  <r>
    <x v="4"/>
    <x v="16"/>
    <n v="5"/>
    <n v="76"/>
  </r>
  <r>
    <x v="4"/>
    <x v="17"/>
    <n v="1"/>
    <n v="41"/>
  </r>
  <r>
    <x v="1"/>
    <x v="18"/>
    <n v="3"/>
    <n v="112"/>
  </r>
  <r>
    <x v="0"/>
    <x v="18"/>
    <n v="3"/>
    <n v="114"/>
  </r>
  <r>
    <x v="2"/>
    <x v="19"/>
    <n v="7"/>
    <n v="184"/>
  </r>
  <r>
    <x v="3"/>
    <x v="19"/>
    <n v="15"/>
    <n v="206"/>
  </r>
  <r>
    <x v="2"/>
    <x v="20"/>
    <n v="0"/>
    <n v="3"/>
  </r>
  <r>
    <x v="3"/>
    <x v="20"/>
    <n v="0"/>
    <n v="4"/>
  </r>
  <r>
    <x v="4"/>
    <x v="21"/>
    <n v="8"/>
    <n v="147"/>
  </r>
  <r>
    <x v="2"/>
    <x v="22"/>
    <n v="1"/>
    <n v="17"/>
  </r>
  <r>
    <x v="3"/>
    <x v="23"/>
    <n v="2"/>
    <n v="77"/>
  </r>
  <r>
    <x v="4"/>
    <x v="0"/>
    <n v="14"/>
    <n v="410"/>
  </r>
  <r>
    <x v="4"/>
    <x v="24"/>
    <n v="1"/>
    <n v="9"/>
  </r>
  <r>
    <x v="0"/>
    <x v="25"/>
    <n v="9"/>
    <n v="55"/>
  </r>
  <r>
    <x v="1"/>
    <x v="26"/>
    <n v="2"/>
    <n v="9"/>
  </r>
  <r>
    <x v="0"/>
    <x v="26"/>
    <n v="0"/>
    <n v="10"/>
  </r>
  <r>
    <x v="3"/>
    <x v="1"/>
    <n v="0"/>
    <n v="16"/>
  </r>
  <r>
    <x v="1"/>
    <x v="2"/>
    <n v="1"/>
    <n v="17"/>
  </r>
  <r>
    <x v="0"/>
    <x v="2"/>
    <n v="2"/>
    <n v="10"/>
  </r>
  <r>
    <x v="2"/>
    <x v="3"/>
    <n v="6"/>
    <n v="20"/>
  </r>
  <r>
    <x v="3"/>
    <x v="3"/>
    <n v="3"/>
    <n v="13"/>
  </r>
  <r>
    <x v="0"/>
    <x v="27"/>
    <n v="1"/>
    <n v="33"/>
  </r>
  <r>
    <x v="1"/>
    <x v="28"/>
    <n v="34"/>
    <n v="416"/>
  </r>
  <r>
    <x v="1"/>
    <x v="4"/>
    <n v="5"/>
    <n v="108"/>
  </r>
  <r>
    <x v="0"/>
    <x v="4"/>
    <n v="4"/>
    <n v="58"/>
  </r>
  <r>
    <x v="0"/>
    <x v="5"/>
    <n v="1"/>
    <n v="15"/>
  </r>
  <r>
    <x v="4"/>
    <x v="29"/>
    <n v="66"/>
    <n v="2724"/>
  </r>
  <r>
    <x v="2"/>
    <x v="7"/>
    <n v="1"/>
    <n v="32"/>
  </r>
  <r>
    <x v="3"/>
    <x v="7"/>
    <n v="2"/>
    <n v="23"/>
  </r>
  <r>
    <x v="4"/>
    <x v="30"/>
    <n v="1"/>
    <n v="2"/>
  </r>
  <r>
    <x v="2"/>
    <x v="8"/>
    <n v="4"/>
    <n v="17"/>
  </r>
  <r>
    <x v="3"/>
    <x v="8"/>
    <n v="4"/>
    <n v="28"/>
  </r>
  <r>
    <x v="1"/>
    <x v="31"/>
    <n v="13"/>
    <n v="128"/>
  </r>
  <r>
    <x v="0"/>
    <x v="31"/>
    <n v="10"/>
    <n v="155"/>
  </r>
  <r>
    <x v="1"/>
    <x v="9"/>
    <n v="3"/>
    <n v="42"/>
  </r>
  <r>
    <x v="0"/>
    <x v="9"/>
    <n v="0"/>
    <n v="19"/>
  </r>
  <r>
    <x v="1"/>
    <x v="10"/>
    <n v="2"/>
    <n v="72"/>
  </r>
  <r>
    <x v="3"/>
    <x v="12"/>
    <n v="3"/>
    <n v="40"/>
  </r>
  <r>
    <x v="2"/>
    <x v="13"/>
    <n v="44"/>
    <n v="1009"/>
  </r>
  <r>
    <x v="2"/>
    <x v="15"/>
    <n v="2"/>
    <n v="118"/>
  </r>
  <r>
    <x v="0"/>
    <x v="16"/>
    <n v="0"/>
    <n v="72"/>
  </r>
  <r>
    <x v="3"/>
    <x v="32"/>
    <n v="0"/>
    <n v="1"/>
  </r>
  <r>
    <x v="2"/>
    <x v="18"/>
    <n v="2"/>
    <n v="108"/>
  </r>
  <r>
    <x v="3"/>
    <x v="18"/>
    <n v="4"/>
    <n v="129"/>
  </r>
  <r>
    <x v="1"/>
    <x v="19"/>
    <n v="4"/>
    <n v="161"/>
  </r>
  <r>
    <x v="0"/>
    <x v="19"/>
    <n v="12"/>
    <n v="163"/>
  </r>
  <r>
    <x v="4"/>
    <x v="33"/>
    <n v="3"/>
    <n v="31"/>
  </r>
  <r>
    <x v="4"/>
    <x v="22"/>
    <n v="0"/>
    <n v="13"/>
  </r>
  <r>
    <x v="0"/>
    <x v="34"/>
    <n v="0"/>
    <n v="3"/>
  </r>
  <r>
    <x v="1"/>
    <x v="25"/>
    <n v="3"/>
    <n v="46"/>
  </r>
  <r>
    <x v="2"/>
    <x v="35"/>
    <n v="5"/>
    <n v="168"/>
  </r>
  <r>
    <x v="3"/>
    <x v="35"/>
    <n v="2"/>
    <n v="136"/>
  </r>
  <r>
    <x v="4"/>
    <x v="36"/>
    <n v="0"/>
    <n v="7"/>
  </r>
  <r>
    <x v="2"/>
    <x v="37"/>
    <n v="0"/>
    <n v="18"/>
  </r>
  <r>
    <x v="3"/>
    <x v="37"/>
    <n v="1"/>
    <n v="15"/>
  </r>
  <r>
    <x v="4"/>
    <x v="38"/>
    <n v="13"/>
    <n v="246"/>
  </r>
  <r>
    <x v="1"/>
    <x v="27"/>
    <n v="2"/>
    <n v="67"/>
  </r>
  <r>
    <x v="2"/>
    <x v="39"/>
    <n v="0"/>
    <n v="5"/>
  </r>
  <r>
    <x v="3"/>
    <x v="39"/>
    <n v="0"/>
    <n v="9"/>
  </r>
  <r>
    <x v="0"/>
    <x v="28"/>
    <n v="30"/>
    <n v="320"/>
  </r>
  <r>
    <x v="4"/>
    <x v="40"/>
    <n v="1"/>
    <n v="2"/>
  </r>
  <r>
    <x v="4"/>
    <x v="41"/>
    <n v="0"/>
    <n v="6"/>
  </r>
  <r>
    <x v="1"/>
    <x v="42"/>
    <n v="7"/>
    <n v="110"/>
  </r>
  <r>
    <x v="0"/>
    <x v="42"/>
    <n v="4"/>
    <n v="70"/>
  </r>
  <r>
    <x v="1"/>
    <x v="43"/>
    <n v="2"/>
    <n v="24"/>
  </r>
  <r>
    <x v="0"/>
    <x v="43"/>
    <n v="1"/>
    <n v="23"/>
  </r>
  <r>
    <x v="1"/>
    <x v="44"/>
    <n v="10"/>
    <n v="544"/>
  </r>
  <r>
    <x v="0"/>
    <x v="44"/>
    <n v="7"/>
    <n v="393"/>
  </r>
  <r>
    <x v="1"/>
    <x v="45"/>
    <n v="0"/>
    <n v="14"/>
  </r>
  <r>
    <x v="0"/>
    <x v="45"/>
    <n v="0"/>
    <n v="11"/>
  </r>
  <r>
    <x v="4"/>
    <x v="46"/>
    <n v="15"/>
    <n v="410"/>
  </r>
  <r>
    <x v="4"/>
    <x v="47"/>
    <n v="17"/>
    <n v="362"/>
  </r>
  <r>
    <x v="4"/>
    <x v="48"/>
    <n v="0"/>
    <n v="62"/>
  </r>
  <r>
    <x v="4"/>
    <x v="49"/>
    <n v="3"/>
    <n v="104"/>
  </r>
  <r>
    <x v="4"/>
    <x v="50"/>
    <n v="11"/>
    <n v="212"/>
  </r>
  <r>
    <x v="4"/>
    <x v="51"/>
    <n v="1"/>
    <n v="84"/>
  </r>
  <r>
    <x v="2"/>
    <x v="32"/>
    <n v="0"/>
    <n v="2"/>
  </r>
  <r>
    <x v="1"/>
    <x v="52"/>
    <n v="2"/>
    <n v="38"/>
  </r>
  <r>
    <x v="4"/>
    <x v="53"/>
    <n v="4"/>
    <n v="43"/>
  </r>
  <r>
    <x v="4"/>
    <x v="54"/>
    <n v="8"/>
    <n v="146"/>
  </r>
  <r>
    <x v="1"/>
    <x v="55"/>
    <n v="0"/>
    <n v="21"/>
  </r>
  <r>
    <x v="0"/>
    <x v="55"/>
    <n v="0"/>
    <n v="11"/>
  </r>
  <r>
    <x v="2"/>
    <x v="0"/>
    <n v="7"/>
    <n v="483"/>
  </r>
  <r>
    <x v="3"/>
    <x v="0"/>
    <n v="4"/>
    <n v="429"/>
  </r>
  <r>
    <x v="2"/>
    <x v="34"/>
    <n v="1"/>
    <n v="0"/>
  </r>
  <r>
    <x v="3"/>
    <x v="34"/>
    <n v="0"/>
    <n v="0"/>
  </r>
  <r>
    <x v="4"/>
    <x v="25"/>
    <n v="6"/>
    <n v="46"/>
  </r>
  <r>
    <x v="2"/>
    <x v="26"/>
    <n v="4"/>
    <n v="15"/>
  </r>
  <r>
    <x v="3"/>
    <x v="26"/>
    <n v="0"/>
    <n v="6"/>
  </r>
  <r>
    <x v="2"/>
    <x v="38"/>
    <n v="17"/>
    <n v="245"/>
  </r>
  <r>
    <x v="3"/>
    <x v="38"/>
    <n v="22"/>
    <n v="342"/>
  </r>
  <r>
    <x v="4"/>
    <x v="2"/>
    <n v="0"/>
    <n v="10"/>
  </r>
  <r>
    <x v="2"/>
    <x v="28"/>
    <n v="20"/>
    <n v="415"/>
  </r>
  <r>
    <x v="3"/>
    <x v="28"/>
    <n v="35"/>
    <n v="471"/>
  </r>
  <r>
    <x v="1"/>
    <x v="56"/>
    <n v="0"/>
    <n v="12"/>
  </r>
  <r>
    <x v="0"/>
    <x v="56"/>
    <n v="1"/>
    <n v="25"/>
  </r>
  <r>
    <x v="2"/>
    <x v="6"/>
    <n v="2"/>
    <n v="63"/>
  </r>
  <r>
    <x v="3"/>
    <x v="6"/>
    <n v="4"/>
    <n v="72"/>
  </r>
  <r>
    <x v="2"/>
    <x v="30"/>
    <n v="1"/>
    <n v="3"/>
  </r>
  <r>
    <x v="3"/>
    <x v="30"/>
    <n v="0"/>
    <n v="5"/>
  </r>
  <r>
    <x v="2"/>
    <x v="31"/>
    <n v="11"/>
    <n v="178"/>
  </r>
  <r>
    <x v="3"/>
    <x v="31"/>
    <n v="8"/>
    <n v="185"/>
  </r>
  <r>
    <x v="2"/>
    <x v="42"/>
    <n v="2"/>
    <n v="116"/>
  </r>
  <r>
    <x v="3"/>
    <x v="9"/>
    <n v="0"/>
    <n v="18"/>
  </r>
  <r>
    <x v="0"/>
    <x v="10"/>
    <n v="3"/>
    <n v="78"/>
  </r>
  <r>
    <x v="4"/>
    <x v="45"/>
    <n v="0"/>
    <n v="9"/>
  </r>
  <r>
    <x v="4"/>
    <x v="11"/>
    <n v="35"/>
    <n v="762"/>
  </r>
  <r>
    <x v="2"/>
    <x v="12"/>
    <n v="0"/>
    <n v="37"/>
  </r>
  <r>
    <x v="3"/>
    <x v="15"/>
    <n v="1"/>
    <n v="94"/>
  </r>
  <r>
    <x v="3"/>
    <x v="16"/>
    <n v="2"/>
    <n v="83"/>
  </r>
  <r>
    <x v="3"/>
    <x v="50"/>
    <n v="4"/>
    <n v="160"/>
  </r>
  <r>
    <x v="1"/>
    <x v="17"/>
    <n v="1"/>
    <n v="28"/>
  </r>
  <r>
    <x v="0"/>
    <x v="17"/>
    <n v="0"/>
    <n v="24"/>
  </r>
  <r>
    <x v="1"/>
    <x v="32"/>
    <n v="0"/>
    <n v="1"/>
  </r>
  <r>
    <x v="0"/>
    <x v="32"/>
    <n v="0"/>
    <n v="0"/>
  </r>
  <r>
    <x v="4"/>
    <x v="52"/>
    <n v="3"/>
    <n v="34"/>
  </r>
  <r>
    <x v="2"/>
    <x v="57"/>
    <n v="4"/>
    <n v="115"/>
  </r>
  <r>
    <x v="3"/>
    <x v="57"/>
    <n v="3"/>
    <n v="86"/>
  </r>
  <r>
    <x v="4"/>
    <x v="20"/>
    <n v="0"/>
    <n v="9"/>
  </r>
  <r>
    <x v="4"/>
    <x v="23"/>
    <n v="4"/>
    <n v="68"/>
  </r>
  <r>
    <x v="4"/>
    <x v="34"/>
    <n v="0"/>
    <n v="1"/>
  </r>
  <r>
    <x v="1"/>
    <x v="37"/>
    <n v="2"/>
    <n v="23"/>
  </r>
  <r>
    <x v="0"/>
    <x v="37"/>
    <n v="0"/>
    <n v="11"/>
  </r>
  <r>
    <x v="1"/>
    <x v="38"/>
    <n v="21"/>
    <n v="225"/>
  </r>
  <r>
    <x v="0"/>
    <x v="38"/>
    <n v="24"/>
    <n v="253"/>
  </r>
  <r>
    <x v="1"/>
    <x v="39"/>
    <n v="3"/>
    <n v="13"/>
  </r>
  <r>
    <x v="4"/>
    <x v="56"/>
    <n v="1"/>
    <n v="15"/>
  </r>
  <r>
    <x v="2"/>
    <x v="40"/>
    <n v="1"/>
    <n v="5"/>
  </r>
  <r>
    <x v="1"/>
    <x v="41"/>
    <n v="0"/>
    <n v="14"/>
  </r>
  <r>
    <x v="0"/>
    <x v="41"/>
    <n v="0"/>
    <n v="10"/>
  </r>
  <r>
    <x v="3"/>
    <x v="42"/>
    <n v="7"/>
    <n v="142"/>
  </r>
  <r>
    <x v="2"/>
    <x v="43"/>
    <n v="0"/>
    <n v="28"/>
  </r>
  <r>
    <x v="3"/>
    <x v="43"/>
    <n v="0"/>
    <n v="32"/>
  </r>
  <r>
    <x v="4"/>
    <x v="44"/>
    <n v="18"/>
    <n v="461"/>
  </r>
  <r>
    <x v="2"/>
    <x v="46"/>
    <n v="12"/>
    <n v="312"/>
  </r>
  <r>
    <x v="1"/>
    <x v="47"/>
    <n v="15"/>
    <n v="358"/>
  </r>
  <r>
    <x v="0"/>
    <x v="47"/>
    <n v="22"/>
    <n v="335"/>
  </r>
  <r>
    <x v="2"/>
    <x v="49"/>
    <n v="0"/>
    <n v="111"/>
  </r>
  <r>
    <x v="3"/>
    <x v="49"/>
    <n v="2"/>
    <n v="79"/>
  </r>
  <r>
    <x v="2"/>
    <x v="50"/>
    <n v="6"/>
    <n v="216"/>
  </r>
  <r>
    <x v="2"/>
    <x v="52"/>
    <n v="1"/>
    <n v="18"/>
  </r>
  <r>
    <x v="3"/>
    <x v="52"/>
    <n v="6"/>
    <n v="22"/>
  </r>
  <r>
    <x v="1"/>
    <x v="57"/>
    <n v="4"/>
    <n v="91"/>
  </r>
  <r>
    <x v="0"/>
    <x v="57"/>
    <n v="5"/>
    <n v="57"/>
  </r>
  <r>
    <x v="1"/>
    <x v="53"/>
    <n v="3"/>
    <n v="35"/>
  </r>
  <r>
    <x v="0"/>
    <x v="53"/>
    <n v="0"/>
    <n v="38"/>
  </r>
  <r>
    <x v="2"/>
    <x v="54"/>
    <n v="6"/>
    <n v="192"/>
  </r>
  <r>
    <x v="3"/>
    <x v="54"/>
    <n v="6"/>
    <n v="190"/>
  </r>
  <r>
    <x v="2"/>
    <x v="23"/>
    <n v="6"/>
    <n v="87"/>
  </r>
  <r>
    <x v="4"/>
    <x v="55"/>
    <n v="2"/>
    <n v="19"/>
  </r>
  <r>
    <x v="1"/>
    <x v="0"/>
    <n v="7"/>
    <n v="484"/>
  </r>
  <r>
    <x v="1"/>
    <x v="34"/>
    <n v="1"/>
    <n v="2"/>
  </r>
  <r>
    <x v="2"/>
    <x v="25"/>
    <n v="0"/>
    <n v="35"/>
  </r>
  <r>
    <x v="3"/>
    <x v="25"/>
    <n v="3"/>
    <n v="35"/>
  </r>
  <r>
    <x v="4"/>
    <x v="26"/>
    <n v="0"/>
    <n v="10"/>
  </r>
  <r>
    <x v="4"/>
    <x v="3"/>
    <n v="4"/>
    <n v="12"/>
  </r>
  <r>
    <x v="4"/>
    <x v="28"/>
    <n v="27"/>
    <n v="381"/>
  </r>
  <r>
    <x v="2"/>
    <x v="4"/>
    <n v="0"/>
    <n v="63"/>
  </r>
  <r>
    <x v="2"/>
    <x v="56"/>
    <n v="0"/>
    <n v="12"/>
  </r>
  <r>
    <x v="3"/>
    <x v="56"/>
    <n v="3"/>
    <n v="17"/>
  </r>
  <r>
    <x v="1"/>
    <x v="6"/>
    <n v="0"/>
    <n v="52"/>
  </r>
  <r>
    <x v="0"/>
    <x v="6"/>
    <n v="2"/>
    <n v="59"/>
  </r>
  <r>
    <x v="1"/>
    <x v="30"/>
    <n v="0"/>
    <n v="2"/>
  </r>
  <r>
    <x v="0"/>
    <x v="30"/>
    <n v="0"/>
    <n v="1"/>
  </r>
  <r>
    <x v="4"/>
    <x v="31"/>
    <n v="5"/>
    <n v="159"/>
  </r>
  <r>
    <x v="2"/>
    <x v="41"/>
    <n v="1"/>
    <n v="7"/>
  </r>
  <r>
    <x v="4"/>
    <x v="42"/>
    <n v="3"/>
    <n v="88"/>
  </r>
  <r>
    <x v="4"/>
    <x v="10"/>
    <n v="1"/>
    <n v="104"/>
  </r>
  <r>
    <x v="2"/>
    <x v="45"/>
    <n v="0"/>
    <n v="8"/>
  </r>
  <r>
    <x v="3"/>
    <x v="45"/>
    <n v="0"/>
    <n v="11"/>
  </r>
  <r>
    <x v="2"/>
    <x v="11"/>
    <n v="24"/>
    <n v="734"/>
  </r>
  <r>
    <x v="3"/>
    <x v="11"/>
    <n v="33"/>
    <n v="864"/>
  </r>
  <r>
    <x v="4"/>
    <x v="12"/>
    <n v="1"/>
    <n v="34"/>
  </r>
  <r>
    <x v="1"/>
    <x v="15"/>
    <n v="3"/>
    <n v="158"/>
  </r>
  <r>
    <x v="0"/>
    <x v="15"/>
    <n v="2"/>
    <n v="96"/>
  </r>
  <r>
    <x v="1"/>
    <x v="50"/>
    <n v="5"/>
    <n v="232"/>
  </r>
  <r>
    <x v="0"/>
    <x v="50"/>
    <n v="6"/>
    <n v="141"/>
  </r>
  <r>
    <x v="2"/>
    <x v="17"/>
    <n v="0"/>
    <n v="62"/>
  </r>
  <r>
    <x v="3"/>
    <x v="17"/>
    <n v="3"/>
    <n v="27"/>
  </r>
  <r>
    <x v="4"/>
    <x v="32"/>
    <n v="1"/>
    <n v="5"/>
  </r>
  <r>
    <x v="0"/>
    <x v="52"/>
    <n v="1"/>
    <n v="19"/>
  </r>
  <r>
    <x v="4"/>
    <x v="18"/>
    <n v="3"/>
    <n v="113"/>
  </r>
  <r>
    <x v="4"/>
    <x v="57"/>
    <n v="2"/>
    <n v="87"/>
  </r>
  <r>
    <x v="2"/>
    <x v="53"/>
    <n v="5"/>
    <n v="48"/>
  </r>
  <r>
    <x v="1"/>
    <x v="20"/>
    <n v="0"/>
    <n v="10"/>
  </r>
  <r>
    <x v="0"/>
    <x v="20"/>
    <n v="2"/>
    <n v="5"/>
  </r>
  <r>
    <x v="1"/>
    <x v="23"/>
    <n v="0"/>
    <n v="77"/>
  </r>
  <r>
    <x v="0"/>
    <x v="23"/>
    <n v="0"/>
    <n v="61"/>
  </r>
  <r>
    <x v="2"/>
    <x v="55"/>
    <n v="4"/>
    <n v="28"/>
  </r>
  <r>
    <x v="3"/>
    <x v="55"/>
    <n v="0"/>
    <n v="16"/>
  </r>
  <r>
    <x v="1"/>
    <x v="24"/>
    <n v="0"/>
    <n v="9"/>
  </r>
  <r>
    <x v="0"/>
    <x v="24"/>
    <n v="0"/>
    <n v="8"/>
  </r>
  <r>
    <x v="4"/>
    <x v="1"/>
    <n v="3"/>
    <n v="18"/>
  </r>
  <r>
    <x v="1"/>
    <x v="35"/>
    <n v="3"/>
    <n v="125"/>
  </r>
  <r>
    <x v="0"/>
    <x v="35"/>
    <n v="9"/>
    <n v="145"/>
  </r>
  <r>
    <x v="2"/>
    <x v="36"/>
    <n v="1"/>
    <n v="5"/>
  </r>
  <r>
    <x v="3"/>
    <x v="36"/>
    <n v="0"/>
    <n v="7"/>
  </r>
  <r>
    <x v="4"/>
    <x v="37"/>
    <n v="1"/>
    <n v="22"/>
  </r>
  <r>
    <x v="2"/>
    <x v="27"/>
    <n v="5"/>
    <n v="59"/>
  </r>
  <r>
    <x v="3"/>
    <x v="27"/>
    <n v="18"/>
    <n v="78"/>
  </r>
  <r>
    <x v="4"/>
    <x v="39"/>
    <n v="3"/>
    <n v="16"/>
  </r>
  <r>
    <x v="2"/>
    <x v="5"/>
    <n v="2"/>
    <n v="14"/>
  </r>
  <r>
    <x v="3"/>
    <x v="5"/>
    <n v="6"/>
    <n v="13"/>
  </r>
  <r>
    <x v="2"/>
    <x v="29"/>
    <n v="58"/>
    <n v="2917"/>
  </r>
  <r>
    <x v="3"/>
    <x v="29"/>
    <n v="64"/>
    <n v="2524"/>
  </r>
  <r>
    <x v="1"/>
    <x v="40"/>
    <n v="0"/>
    <n v="11"/>
  </r>
  <r>
    <x v="0"/>
    <x v="40"/>
    <n v="1"/>
    <n v="6"/>
  </r>
  <r>
    <x v="2"/>
    <x v="9"/>
    <n v="1"/>
    <n v="23"/>
  </r>
  <r>
    <x v="4"/>
    <x v="43"/>
    <n v="0"/>
    <n v="34"/>
  </r>
  <r>
    <x v="2"/>
    <x v="44"/>
    <n v="21"/>
    <n v="543"/>
  </r>
  <r>
    <x v="3"/>
    <x v="44"/>
    <n v="7"/>
    <n v="563"/>
  </r>
  <r>
    <x v="1"/>
    <x v="46"/>
    <n v="17"/>
    <n v="358"/>
  </r>
  <r>
    <x v="0"/>
    <x v="46"/>
    <n v="12"/>
    <n v="305"/>
  </r>
  <r>
    <x v="1"/>
    <x v="13"/>
    <n v="37"/>
    <n v="878"/>
  </r>
  <r>
    <x v="0"/>
    <x v="13"/>
    <n v="52"/>
    <n v="861"/>
  </r>
  <r>
    <x v="1"/>
    <x v="14"/>
    <n v="20"/>
    <n v="459"/>
  </r>
  <r>
    <x v="0"/>
    <x v="14"/>
    <n v="19"/>
    <n v="431"/>
  </r>
  <r>
    <x v="2"/>
    <x v="48"/>
    <n v="3"/>
    <n v="66"/>
  </r>
  <r>
    <x v="3"/>
    <x v="48"/>
    <n v="4"/>
    <n v="49"/>
  </r>
  <r>
    <x v="2"/>
    <x v="16"/>
    <n v="2"/>
    <n v="56"/>
  </r>
  <r>
    <x v="1"/>
    <x v="51"/>
    <n v="4"/>
    <n v="38"/>
  </r>
  <r>
    <x v="0"/>
    <x v="51"/>
    <n v="4"/>
    <n v="47"/>
  </r>
  <r>
    <x v="4"/>
    <x v="19"/>
    <n v="5"/>
    <n v="160"/>
  </r>
  <r>
    <x v="2"/>
    <x v="33"/>
    <n v="5"/>
    <n v="24"/>
  </r>
  <r>
    <x v="3"/>
    <x v="33"/>
    <n v="4"/>
    <n v="29"/>
  </r>
  <r>
    <x v="2"/>
    <x v="21"/>
    <n v="2"/>
    <n v="168"/>
  </r>
  <r>
    <x v="3"/>
    <x v="21"/>
    <n v="19"/>
    <n v="170"/>
  </r>
  <r>
    <x v="3"/>
    <x v="22"/>
    <n v="0"/>
    <n v="7"/>
  </r>
  <r>
    <x v="2"/>
    <x v="24"/>
    <n v="2"/>
    <n v="7"/>
  </r>
  <r>
    <x v="3"/>
    <x v="24"/>
    <n v="1"/>
    <n v="7"/>
  </r>
  <r>
    <x v="2"/>
    <x v="1"/>
    <n v="5"/>
    <n v="16"/>
  </r>
  <r>
    <x v="4"/>
    <x v="35"/>
    <n v="6"/>
    <n v="175"/>
  </r>
  <r>
    <x v="1"/>
    <x v="36"/>
    <n v="0"/>
    <n v="6"/>
  </r>
  <r>
    <x v="0"/>
    <x v="36"/>
    <n v="0"/>
    <n v="6"/>
  </r>
  <r>
    <x v="4"/>
    <x v="27"/>
    <n v="2"/>
    <n v="35"/>
  </r>
  <r>
    <x v="0"/>
    <x v="39"/>
    <n v="3"/>
    <n v="12"/>
  </r>
  <r>
    <x v="3"/>
    <x v="4"/>
    <n v="5"/>
    <n v="71"/>
  </r>
  <r>
    <x v="1"/>
    <x v="5"/>
    <n v="2"/>
    <n v="14"/>
  </r>
  <r>
    <x v="1"/>
    <x v="29"/>
    <n v="50"/>
    <n v="2656"/>
  </r>
  <r>
    <x v="0"/>
    <x v="29"/>
    <n v="57"/>
    <n v="2232"/>
  </r>
  <r>
    <x v="1"/>
    <x v="7"/>
    <n v="2"/>
    <n v="35"/>
  </r>
  <r>
    <x v="0"/>
    <x v="7"/>
    <n v="1"/>
    <n v="29"/>
  </r>
  <r>
    <x v="1"/>
    <x v="8"/>
    <n v="3"/>
    <n v="26"/>
  </r>
  <r>
    <x v="0"/>
    <x v="8"/>
    <n v="3"/>
    <n v="31"/>
  </r>
  <r>
    <x v="3"/>
    <x v="40"/>
    <n v="1"/>
    <n v="7"/>
  </r>
  <r>
    <x v="3"/>
    <x v="41"/>
    <n v="0"/>
    <n v="8"/>
  </r>
  <r>
    <x v="3"/>
    <x v="46"/>
    <n v="14"/>
    <n v="511"/>
  </r>
  <r>
    <x v="3"/>
    <x v="13"/>
    <n v="47"/>
    <n v="1124"/>
  </r>
  <r>
    <x v="4"/>
    <x v="14"/>
    <n v="21"/>
    <n v="536"/>
  </r>
  <r>
    <x v="2"/>
    <x v="47"/>
    <n v="11"/>
    <n v="368"/>
  </r>
  <r>
    <x v="3"/>
    <x v="47"/>
    <n v="21"/>
    <n v="417"/>
  </r>
  <r>
    <x v="1"/>
    <x v="48"/>
    <n v="4"/>
    <n v="48"/>
  </r>
  <r>
    <x v="0"/>
    <x v="48"/>
    <n v="1"/>
    <n v="47"/>
  </r>
  <r>
    <x v="1"/>
    <x v="49"/>
    <n v="2"/>
    <n v="112"/>
  </r>
  <r>
    <x v="0"/>
    <x v="49"/>
    <n v="2"/>
    <n v="75"/>
  </r>
  <r>
    <x v="1"/>
    <x v="16"/>
    <n v="5"/>
    <n v="78"/>
  </r>
  <r>
    <x v="2"/>
    <x v="51"/>
    <n v="1"/>
    <n v="47"/>
  </r>
  <r>
    <x v="3"/>
    <x v="51"/>
    <n v="2"/>
    <n v="31"/>
  </r>
  <r>
    <x v="3"/>
    <x v="53"/>
    <n v="3"/>
    <n v="32"/>
  </r>
  <r>
    <x v="1"/>
    <x v="33"/>
    <n v="2"/>
    <n v="33"/>
  </r>
  <r>
    <x v="0"/>
    <x v="33"/>
    <n v="2"/>
    <n v="34"/>
  </r>
  <r>
    <x v="1"/>
    <x v="21"/>
    <n v="10"/>
    <n v="156"/>
  </r>
  <r>
    <x v="0"/>
    <x v="21"/>
    <n v="10"/>
    <n v="153"/>
  </r>
  <r>
    <x v="1"/>
    <x v="22"/>
    <n v="0"/>
    <n v="20"/>
  </r>
  <r>
    <x v="0"/>
    <x v="22"/>
    <n v="4"/>
    <n v="6"/>
  </r>
  <r>
    <x v="1"/>
    <x v="54"/>
    <n v="5"/>
    <n v="172"/>
  </r>
  <r>
    <x v="0"/>
    <x v="54"/>
    <n v="4"/>
    <n v="15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6">
  <r>
    <x v="0"/>
    <x v="0"/>
    <n v="18"/>
  </r>
  <r>
    <x v="1"/>
    <x v="0"/>
    <n v="18"/>
  </r>
  <r>
    <x v="2"/>
    <x v="1"/>
    <n v="9"/>
  </r>
  <r>
    <x v="3"/>
    <x v="1"/>
    <n v="1"/>
  </r>
  <r>
    <x v="1"/>
    <x v="1"/>
    <n v="23"/>
  </r>
  <r>
    <x v="4"/>
    <x v="2"/>
    <n v="5"/>
  </r>
  <r>
    <x v="4"/>
    <x v="3"/>
    <n v="7"/>
  </r>
  <r>
    <x v="5"/>
    <x v="4"/>
    <n v="1"/>
  </r>
  <r>
    <x v="3"/>
    <x v="5"/>
    <n v="1"/>
  </r>
  <r>
    <x v="1"/>
    <x v="5"/>
    <n v="37"/>
  </r>
  <r>
    <x v="6"/>
    <x v="6"/>
    <n v="162"/>
  </r>
  <r>
    <x v="7"/>
    <x v="7"/>
    <n v="23"/>
  </r>
  <r>
    <x v="8"/>
    <x v="7"/>
    <n v="2"/>
  </r>
  <r>
    <x v="9"/>
    <x v="7"/>
    <n v="4"/>
  </r>
  <r>
    <x v="5"/>
    <x v="8"/>
    <n v="1"/>
  </r>
  <r>
    <x v="0"/>
    <x v="8"/>
    <n v="73"/>
  </r>
  <r>
    <x v="6"/>
    <x v="8"/>
    <n v="152"/>
  </r>
  <r>
    <x v="8"/>
    <x v="9"/>
    <n v="3"/>
  </r>
  <r>
    <x v="10"/>
    <x v="9"/>
    <n v="1"/>
  </r>
  <r>
    <x v="11"/>
    <x v="10"/>
    <n v="1"/>
  </r>
  <r>
    <x v="12"/>
    <x v="1"/>
    <n v="1"/>
  </r>
  <r>
    <x v="11"/>
    <x v="1"/>
    <n v="2"/>
  </r>
  <r>
    <x v="11"/>
    <x v="11"/>
    <n v="4"/>
  </r>
  <r>
    <x v="6"/>
    <x v="11"/>
    <n v="169"/>
  </r>
  <r>
    <x v="8"/>
    <x v="2"/>
    <n v="9"/>
  </r>
  <r>
    <x v="3"/>
    <x v="2"/>
    <n v="3"/>
  </r>
  <r>
    <x v="13"/>
    <x v="3"/>
    <n v="7"/>
  </r>
  <r>
    <x v="2"/>
    <x v="4"/>
    <n v="14"/>
  </r>
  <r>
    <x v="3"/>
    <x v="4"/>
    <n v="1"/>
  </r>
  <r>
    <x v="0"/>
    <x v="5"/>
    <n v="71"/>
  </r>
  <r>
    <x v="12"/>
    <x v="5"/>
    <n v="2"/>
  </r>
  <r>
    <x v="11"/>
    <x v="5"/>
    <n v="2"/>
  </r>
  <r>
    <x v="4"/>
    <x v="5"/>
    <n v="13"/>
  </r>
  <r>
    <x v="2"/>
    <x v="6"/>
    <n v="11"/>
  </r>
  <r>
    <x v="14"/>
    <x v="7"/>
    <n v="1"/>
  </r>
  <r>
    <x v="9"/>
    <x v="8"/>
    <n v="3"/>
  </r>
  <r>
    <x v="1"/>
    <x v="8"/>
    <n v="28"/>
  </r>
  <r>
    <x v="0"/>
    <x v="9"/>
    <n v="63"/>
  </r>
  <r>
    <x v="9"/>
    <x v="9"/>
    <n v="3"/>
  </r>
  <r>
    <x v="1"/>
    <x v="9"/>
    <n v="33"/>
  </r>
  <r>
    <x v="4"/>
    <x v="9"/>
    <n v="3"/>
  </r>
  <r>
    <x v="12"/>
    <x v="12"/>
    <n v="1"/>
  </r>
  <r>
    <x v="11"/>
    <x v="12"/>
    <n v="10"/>
  </r>
  <r>
    <x v="4"/>
    <x v="12"/>
    <n v="12"/>
  </r>
  <r>
    <x v="1"/>
    <x v="10"/>
    <n v="1"/>
  </r>
  <r>
    <x v="7"/>
    <x v="0"/>
    <n v="23"/>
  </r>
  <r>
    <x v="8"/>
    <x v="0"/>
    <n v="7"/>
  </r>
  <r>
    <x v="7"/>
    <x v="1"/>
    <n v="28"/>
  </r>
  <r>
    <x v="15"/>
    <x v="1"/>
    <n v="1"/>
  </r>
  <r>
    <x v="15"/>
    <x v="11"/>
    <n v="1"/>
  </r>
  <r>
    <x v="13"/>
    <x v="11"/>
    <n v="8"/>
  </r>
  <r>
    <x v="6"/>
    <x v="2"/>
    <n v="192"/>
  </r>
  <r>
    <x v="11"/>
    <x v="3"/>
    <n v="1"/>
  </r>
  <r>
    <x v="6"/>
    <x v="3"/>
    <n v="193"/>
  </r>
  <r>
    <x v="16"/>
    <x v="4"/>
    <n v="23"/>
  </r>
  <r>
    <x v="8"/>
    <x v="5"/>
    <n v="5"/>
  </r>
  <r>
    <x v="10"/>
    <x v="5"/>
    <n v="1"/>
  </r>
  <r>
    <x v="9"/>
    <x v="5"/>
    <n v="2"/>
  </r>
  <r>
    <x v="17"/>
    <x v="6"/>
    <n v="1"/>
  </r>
  <r>
    <x v="14"/>
    <x v="6"/>
    <n v="2"/>
  </r>
  <r>
    <x v="16"/>
    <x v="6"/>
    <n v="24"/>
  </r>
  <r>
    <x v="13"/>
    <x v="6"/>
    <n v="7"/>
  </r>
  <r>
    <x v="2"/>
    <x v="7"/>
    <n v="7"/>
  </r>
  <r>
    <x v="3"/>
    <x v="7"/>
    <n v="1"/>
  </r>
  <r>
    <x v="1"/>
    <x v="7"/>
    <n v="60"/>
  </r>
  <r>
    <x v="12"/>
    <x v="8"/>
    <n v="2"/>
  </r>
  <r>
    <x v="11"/>
    <x v="8"/>
    <n v="2"/>
  </r>
  <r>
    <x v="16"/>
    <x v="8"/>
    <n v="26"/>
  </r>
  <r>
    <x v="4"/>
    <x v="8"/>
    <n v="4"/>
  </r>
  <r>
    <x v="18"/>
    <x v="9"/>
    <n v="1"/>
  </r>
  <r>
    <x v="16"/>
    <x v="9"/>
    <n v="13"/>
  </r>
  <r>
    <x v="13"/>
    <x v="9"/>
    <n v="8"/>
  </r>
  <r>
    <x v="7"/>
    <x v="12"/>
    <n v="33"/>
  </r>
  <r>
    <x v="8"/>
    <x v="12"/>
    <n v="3"/>
  </r>
  <r>
    <x v="15"/>
    <x v="12"/>
    <n v="3"/>
  </r>
  <r>
    <x v="13"/>
    <x v="12"/>
    <n v="4"/>
  </r>
  <r>
    <x v="0"/>
    <x v="10"/>
    <n v="1"/>
  </r>
  <r>
    <x v="6"/>
    <x v="0"/>
    <n v="55"/>
  </r>
  <r>
    <x v="0"/>
    <x v="1"/>
    <n v="34"/>
  </r>
  <r>
    <x v="6"/>
    <x v="1"/>
    <n v="58"/>
  </r>
  <r>
    <x v="2"/>
    <x v="11"/>
    <n v="17"/>
  </r>
  <r>
    <x v="0"/>
    <x v="11"/>
    <n v="95"/>
  </r>
  <r>
    <x v="14"/>
    <x v="11"/>
    <n v="2"/>
  </r>
  <r>
    <x v="3"/>
    <x v="11"/>
    <n v="3"/>
  </r>
  <r>
    <x v="1"/>
    <x v="11"/>
    <n v="55"/>
  </r>
  <r>
    <x v="11"/>
    <x v="2"/>
    <n v="1"/>
  </r>
  <r>
    <x v="10"/>
    <x v="3"/>
    <n v="1"/>
  </r>
  <r>
    <x v="14"/>
    <x v="4"/>
    <n v="1"/>
  </r>
  <r>
    <x v="7"/>
    <x v="5"/>
    <n v="29"/>
  </r>
  <r>
    <x v="16"/>
    <x v="5"/>
    <n v="20"/>
  </r>
  <r>
    <x v="5"/>
    <x v="6"/>
    <n v="1"/>
  </r>
  <r>
    <x v="0"/>
    <x v="6"/>
    <n v="69"/>
  </r>
  <r>
    <x v="18"/>
    <x v="7"/>
    <n v="1"/>
  </r>
  <r>
    <x v="14"/>
    <x v="9"/>
    <n v="2"/>
  </r>
  <r>
    <x v="15"/>
    <x v="0"/>
    <n v="1"/>
  </r>
  <r>
    <x v="4"/>
    <x v="0"/>
    <n v="1"/>
  </r>
  <r>
    <x v="9"/>
    <x v="1"/>
    <n v="4"/>
  </r>
  <r>
    <x v="16"/>
    <x v="1"/>
    <n v="16"/>
  </r>
  <r>
    <x v="4"/>
    <x v="1"/>
    <n v="4"/>
  </r>
  <r>
    <x v="13"/>
    <x v="1"/>
    <n v="4"/>
  </r>
  <r>
    <x v="7"/>
    <x v="11"/>
    <n v="31"/>
  </r>
  <r>
    <x v="8"/>
    <x v="11"/>
    <n v="9"/>
  </r>
  <r>
    <x v="16"/>
    <x v="11"/>
    <n v="25"/>
  </r>
  <r>
    <x v="7"/>
    <x v="4"/>
    <n v="36"/>
  </r>
  <r>
    <x v="8"/>
    <x v="4"/>
    <n v="7"/>
  </r>
  <r>
    <x v="12"/>
    <x v="4"/>
    <n v="1"/>
  </r>
  <r>
    <x v="11"/>
    <x v="4"/>
    <n v="3"/>
  </r>
  <r>
    <x v="2"/>
    <x v="5"/>
    <n v="5"/>
  </r>
  <r>
    <x v="15"/>
    <x v="5"/>
    <n v="1"/>
  </r>
  <r>
    <x v="14"/>
    <x v="5"/>
    <n v="1"/>
  </r>
  <r>
    <x v="13"/>
    <x v="5"/>
    <n v="8"/>
  </r>
  <r>
    <x v="15"/>
    <x v="6"/>
    <n v="2"/>
  </r>
  <r>
    <x v="10"/>
    <x v="7"/>
    <n v="1"/>
  </r>
  <r>
    <x v="7"/>
    <x v="9"/>
    <n v="19"/>
  </r>
  <r>
    <x v="11"/>
    <x v="9"/>
    <n v="3"/>
  </r>
  <r>
    <x v="18"/>
    <x v="12"/>
    <n v="2"/>
  </r>
  <r>
    <x v="6"/>
    <x v="10"/>
    <n v="11"/>
  </r>
  <r>
    <x v="8"/>
    <x v="1"/>
    <n v="2"/>
  </r>
  <r>
    <x v="18"/>
    <x v="1"/>
    <n v="1"/>
  </r>
  <r>
    <x v="0"/>
    <x v="2"/>
    <n v="97"/>
  </r>
  <r>
    <x v="9"/>
    <x v="2"/>
    <n v="4"/>
  </r>
  <r>
    <x v="16"/>
    <x v="2"/>
    <n v="27"/>
  </r>
  <r>
    <x v="13"/>
    <x v="2"/>
    <n v="8"/>
  </r>
  <r>
    <x v="7"/>
    <x v="3"/>
    <n v="40"/>
  </r>
  <r>
    <x v="2"/>
    <x v="3"/>
    <n v="12"/>
  </r>
  <r>
    <x v="15"/>
    <x v="3"/>
    <n v="1"/>
  </r>
  <r>
    <x v="14"/>
    <x v="3"/>
    <n v="3"/>
  </r>
  <r>
    <x v="6"/>
    <x v="4"/>
    <n v="184"/>
  </r>
  <r>
    <x v="13"/>
    <x v="4"/>
    <n v="6"/>
  </r>
  <r>
    <x v="7"/>
    <x v="6"/>
    <n v="24"/>
  </r>
  <r>
    <x v="8"/>
    <x v="6"/>
    <n v="5"/>
  </r>
  <r>
    <x v="3"/>
    <x v="6"/>
    <n v="2"/>
  </r>
  <r>
    <x v="6"/>
    <x v="7"/>
    <n v="191"/>
  </r>
  <r>
    <x v="13"/>
    <x v="7"/>
    <n v="5"/>
  </r>
  <r>
    <x v="2"/>
    <x v="8"/>
    <n v="9"/>
  </r>
  <r>
    <x v="15"/>
    <x v="8"/>
    <n v="4"/>
  </r>
  <r>
    <x v="5"/>
    <x v="9"/>
    <n v="2"/>
  </r>
  <r>
    <x v="0"/>
    <x v="12"/>
    <n v="50"/>
  </r>
  <r>
    <x v="16"/>
    <x v="12"/>
    <n v="18"/>
  </r>
  <r>
    <x v="1"/>
    <x v="12"/>
    <n v="38"/>
  </r>
  <r>
    <x v="9"/>
    <x v="10"/>
    <n v="1"/>
  </r>
  <r>
    <x v="16"/>
    <x v="10"/>
    <n v="2"/>
  </r>
  <r>
    <x v="7"/>
    <x v="2"/>
    <n v="48"/>
  </r>
  <r>
    <x v="2"/>
    <x v="2"/>
    <n v="19"/>
  </r>
  <r>
    <x v="15"/>
    <x v="2"/>
    <n v="1"/>
  </r>
  <r>
    <x v="14"/>
    <x v="2"/>
    <n v="1"/>
  </r>
  <r>
    <x v="0"/>
    <x v="3"/>
    <n v="76"/>
  </r>
  <r>
    <x v="9"/>
    <x v="3"/>
    <n v="4"/>
  </r>
  <r>
    <x v="16"/>
    <x v="3"/>
    <n v="32"/>
  </r>
  <r>
    <x v="1"/>
    <x v="3"/>
    <n v="49"/>
  </r>
  <r>
    <x v="15"/>
    <x v="4"/>
    <n v="1"/>
  </r>
  <r>
    <x v="4"/>
    <x v="4"/>
    <n v="12"/>
  </r>
  <r>
    <x v="12"/>
    <x v="6"/>
    <n v="1"/>
  </r>
  <r>
    <x v="11"/>
    <x v="6"/>
    <n v="1"/>
  </r>
  <r>
    <x v="1"/>
    <x v="6"/>
    <n v="42"/>
  </r>
  <r>
    <x v="15"/>
    <x v="7"/>
    <n v="2"/>
  </r>
  <r>
    <x v="0"/>
    <x v="7"/>
    <n v="73"/>
  </r>
  <r>
    <x v="4"/>
    <x v="7"/>
    <n v="7"/>
  </r>
  <r>
    <x v="13"/>
    <x v="8"/>
    <n v="5"/>
  </r>
  <r>
    <x v="6"/>
    <x v="9"/>
    <n v="136"/>
  </r>
  <r>
    <x v="2"/>
    <x v="12"/>
    <n v="2"/>
  </r>
  <r>
    <x v="3"/>
    <x v="12"/>
    <n v="3"/>
  </r>
  <r>
    <x v="13"/>
    <x v="10"/>
    <n v="2"/>
  </r>
  <r>
    <x v="12"/>
    <x v="0"/>
    <n v="2"/>
  </r>
  <r>
    <x v="16"/>
    <x v="0"/>
    <n v="11"/>
  </r>
  <r>
    <x v="4"/>
    <x v="11"/>
    <n v="4"/>
  </r>
  <r>
    <x v="1"/>
    <x v="2"/>
    <n v="54"/>
  </r>
  <r>
    <x v="8"/>
    <x v="3"/>
    <n v="6"/>
  </r>
  <r>
    <x v="18"/>
    <x v="3"/>
    <n v="1"/>
  </r>
  <r>
    <x v="0"/>
    <x v="4"/>
    <n v="70"/>
  </r>
  <r>
    <x v="9"/>
    <x v="4"/>
    <n v="6"/>
  </r>
  <r>
    <x v="1"/>
    <x v="4"/>
    <n v="44"/>
  </r>
  <r>
    <x v="6"/>
    <x v="5"/>
    <n v="175"/>
  </r>
  <r>
    <x v="9"/>
    <x v="6"/>
    <n v="1"/>
  </r>
  <r>
    <x v="4"/>
    <x v="6"/>
    <n v="7"/>
  </r>
  <r>
    <x v="12"/>
    <x v="7"/>
    <n v="1"/>
  </r>
  <r>
    <x v="11"/>
    <x v="7"/>
    <n v="1"/>
  </r>
  <r>
    <x v="16"/>
    <x v="7"/>
    <n v="14"/>
  </r>
  <r>
    <x v="7"/>
    <x v="8"/>
    <n v="32"/>
  </r>
  <r>
    <x v="8"/>
    <x v="8"/>
    <n v="3"/>
  </r>
  <r>
    <x v="3"/>
    <x v="8"/>
    <n v="2"/>
  </r>
  <r>
    <x v="2"/>
    <x v="9"/>
    <n v="3"/>
  </r>
  <r>
    <x v="3"/>
    <x v="9"/>
    <n v="1"/>
  </r>
  <r>
    <x v="6"/>
    <x v="12"/>
    <n v="164"/>
  </r>
  <r>
    <x v="7"/>
    <x v="10"/>
    <n v="1"/>
  </r>
  <r>
    <x v="8"/>
    <x v="10"/>
    <n v="1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7">
  <r>
    <x v="0"/>
    <x v="0"/>
    <x v="0"/>
    <n v="26"/>
  </r>
  <r>
    <x v="1"/>
    <x v="1"/>
    <x v="1"/>
    <n v="4"/>
  </r>
  <r>
    <x v="1"/>
    <x v="1"/>
    <x v="2"/>
    <n v="33"/>
  </r>
  <r>
    <x v="2"/>
    <x v="0"/>
    <x v="3"/>
    <n v="1"/>
  </r>
  <r>
    <x v="2"/>
    <x v="0"/>
    <x v="0"/>
    <n v="29"/>
  </r>
  <r>
    <x v="2"/>
    <x v="0"/>
    <x v="4"/>
    <n v="1"/>
  </r>
  <r>
    <x v="2"/>
    <x v="1"/>
    <x v="5"/>
    <n v="6"/>
  </r>
  <r>
    <x v="3"/>
    <x v="0"/>
    <x v="6"/>
    <n v="1"/>
  </r>
  <r>
    <x v="3"/>
    <x v="0"/>
    <x v="7"/>
    <n v="1"/>
  </r>
  <r>
    <x v="4"/>
    <x v="0"/>
    <x v="4"/>
    <n v="3"/>
  </r>
  <r>
    <x v="4"/>
    <x v="1"/>
    <x v="5"/>
    <n v="4"/>
  </r>
  <r>
    <x v="0"/>
    <x v="1"/>
    <x v="1"/>
    <n v="2"/>
  </r>
  <r>
    <x v="0"/>
    <x v="1"/>
    <x v="2"/>
    <n v="23"/>
  </r>
  <r>
    <x v="1"/>
    <x v="0"/>
    <x v="0"/>
    <n v="25"/>
  </r>
  <r>
    <x v="1"/>
    <x v="1"/>
    <x v="5"/>
    <n v="5"/>
  </r>
  <r>
    <x v="1"/>
    <x v="1"/>
    <x v="8"/>
    <n v="4"/>
  </r>
  <r>
    <x v="2"/>
    <x v="0"/>
    <x v="7"/>
    <n v="1"/>
  </r>
  <r>
    <x v="2"/>
    <x v="1"/>
    <x v="2"/>
    <n v="34"/>
  </r>
  <r>
    <x v="3"/>
    <x v="0"/>
    <x v="0"/>
    <n v="32"/>
  </r>
  <r>
    <x v="3"/>
    <x v="0"/>
    <x v="4"/>
    <n v="3"/>
  </r>
  <r>
    <x v="3"/>
    <x v="1"/>
    <x v="5"/>
    <n v="3"/>
  </r>
  <r>
    <x v="3"/>
    <x v="1"/>
    <x v="8"/>
    <n v="4"/>
  </r>
  <r>
    <x v="4"/>
    <x v="0"/>
    <x v="6"/>
    <n v="1"/>
  </r>
  <r>
    <x v="4"/>
    <x v="0"/>
    <x v="7"/>
    <n v="1"/>
  </r>
  <r>
    <x v="4"/>
    <x v="1"/>
    <x v="9"/>
    <n v="1"/>
  </r>
  <r>
    <x v="4"/>
    <x v="1"/>
    <x v="3"/>
    <n v="3"/>
  </r>
  <r>
    <x v="0"/>
    <x v="0"/>
    <x v="10"/>
    <n v="8"/>
  </r>
  <r>
    <x v="0"/>
    <x v="0"/>
    <x v="5"/>
    <n v="1"/>
  </r>
  <r>
    <x v="0"/>
    <x v="1"/>
    <x v="10"/>
    <n v="252"/>
  </r>
  <r>
    <x v="0"/>
    <x v="1"/>
    <x v="11"/>
    <n v="44"/>
  </r>
  <r>
    <x v="0"/>
    <x v="1"/>
    <x v="12"/>
    <n v="66"/>
  </r>
  <r>
    <x v="0"/>
    <x v="1"/>
    <x v="13"/>
    <n v="14"/>
  </r>
  <r>
    <x v="1"/>
    <x v="0"/>
    <x v="14"/>
    <n v="29"/>
  </r>
  <r>
    <x v="1"/>
    <x v="0"/>
    <x v="15"/>
    <n v="1"/>
  </r>
  <r>
    <x v="1"/>
    <x v="0"/>
    <x v="2"/>
    <n v="5"/>
  </r>
  <r>
    <x v="1"/>
    <x v="1"/>
    <x v="15"/>
    <n v="17"/>
  </r>
  <r>
    <x v="1"/>
    <x v="1"/>
    <x v="16"/>
    <n v="138"/>
  </r>
  <r>
    <x v="2"/>
    <x v="0"/>
    <x v="12"/>
    <n v="1"/>
  </r>
  <r>
    <x v="2"/>
    <x v="0"/>
    <x v="5"/>
    <n v="1"/>
  </r>
  <r>
    <x v="2"/>
    <x v="0"/>
    <x v="6"/>
    <n v="1"/>
  </r>
  <r>
    <x v="2"/>
    <x v="1"/>
    <x v="10"/>
    <n v="280"/>
  </r>
  <r>
    <x v="2"/>
    <x v="1"/>
    <x v="12"/>
    <n v="63"/>
  </r>
  <r>
    <x v="2"/>
    <x v="1"/>
    <x v="1"/>
    <n v="4"/>
  </r>
  <r>
    <x v="2"/>
    <x v="1"/>
    <x v="13"/>
    <n v="9"/>
  </r>
  <r>
    <x v="3"/>
    <x v="0"/>
    <x v="14"/>
    <n v="22"/>
  </r>
  <r>
    <x v="3"/>
    <x v="0"/>
    <x v="17"/>
    <n v="1"/>
  </r>
  <r>
    <x v="3"/>
    <x v="0"/>
    <x v="18"/>
    <n v="2"/>
  </r>
  <r>
    <x v="3"/>
    <x v="1"/>
    <x v="7"/>
    <n v="78"/>
  </r>
  <r>
    <x v="4"/>
    <x v="1"/>
    <x v="1"/>
    <n v="6"/>
  </r>
  <r>
    <x v="4"/>
    <x v="1"/>
    <x v="4"/>
    <n v="42"/>
  </r>
  <r>
    <x v="0"/>
    <x v="1"/>
    <x v="7"/>
    <n v="95"/>
  </r>
  <r>
    <x v="1"/>
    <x v="0"/>
    <x v="17"/>
    <n v="1"/>
  </r>
  <r>
    <x v="1"/>
    <x v="0"/>
    <x v="16"/>
    <n v="5"/>
  </r>
  <r>
    <x v="1"/>
    <x v="1"/>
    <x v="19"/>
    <n v="1"/>
  </r>
  <r>
    <x v="1"/>
    <x v="1"/>
    <x v="6"/>
    <n v="15"/>
  </r>
  <r>
    <x v="1"/>
    <x v="1"/>
    <x v="14"/>
    <n v="595"/>
  </r>
  <r>
    <x v="1"/>
    <x v="1"/>
    <x v="20"/>
    <n v="18"/>
  </r>
  <r>
    <x v="1"/>
    <x v="1"/>
    <x v="7"/>
    <n v="110"/>
  </r>
  <r>
    <x v="1"/>
    <x v="1"/>
    <x v="4"/>
    <n v="34"/>
  </r>
  <r>
    <x v="2"/>
    <x v="0"/>
    <x v="10"/>
    <n v="10"/>
  </r>
  <r>
    <x v="2"/>
    <x v="1"/>
    <x v="6"/>
    <n v="10"/>
  </r>
  <r>
    <x v="2"/>
    <x v="1"/>
    <x v="20"/>
    <n v="9"/>
  </r>
  <r>
    <x v="2"/>
    <x v="1"/>
    <x v="4"/>
    <n v="40"/>
  </r>
  <r>
    <x v="3"/>
    <x v="0"/>
    <x v="10"/>
    <n v="7"/>
  </r>
  <r>
    <x v="3"/>
    <x v="0"/>
    <x v="15"/>
    <n v="1"/>
  </r>
  <r>
    <x v="3"/>
    <x v="0"/>
    <x v="2"/>
    <n v="4"/>
  </r>
  <r>
    <x v="3"/>
    <x v="1"/>
    <x v="10"/>
    <n v="227"/>
  </r>
  <r>
    <x v="3"/>
    <x v="1"/>
    <x v="15"/>
    <n v="9"/>
  </r>
  <r>
    <x v="3"/>
    <x v="1"/>
    <x v="17"/>
    <n v="24"/>
  </r>
  <r>
    <x v="3"/>
    <x v="1"/>
    <x v="16"/>
    <n v="129"/>
  </r>
  <r>
    <x v="4"/>
    <x v="0"/>
    <x v="2"/>
    <n v="3"/>
  </r>
  <r>
    <x v="4"/>
    <x v="1"/>
    <x v="11"/>
    <n v="73"/>
  </r>
  <r>
    <x v="4"/>
    <x v="1"/>
    <x v="14"/>
    <n v="651"/>
  </r>
  <r>
    <x v="4"/>
    <x v="1"/>
    <x v="15"/>
    <n v="9"/>
  </r>
  <r>
    <x v="4"/>
    <x v="1"/>
    <x v="16"/>
    <n v="167"/>
  </r>
  <r>
    <x v="4"/>
    <x v="1"/>
    <x v="13"/>
    <n v="12"/>
  </r>
  <r>
    <x v="4"/>
    <x v="1"/>
    <x v="18"/>
    <n v="373"/>
  </r>
  <r>
    <x v="0"/>
    <x v="0"/>
    <x v="15"/>
    <n v="1"/>
  </r>
  <r>
    <x v="0"/>
    <x v="0"/>
    <x v="2"/>
    <n v="2"/>
  </r>
  <r>
    <x v="0"/>
    <x v="1"/>
    <x v="9"/>
    <n v="2"/>
  </r>
  <r>
    <x v="0"/>
    <x v="1"/>
    <x v="15"/>
    <n v="8"/>
  </r>
  <r>
    <x v="0"/>
    <x v="1"/>
    <x v="16"/>
    <n v="135"/>
  </r>
  <r>
    <x v="1"/>
    <x v="1"/>
    <x v="11"/>
    <n v="53"/>
  </r>
  <r>
    <x v="1"/>
    <x v="1"/>
    <x v="13"/>
    <n v="13"/>
  </r>
  <r>
    <x v="1"/>
    <x v="1"/>
    <x v="18"/>
    <n v="363"/>
  </r>
  <r>
    <x v="2"/>
    <x v="0"/>
    <x v="11"/>
    <n v="6"/>
  </r>
  <r>
    <x v="2"/>
    <x v="0"/>
    <x v="14"/>
    <n v="17"/>
  </r>
  <r>
    <x v="2"/>
    <x v="1"/>
    <x v="3"/>
    <n v="1"/>
  </r>
  <r>
    <x v="2"/>
    <x v="1"/>
    <x v="0"/>
    <n v="1344"/>
  </r>
  <r>
    <x v="3"/>
    <x v="1"/>
    <x v="12"/>
    <n v="47"/>
  </r>
  <r>
    <x v="4"/>
    <x v="1"/>
    <x v="7"/>
    <n v="68"/>
  </r>
  <r>
    <x v="0"/>
    <x v="0"/>
    <x v="4"/>
    <n v="4"/>
  </r>
  <r>
    <x v="0"/>
    <x v="1"/>
    <x v="14"/>
    <n v="548"/>
  </r>
  <r>
    <x v="0"/>
    <x v="1"/>
    <x v="17"/>
    <n v="42"/>
  </r>
  <r>
    <x v="0"/>
    <x v="1"/>
    <x v="8"/>
    <n v="2"/>
  </r>
  <r>
    <x v="0"/>
    <x v="1"/>
    <x v="18"/>
    <n v="340"/>
  </r>
  <r>
    <x v="1"/>
    <x v="0"/>
    <x v="11"/>
    <n v="5"/>
  </r>
  <r>
    <x v="1"/>
    <x v="0"/>
    <x v="8"/>
    <n v="1"/>
  </r>
  <r>
    <x v="1"/>
    <x v="1"/>
    <x v="3"/>
    <n v="1"/>
  </r>
  <r>
    <x v="1"/>
    <x v="1"/>
    <x v="0"/>
    <n v="1347"/>
  </r>
  <r>
    <x v="2"/>
    <x v="0"/>
    <x v="16"/>
    <n v="6"/>
  </r>
  <r>
    <x v="2"/>
    <x v="1"/>
    <x v="17"/>
    <n v="21"/>
  </r>
  <r>
    <x v="2"/>
    <x v="1"/>
    <x v="18"/>
    <n v="342"/>
  </r>
  <r>
    <x v="3"/>
    <x v="0"/>
    <x v="11"/>
    <n v="8"/>
  </r>
  <r>
    <x v="3"/>
    <x v="1"/>
    <x v="3"/>
    <n v="2"/>
  </r>
  <r>
    <x v="3"/>
    <x v="1"/>
    <x v="2"/>
    <n v="35"/>
  </r>
  <r>
    <x v="3"/>
    <x v="1"/>
    <x v="0"/>
    <n v="921"/>
  </r>
  <r>
    <x v="4"/>
    <x v="0"/>
    <x v="16"/>
    <n v="6"/>
  </r>
  <r>
    <x v="4"/>
    <x v="0"/>
    <x v="0"/>
    <n v="31"/>
  </r>
  <r>
    <x v="4"/>
    <x v="1"/>
    <x v="6"/>
    <n v="12"/>
  </r>
  <r>
    <x v="0"/>
    <x v="0"/>
    <x v="14"/>
    <n v="25"/>
  </r>
  <r>
    <x v="0"/>
    <x v="0"/>
    <x v="7"/>
    <n v="3"/>
  </r>
  <r>
    <x v="0"/>
    <x v="1"/>
    <x v="5"/>
    <n v="6"/>
  </r>
  <r>
    <x v="0"/>
    <x v="1"/>
    <x v="20"/>
    <n v="11"/>
  </r>
  <r>
    <x v="1"/>
    <x v="0"/>
    <x v="10"/>
    <n v="7"/>
  </r>
  <r>
    <x v="1"/>
    <x v="0"/>
    <x v="5"/>
    <n v="1"/>
  </r>
  <r>
    <x v="1"/>
    <x v="0"/>
    <x v="6"/>
    <n v="2"/>
  </r>
  <r>
    <x v="1"/>
    <x v="0"/>
    <x v="4"/>
    <n v="5"/>
  </r>
  <r>
    <x v="1"/>
    <x v="1"/>
    <x v="10"/>
    <n v="263"/>
  </r>
  <r>
    <x v="1"/>
    <x v="1"/>
    <x v="12"/>
    <n v="59"/>
  </r>
  <r>
    <x v="1"/>
    <x v="1"/>
    <x v="17"/>
    <n v="25"/>
  </r>
  <r>
    <x v="2"/>
    <x v="0"/>
    <x v="17"/>
    <n v="1"/>
  </r>
  <r>
    <x v="2"/>
    <x v="1"/>
    <x v="9"/>
    <n v="1"/>
  </r>
  <r>
    <x v="2"/>
    <x v="1"/>
    <x v="15"/>
    <n v="18"/>
  </r>
  <r>
    <x v="2"/>
    <x v="1"/>
    <x v="16"/>
    <n v="143"/>
  </r>
  <r>
    <x v="2"/>
    <x v="1"/>
    <x v="7"/>
    <n v="88"/>
  </r>
  <r>
    <x v="3"/>
    <x v="0"/>
    <x v="16"/>
    <n v="6"/>
  </r>
  <r>
    <x v="3"/>
    <x v="1"/>
    <x v="1"/>
    <n v="16"/>
  </r>
  <r>
    <x v="3"/>
    <x v="1"/>
    <x v="4"/>
    <n v="32"/>
  </r>
  <r>
    <x v="4"/>
    <x v="0"/>
    <x v="11"/>
    <n v="8"/>
  </r>
  <r>
    <x v="4"/>
    <x v="0"/>
    <x v="14"/>
    <n v="24"/>
  </r>
  <r>
    <x v="4"/>
    <x v="1"/>
    <x v="2"/>
    <n v="29"/>
  </r>
  <r>
    <x v="4"/>
    <x v="1"/>
    <x v="0"/>
    <n v="1211"/>
  </r>
  <r>
    <x v="0"/>
    <x v="0"/>
    <x v="11"/>
    <n v="4"/>
  </r>
  <r>
    <x v="0"/>
    <x v="0"/>
    <x v="16"/>
    <n v="6"/>
  </r>
  <r>
    <x v="0"/>
    <x v="0"/>
    <x v="13"/>
    <n v="3"/>
  </r>
  <r>
    <x v="0"/>
    <x v="0"/>
    <x v="18"/>
    <n v="1"/>
  </r>
  <r>
    <x v="0"/>
    <x v="1"/>
    <x v="6"/>
    <n v="13"/>
  </r>
  <r>
    <x v="0"/>
    <x v="1"/>
    <x v="0"/>
    <n v="1307"/>
  </r>
  <r>
    <x v="0"/>
    <x v="1"/>
    <x v="4"/>
    <n v="57"/>
  </r>
  <r>
    <x v="1"/>
    <x v="0"/>
    <x v="18"/>
    <n v="3"/>
  </r>
  <r>
    <x v="2"/>
    <x v="0"/>
    <x v="15"/>
    <n v="2"/>
  </r>
  <r>
    <x v="2"/>
    <x v="0"/>
    <x v="2"/>
    <n v="6"/>
  </r>
  <r>
    <x v="2"/>
    <x v="1"/>
    <x v="11"/>
    <n v="50"/>
  </r>
  <r>
    <x v="2"/>
    <x v="1"/>
    <x v="14"/>
    <n v="575"/>
  </r>
  <r>
    <x v="3"/>
    <x v="1"/>
    <x v="11"/>
    <n v="68"/>
  </r>
  <r>
    <x v="3"/>
    <x v="1"/>
    <x v="6"/>
    <n v="10"/>
  </r>
  <r>
    <x v="3"/>
    <x v="1"/>
    <x v="14"/>
    <n v="533"/>
  </r>
  <r>
    <x v="3"/>
    <x v="1"/>
    <x v="20"/>
    <n v="5"/>
  </r>
  <r>
    <x v="3"/>
    <x v="1"/>
    <x v="13"/>
    <n v="9"/>
  </r>
  <r>
    <x v="3"/>
    <x v="1"/>
    <x v="18"/>
    <n v="295"/>
  </r>
  <r>
    <x v="4"/>
    <x v="0"/>
    <x v="10"/>
    <n v="11"/>
  </r>
  <r>
    <x v="4"/>
    <x v="0"/>
    <x v="12"/>
    <n v="1"/>
  </r>
  <r>
    <x v="4"/>
    <x v="1"/>
    <x v="10"/>
    <n v="263"/>
  </r>
  <r>
    <x v="4"/>
    <x v="1"/>
    <x v="12"/>
    <n v="42"/>
  </r>
  <r>
    <x v="4"/>
    <x v="1"/>
    <x v="17"/>
    <n v="26"/>
  </r>
  <r>
    <x v="4"/>
    <x v="1"/>
    <x v="20"/>
    <n v="11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</r>
  <r>
    <x v="1"/>
    <x v="0"/>
    <x v="1"/>
  </r>
  <r>
    <x v="2"/>
    <x v="0"/>
    <x v="2"/>
  </r>
  <r>
    <x v="3"/>
    <x v="0"/>
    <x v="3"/>
  </r>
  <r>
    <x v="4"/>
    <x v="0"/>
    <x v="4"/>
  </r>
  <r>
    <x v="0"/>
    <x v="1"/>
    <x v="5"/>
  </r>
  <r>
    <x v="1"/>
    <x v="1"/>
    <x v="6"/>
  </r>
  <r>
    <x v="2"/>
    <x v="1"/>
    <x v="7"/>
  </r>
  <r>
    <x v="3"/>
    <x v="1"/>
    <x v="8"/>
  </r>
  <r>
    <x v="4"/>
    <x v="1"/>
    <x v="9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</r>
  <r>
    <x v="1"/>
    <x v="0"/>
    <x v="1"/>
  </r>
  <r>
    <x v="2"/>
    <x v="0"/>
    <x v="2"/>
  </r>
  <r>
    <x v="3"/>
    <x v="0"/>
    <x v="3"/>
  </r>
  <r>
    <x v="4"/>
    <x v="0"/>
    <x v="4"/>
  </r>
  <r>
    <x v="0"/>
    <x v="1"/>
    <x v="5"/>
  </r>
  <r>
    <x v="1"/>
    <x v="1"/>
    <x v="6"/>
  </r>
  <r>
    <x v="2"/>
    <x v="1"/>
    <x v="7"/>
  </r>
  <r>
    <x v="3"/>
    <x v="1"/>
    <x v="8"/>
  </r>
  <r>
    <x v="4"/>
    <x v="1"/>
    <x v="9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">
  <r>
    <x v="0"/>
    <x v="0"/>
    <x v="0"/>
  </r>
  <r>
    <x v="1"/>
    <x v="1"/>
    <x v="0"/>
  </r>
  <r>
    <x v="2"/>
    <x v="0"/>
    <x v="1"/>
  </r>
  <r>
    <x v="3"/>
    <x v="2"/>
    <x v="0"/>
  </r>
  <r>
    <x v="4"/>
    <x v="3"/>
    <x v="1"/>
  </r>
  <r>
    <x v="0"/>
    <x v="4"/>
    <x v="0"/>
  </r>
  <r>
    <x v="1"/>
    <x v="5"/>
    <x v="2"/>
  </r>
  <r>
    <x v="5"/>
    <x v="6"/>
    <x v="0"/>
  </r>
  <r>
    <x v="0"/>
    <x v="7"/>
    <x v="1"/>
  </r>
  <r>
    <x v="5"/>
    <x v="0"/>
    <x v="1"/>
  </r>
  <r>
    <x v="5"/>
    <x v="8"/>
    <x v="0"/>
  </r>
  <r>
    <x v="4"/>
    <x v="9"/>
    <x v="0"/>
  </r>
  <r>
    <x v="6"/>
    <x v="6"/>
    <x v="2"/>
  </r>
  <r>
    <x v="5"/>
    <x v="10"/>
    <x v="0"/>
  </r>
  <r>
    <x v="6"/>
    <x v="1"/>
    <x v="1"/>
  </r>
  <r>
    <x v="0"/>
    <x v="11"/>
    <x v="3"/>
  </r>
  <r>
    <x v="4"/>
    <x v="1"/>
    <x v="0"/>
  </r>
  <r>
    <x v="2"/>
    <x v="7"/>
    <x v="1"/>
  </r>
  <r>
    <x v="3"/>
    <x v="11"/>
    <x v="4"/>
  </r>
  <r>
    <x v="0"/>
    <x v="3"/>
    <x v="1"/>
  </r>
  <r>
    <x v="7"/>
    <x v="11"/>
    <x v="0"/>
  </r>
  <r>
    <x v="8"/>
    <x v="2"/>
    <x v="0"/>
  </r>
  <r>
    <x v="9"/>
    <x v="9"/>
    <x v="0"/>
  </r>
  <r>
    <x v="10"/>
    <x v="3"/>
    <x v="1"/>
  </r>
  <r>
    <x v="9"/>
    <x v="1"/>
    <x v="1"/>
  </r>
  <r>
    <x v="4"/>
    <x v="0"/>
    <x v="5"/>
  </r>
  <r>
    <x v="3"/>
    <x v="5"/>
    <x v="6"/>
  </r>
  <r>
    <x v="6"/>
    <x v="12"/>
    <x v="0"/>
  </r>
  <r>
    <x v="6"/>
    <x v="5"/>
    <x v="2"/>
  </r>
  <r>
    <x v="2"/>
    <x v="13"/>
    <x v="0"/>
  </r>
  <r>
    <x v="0"/>
    <x v="14"/>
    <x v="0"/>
  </r>
  <r>
    <x v="9"/>
    <x v="11"/>
    <x v="7"/>
  </r>
  <r>
    <x v="2"/>
    <x v="5"/>
    <x v="1"/>
  </r>
  <r>
    <x v="6"/>
    <x v="13"/>
    <x v="0"/>
  </r>
  <r>
    <x v="0"/>
    <x v="2"/>
    <x v="1"/>
  </r>
  <r>
    <x v="2"/>
    <x v="11"/>
    <x v="8"/>
  </r>
  <r>
    <x v="5"/>
    <x v="7"/>
    <x v="5"/>
  </r>
  <r>
    <x v="1"/>
    <x v="3"/>
    <x v="0"/>
  </r>
  <r>
    <x v="8"/>
    <x v="0"/>
    <x v="1"/>
  </r>
  <r>
    <x v="9"/>
    <x v="2"/>
    <x v="0"/>
  </r>
  <r>
    <x v="9"/>
    <x v="6"/>
    <x v="1"/>
  </r>
  <r>
    <x v="10"/>
    <x v="5"/>
    <x v="2"/>
  </r>
  <r>
    <x v="8"/>
    <x v="5"/>
    <x v="0"/>
  </r>
  <r>
    <x v="6"/>
    <x v="14"/>
    <x v="0"/>
  </r>
  <r>
    <x v="3"/>
    <x v="6"/>
    <x v="0"/>
  </r>
  <r>
    <x v="3"/>
    <x v="12"/>
    <x v="0"/>
  </r>
  <r>
    <x v="5"/>
    <x v="2"/>
    <x v="1"/>
  </r>
  <r>
    <x v="1"/>
    <x v="14"/>
    <x v="0"/>
  </r>
  <r>
    <x v="10"/>
    <x v="6"/>
    <x v="0"/>
  </r>
  <r>
    <x v="2"/>
    <x v="3"/>
    <x v="2"/>
  </r>
  <r>
    <x v="7"/>
    <x v="0"/>
    <x v="0"/>
  </r>
  <r>
    <x v="1"/>
    <x v="7"/>
    <x v="0"/>
  </r>
  <r>
    <x v="0"/>
    <x v="1"/>
    <x v="0"/>
  </r>
  <r>
    <x v="4"/>
    <x v="5"/>
    <x v="1"/>
  </r>
  <r>
    <x v="4"/>
    <x v="11"/>
    <x v="9"/>
  </r>
  <r>
    <x v="3"/>
    <x v="0"/>
    <x v="0"/>
  </r>
  <r>
    <x v="6"/>
    <x v="7"/>
    <x v="0"/>
  </r>
  <r>
    <x v="11"/>
    <x v="11"/>
    <x v="10"/>
  </r>
  <r>
    <x v="4"/>
    <x v="6"/>
    <x v="0"/>
  </r>
  <r>
    <x v="5"/>
    <x v="11"/>
    <x v="11"/>
  </r>
  <r>
    <x v="10"/>
    <x v="7"/>
    <x v="0"/>
  </r>
  <r>
    <x v="3"/>
    <x v="1"/>
    <x v="0"/>
  </r>
  <r>
    <x v="9"/>
    <x v="7"/>
    <x v="2"/>
  </r>
  <r>
    <x v="5"/>
    <x v="3"/>
    <x v="1"/>
  </r>
  <r>
    <x v="8"/>
    <x v="3"/>
    <x v="0"/>
  </r>
  <r>
    <x v="9"/>
    <x v="3"/>
    <x v="6"/>
  </r>
  <r>
    <x v="0"/>
    <x v="5"/>
    <x v="1"/>
  </r>
  <r>
    <x v="8"/>
    <x v="11"/>
    <x v="12"/>
  </r>
  <r>
    <x v="10"/>
    <x v="2"/>
    <x v="0"/>
  </r>
  <r>
    <x v="10"/>
    <x v="0"/>
    <x v="0"/>
  </r>
  <r>
    <x v="2"/>
    <x v="6"/>
    <x v="1"/>
  </r>
  <r>
    <x v="6"/>
    <x v="0"/>
    <x v="1"/>
  </r>
  <r>
    <x v="5"/>
    <x v="1"/>
    <x v="1"/>
  </r>
  <r>
    <x v="3"/>
    <x v="7"/>
    <x v="0"/>
  </r>
  <r>
    <x v="1"/>
    <x v="11"/>
    <x v="13"/>
  </r>
  <r>
    <x v="10"/>
    <x v="11"/>
    <x v="14"/>
  </r>
  <r>
    <x v="6"/>
    <x v="11"/>
    <x v="4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8">
  <r>
    <x v="0"/>
    <x v="0"/>
    <n v="22"/>
  </r>
  <r>
    <x v="1"/>
    <x v="0"/>
    <n v="35"/>
  </r>
  <r>
    <x v="2"/>
    <x v="1"/>
    <n v="3"/>
  </r>
  <r>
    <x v="3"/>
    <x v="2"/>
    <n v="4"/>
  </r>
  <r>
    <x v="3"/>
    <x v="3"/>
    <n v="27"/>
  </r>
  <r>
    <x v="2"/>
    <x v="3"/>
    <n v="13"/>
  </r>
  <r>
    <x v="4"/>
    <x v="4"/>
    <n v="6"/>
  </r>
  <r>
    <x v="5"/>
    <x v="4"/>
    <n v="2"/>
  </r>
  <r>
    <x v="0"/>
    <x v="5"/>
    <n v="3"/>
  </r>
  <r>
    <x v="4"/>
    <x v="5"/>
    <n v="2"/>
  </r>
  <r>
    <x v="6"/>
    <x v="5"/>
    <n v="3"/>
  </r>
  <r>
    <x v="1"/>
    <x v="5"/>
    <n v="2"/>
  </r>
  <r>
    <x v="7"/>
    <x v="6"/>
    <n v="3"/>
  </r>
  <r>
    <x v="3"/>
    <x v="7"/>
    <n v="28"/>
  </r>
  <r>
    <x v="8"/>
    <x v="8"/>
    <n v="15"/>
  </r>
  <r>
    <x v="9"/>
    <x v="8"/>
    <n v="11"/>
  </r>
  <r>
    <x v="7"/>
    <x v="9"/>
    <n v="2"/>
  </r>
  <r>
    <x v="8"/>
    <x v="10"/>
    <n v="1"/>
  </r>
  <r>
    <x v="2"/>
    <x v="10"/>
    <n v="1"/>
  </r>
  <r>
    <x v="7"/>
    <x v="11"/>
    <n v="1"/>
  </r>
  <r>
    <x v="7"/>
    <x v="12"/>
    <n v="10"/>
  </r>
  <r>
    <x v="1"/>
    <x v="13"/>
    <n v="7"/>
  </r>
  <r>
    <x v="4"/>
    <x v="14"/>
    <n v="7"/>
  </r>
  <r>
    <x v="10"/>
    <x v="2"/>
    <n v="1"/>
  </r>
  <r>
    <x v="7"/>
    <x v="2"/>
    <n v="4"/>
  </r>
  <r>
    <x v="8"/>
    <x v="15"/>
    <n v="63"/>
  </r>
  <r>
    <x v="2"/>
    <x v="15"/>
    <n v="38"/>
  </r>
  <r>
    <x v="7"/>
    <x v="3"/>
    <n v="25"/>
  </r>
  <r>
    <x v="3"/>
    <x v="5"/>
    <n v="2"/>
  </r>
  <r>
    <x v="3"/>
    <x v="6"/>
    <n v="1"/>
  </r>
  <r>
    <x v="10"/>
    <x v="7"/>
    <n v="2"/>
  </r>
  <r>
    <x v="0"/>
    <x v="7"/>
    <n v="32"/>
  </r>
  <r>
    <x v="5"/>
    <x v="7"/>
    <n v="12"/>
  </r>
  <r>
    <x v="1"/>
    <x v="7"/>
    <n v="5"/>
  </r>
  <r>
    <x v="3"/>
    <x v="9"/>
    <n v="3"/>
  </r>
  <r>
    <x v="8"/>
    <x v="16"/>
    <n v="539"/>
  </r>
  <r>
    <x v="3"/>
    <x v="16"/>
    <n v="492"/>
  </r>
  <r>
    <x v="10"/>
    <x v="12"/>
    <n v="6"/>
  </r>
  <r>
    <x v="9"/>
    <x v="12"/>
    <n v="8"/>
  </r>
  <r>
    <x v="5"/>
    <x v="12"/>
    <n v="9"/>
  </r>
  <r>
    <x v="10"/>
    <x v="17"/>
    <n v="3"/>
  </r>
  <r>
    <x v="9"/>
    <x v="17"/>
    <n v="42"/>
  </r>
  <r>
    <x v="4"/>
    <x v="17"/>
    <n v="55"/>
  </r>
  <r>
    <x v="8"/>
    <x v="13"/>
    <n v="56"/>
  </r>
  <r>
    <x v="0"/>
    <x v="14"/>
    <n v="3"/>
  </r>
  <r>
    <x v="8"/>
    <x v="14"/>
    <n v="6"/>
  </r>
  <r>
    <x v="2"/>
    <x v="14"/>
    <n v="3"/>
  </r>
  <r>
    <x v="5"/>
    <x v="14"/>
    <n v="2"/>
  </r>
  <r>
    <x v="11"/>
    <x v="2"/>
    <n v="4"/>
  </r>
  <r>
    <x v="6"/>
    <x v="2"/>
    <n v="6"/>
  </r>
  <r>
    <x v="11"/>
    <x v="3"/>
    <n v="20"/>
  </r>
  <r>
    <x v="3"/>
    <x v="4"/>
    <n v="6"/>
  </r>
  <r>
    <x v="4"/>
    <x v="7"/>
    <n v="25"/>
  </r>
  <r>
    <x v="6"/>
    <x v="7"/>
    <n v="30"/>
  </r>
  <r>
    <x v="0"/>
    <x v="11"/>
    <n v="3"/>
  </r>
  <r>
    <x v="5"/>
    <x v="11"/>
    <n v="4"/>
  </r>
  <r>
    <x v="2"/>
    <x v="12"/>
    <n v="12"/>
  </r>
  <r>
    <x v="2"/>
    <x v="17"/>
    <n v="19"/>
  </r>
  <r>
    <x v="5"/>
    <x v="17"/>
    <n v="18"/>
  </r>
  <r>
    <x v="4"/>
    <x v="0"/>
    <n v="52"/>
  </r>
  <r>
    <x v="2"/>
    <x v="0"/>
    <n v="31"/>
  </r>
  <r>
    <x v="5"/>
    <x v="0"/>
    <n v="26"/>
  </r>
  <r>
    <x v="9"/>
    <x v="1"/>
    <n v="3"/>
  </r>
  <r>
    <x v="4"/>
    <x v="1"/>
    <n v="3"/>
  </r>
  <r>
    <x v="7"/>
    <x v="15"/>
    <n v="43"/>
  </r>
  <r>
    <x v="4"/>
    <x v="15"/>
    <n v="49"/>
  </r>
  <r>
    <x v="1"/>
    <x v="15"/>
    <n v="12"/>
  </r>
  <r>
    <x v="8"/>
    <x v="3"/>
    <n v="32"/>
  </r>
  <r>
    <x v="9"/>
    <x v="3"/>
    <n v="25"/>
  </r>
  <r>
    <x v="6"/>
    <x v="4"/>
    <n v="1"/>
  </r>
  <r>
    <x v="1"/>
    <x v="4"/>
    <n v="2"/>
  </r>
  <r>
    <x v="10"/>
    <x v="5"/>
    <n v="1"/>
  </r>
  <r>
    <x v="5"/>
    <x v="5"/>
    <n v="1"/>
  </r>
  <r>
    <x v="10"/>
    <x v="6"/>
    <n v="1"/>
  </r>
  <r>
    <x v="0"/>
    <x v="6"/>
    <n v="1"/>
  </r>
  <r>
    <x v="11"/>
    <x v="6"/>
    <n v="1"/>
  </r>
  <r>
    <x v="1"/>
    <x v="6"/>
    <n v="2"/>
  </r>
  <r>
    <x v="4"/>
    <x v="8"/>
    <n v="8"/>
  </r>
  <r>
    <x v="2"/>
    <x v="8"/>
    <n v="12"/>
  </r>
  <r>
    <x v="5"/>
    <x v="8"/>
    <n v="10"/>
  </r>
  <r>
    <x v="4"/>
    <x v="9"/>
    <n v="1"/>
  </r>
  <r>
    <x v="11"/>
    <x v="11"/>
    <n v="3"/>
  </r>
  <r>
    <x v="1"/>
    <x v="11"/>
    <n v="1"/>
  </r>
  <r>
    <x v="4"/>
    <x v="16"/>
    <n v="591"/>
  </r>
  <r>
    <x v="1"/>
    <x v="16"/>
    <n v="122"/>
  </r>
  <r>
    <x v="11"/>
    <x v="12"/>
    <n v="13"/>
  </r>
  <r>
    <x v="4"/>
    <x v="13"/>
    <n v="75"/>
  </r>
  <r>
    <x v="7"/>
    <x v="14"/>
    <n v="7"/>
  </r>
  <r>
    <x v="3"/>
    <x v="14"/>
    <n v="9"/>
  </r>
  <r>
    <x v="9"/>
    <x v="14"/>
    <n v="5"/>
  </r>
  <r>
    <x v="1"/>
    <x v="14"/>
    <n v="1"/>
  </r>
  <r>
    <x v="11"/>
    <x v="1"/>
    <n v="5"/>
  </r>
  <r>
    <x v="3"/>
    <x v="1"/>
    <n v="3"/>
  </r>
  <r>
    <x v="6"/>
    <x v="1"/>
    <n v="3"/>
  </r>
  <r>
    <x v="4"/>
    <x v="2"/>
    <n v="8"/>
  </r>
  <r>
    <x v="11"/>
    <x v="15"/>
    <n v="38"/>
  </r>
  <r>
    <x v="4"/>
    <x v="3"/>
    <n v="25"/>
  </r>
  <r>
    <x v="2"/>
    <x v="4"/>
    <n v="5"/>
  </r>
  <r>
    <x v="7"/>
    <x v="5"/>
    <n v="4"/>
  </r>
  <r>
    <x v="9"/>
    <x v="6"/>
    <n v="3"/>
  </r>
  <r>
    <x v="9"/>
    <x v="7"/>
    <n v="20"/>
  </r>
  <r>
    <x v="4"/>
    <x v="11"/>
    <n v="1"/>
  </r>
  <r>
    <x v="11"/>
    <x v="16"/>
    <n v="508"/>
  </r>
  <r>
    <x v="0"/>
    <x v="12"/>
    <n v="19"/>
  </r>
  <r>
    <x v="3"/>
    <x v="12"/>
    <n v="14"/>
  </r>
  <r>
    <x v="6"/>
    <x v="13"/>
    <n v="55"/>
  </r>
  <r>
    <x v="2"/>
    <x v="13"/>
    <n v="50"/>
  </r>
  <r>
    <x v="7"/>
    <x v="18"/>
    <n v="1"/>
  </r>
  <r>
    <x v="1"/>
    <x v="18"/>
    <n v="3"/>
  </r>
  <r>
    <x v="11"/>
    <x v="14"/>
    <n v="5"/>
  </r>
  <r>
    <x v="6"/>
    <x v="14"/>
    <n v="6"/>
  </r>
  <r>
    <x v="9"/>
    <x v="0"/>
    <n v="47"/>
  </r>
  <r>
    <x v="0"/>
    <x v="1"/>
    <n v="6"/>
  </r>
  <r>
    <x v="7"/>
    <x v="1"/>
    <n v="2"/>
  </r>
  <r>
    <x v="8"/>
    <x v="1"/>
    <n v="4"/>
  </r>
  <r>
    <x v="1"/>
    <x v="1"/>
    <n v="1"/>
  </r>
  <r>
    <x v="8"/>
    <x v="2"/>
    <n v="9"/>
  </r>
  <r>
    <x v="10"/>
    <x v="15"/>
    <n v="9"/>
  </r>
  <r>
    <x v="10"/>
    <x v="3"/>
    <n v="3"/>
  </r>
  <r>
    <x v="9"/>
    <x v="4"/>
    <n v="7"/>
  </r>
  <r>
    <x v="8"/>
    <x v="5"/>
    <n v="3"/>
  </r>
  <r>
    <x v="11"/>
    <x v="5"/>
    <n v="3"/>
  </r>
  <r>
    <x v="2"/>
    <x v="6"/>
    <n v="3"/>
  </r>
  <r>
    <x v="2"/>
    <x v="7"/>
    <n v="15"/>
  </r>
  <r>
    <x v="10"/>
    <x v="8"/>
    <n v="1"/>
  </r>
  <r>
    <x v="8"/>
    <x v="9"/>
    <n v="1"/>
  </r>
  <r>
    <x v="11"/>
    <x v="9"/>
    <n v="2"/>
  </r>
  <r>
    <x v="0"/>
    <x v="10"/>
    <n v="1"/>
  </r>
  <r>
    <x v="10"/>
    <x v="16"/>
    <n v="40"/>
  </r>
  <r>
    <x v="7"/>
    <x v="16"/>
    <n v="429"/>
  </r>
  <r>
    <x v="8"/>
    <x v="12"/>
    <n v="15"/>
  </r>
  <r>
    <x v="6"/>
    <x v="12"/>
    <n v="11"/>
  </r>
  <r>
    <x v="0"/>
    <x v="13"/>
    <n v="31"/>
  </r>
  <r>
    <x v="3"/>
    <x v="13"/>
    <n v="69"/>
  </r>
  <r>
    <x v="9"/>
    <x v="13"/>
    <n v="62"/>
  </r>
  <r>
    <x v="5"/>
    <x v="13"/>
    <n v="35"/>
  </r>
  <r>
    <x v="3"/>
    <x v="18"/>
    <n v="1"/>
  </r>
  <r>
    <x v="6"/>
    <x v="18"/>
    <n v="1"/>
  </r>
  <r>
    <x v="11"/>
    <x v="0"/>
    <n v="40"/>
  </r>
  <r>
    <x v="6"/>
    <x v="0"/>
    <n v="49"/>
  </r>
  <r>
    <x v="9"/>
    <x v="2"/>
    <n v="5"/>
  </r>
  <r>
    <x v="2"/>
    <x v="2"/>
    <n v="5"/>
  </r>
  <r>
    <x v="5"/>
    <x v="2"/>
    <n v="7"/>
  </r>
  <r>
    <x v="0"/>
    <x v="15"/>
    <n v="30"/>
  </r>
  <r>
    <x v="6"/>
    <x v="15"/>
    <n v="39"/>
  </r>
  <r>
    <x v="5"/>
    <x v="3"/>
    <n v="9"/>
  </r>
  <r>
    <x v="7"/>
    <x v="4"/>
    <n v="5"/>
  </r>
  <r>
    <x v="9"/>
    <x v="5"/>
    <n v="2"/>
  </r>
  <r>
    <x v="4"/>
    <x v="6"/>
    <n v="3"/>
  </r>
  <r>
    <x v="7"/>
    <x v="7"/>
    <n v="28"/>
  </r>
  <r>
    <x v="0"/>
    <x v="8"/>
    <n v="5"/>
  </r>
  <r>
    <x v="11"/>
    <x v="8"/>
    <n v="8"/>
  </r>
  <r>
    <x v="6"/>
    <x v="8"/>
    <n v="12"/>
  </r>
  <r>
    <x v="1"/>
    <x v="8"/>
    <n v="6"/>
  </r>
  <r>
    <x v="2"/>
    <x v="9"/>
    <n v="3"/>
  </r>
  <r>
    <x v="6"/>
    <x v="11"/>
    <n v="1"/>
  </r>
  <r>
    <x v="2"/>
    <x v="11"/>
    <n v="1"/>
  </r>
  <r>
    <x v="12"/>
    <x v="16"/>
    <n v="3"/>
  </r>
  <r>
    <x v="0"/>
    <x v="16"/>
    <n v="290"/>
  </r>
  <r>
    <x v="6"/>
    <x v="16"/>
    <n v="538"/>
  </r>
  <r>
    <x v="2"/>
    <x v="16"/>
    <n v="368"/>
  </r>
  <r>
    <x v="4"/>
    <x v="12"/>
    <n v="17"/>
  </r>
  <r>
    <x v="7"/>
    <x v="17"/>
    <n v="32"/>
  </r>
  <r>
    <x v="8"/>
    <x v="17"/>
    <n v="43"/>
  </r>
  <r>
    <x v="3"/>
    <x v="17"/>
    <n v="28"/>
  </r>
  <r>
    <x v="11"/>
    <x v="13"/>
    <n v="82"/>
  </r>
  <r>
    <x v="10"/>
    <x v="14"/>
    <n v="1"/>
  </r>
  <r>
    <x v="7"/>
    <x v="0"/>
    <n v="40"/>
  </r>
  <r>
    <x v="8"/>
    <x v="0"/>
    <n v="47"/>
  </r>
  <r>
    <x v="3"/>
    <x v="0"/>
    <n v="46"/>
  </r>
  <r>
    <x v="5"/>
    <x v="1"/>
    <n v="2"/>
  </r>
  <r>
    <x v="0"/>
    <x v="2"/>
    <n v="2"/>
  </r>
  <r>
    <x v="1"/>
    <x v="2"/>
    <n v="3"/>
  </r>
  <r>
    <x v="3"/>
    <x v="15"/>
    <n v="47"/>
  </r>
  <r>
    <x v="9"/>
    <x v="15"/>
    <n v="29"/>
  </r>
  <r>
    <x v="5"/>
    <x v="15"/>
    <n v="25"/>
  </r>
  <r>
    <x v="0"/>
    <x v="3"/>
    <n v="12"/>
  </r>
  <r>
    <x v="6"/>
    <x v="3"/>
    <n v="29"/>
  </r>
  <r>
    <x v="1"/>
    <x v="3"/>
    <n v="11"/>
  </r>
  <r>
    <x v="8"/>
    <x v="4"/>
    <n v="8"/>
  </r>
  <r>
    <x v="11"/>
    <x v="4"/>
    <n v="8"/>
  </r>
  <r>
    <x v="2"/>
    <x v="5"/>
    <n v="1"/>
  </r>
  <r>
    <x v="8"/>
    <x v="6"/>
    <n v="2"/>
  </r>
  <r>
    <x v="8"/>
    <x v="7"/>
    <n v="23"/>
  </r>
  <r>
    <x v="11"/>
    <x v="7"/>
    <n v="26"/>
  </r>
  <r>
    <x v="7"/>
    <x v="8"/>
    <n v="14"/>
  </r>
  <r>
    <x v="3"/>
    <x v="8"/>
    <n v="12"/>
  </r>
  <r>
    <x v="9"/>
    <x v="9"/>
    <n v="2"/>
  </r>
  <r>
    <x v="4"/>
    <x v="10"/>
    <n v="1"/>
  </r>
  <r>
    <x v="3"/>
    <x v="11"/>
    <n v="2"/>
  </r>
  <r>
    <x v="9"/>
    <x v="16"/>
    <n v="494"/>
  </r>
  <r>
    <x v="5"/>
    <x v="16"/>
    <n v="212"/>
  </r>
  <r>
    <x v="0"/>
    <x v="17"/>
    <n v="16"/>
  </r>
  <r>
    <x v="11"/>
    <x v="17"/>
    <n v="30"/>
  </r>
  <r>
    <x v="6"/>
    <x v="17"/>
    <n v="38"/>
  </r>
  <r>
    <x v="1"/>
    <x v="17"/>
    <n v="7"/>
  </r>
  <r>
    <x v="10"/>
    <x v="13"/>
    <n v="3"/>
  </r>
  <r>
    <x v="7"/>
    <x v="13"/>
    <n v="62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x v="0"/>
    <x v="0"/>
  </r>
  <r>
    <x v="0"/>
    <x v="1"/>
    <x v="0"/>
  </r>
  <r>
    <x v="1"/>
    <x v="2"/>
    <x v="1"/>
  </r>
  <r>
    <x v="1"/>
    <x v="3"/>
    <x v="2"/>
  </r>
  <r>
    <x v="1"/>
    <x v="4"/>
    <x v="2"/>
  </r>
  <r>
    <x v="0"/>
    <x v="5"/>
    <x v="3"/>
  </r>
  <r>
    <x v="2"/>
    <x v="6"/>
    <x v="1"/>
  </r>
  <r>
    <x v="0"/>
    <x v="7"/>
    <x v="4"/>
  </r>
  <r>
    <x v="0"/>
    <x v="8"/>
    <x v="0"/>
  </r>
  <r>
    <x v="0"/>
    <x v="9"/>
    <x v="5"/>
  </r>
  <r>
    <x v="3"/>
    <x v="6"/>
    <x v="1"/>
  </r>
  <r>
    <x v="4"/>
    <x v="10"/>
    <x v="1"/>
  </r>
  <r>
    <x v="4"/>
    <x v="11"/>
    <x v="1"/>
  </r>
  <r>
    <x v="5"/>
    <x v="7"/>
    <x v="0"/>
  </r>
  <r>
    <x v="4"/>
    <x v="1"/>
    <x v="0"/>
  </r>
  <r>
    <x v="5"/>
    <x v="2"/>
    <x v="1"/>
  </r>
  <r>
    <x v="4"/>
    <x v="2"/>
    <x v="0"/>
  </r>
  <r>
    <x v="5"/>
    <x v="4"/>
    <x v="0"/>
  </r>
  <r>
    <x v="3"/>
    <x v="5"/>
    <x v="1"/>
  </r>
  <r>
    <x v="5"/>
    <x v="11"/>
    <x v="1"/>
  </r>
  <r>
    <x v="5"/>
    <x v="8"/>
    <x v="2"/>
  </r>
  <r>
    <x v="6"/>
    <x v="8"/>
    <x v="1"/>
  </r>
  <r>
    <x v="1"/>
    <x v="9"/>
    <x v="0"/>
  </r>
  <r>
    <x v="7"/>
    <x v="4"/>
    <x v="1"/>
  </r>
  <r>
    <x v="1"/>
    <x v="6"/>
    <x v="5"/>
  </r>
  <r>
    <x v="0"/>
    <x v="11"/>
    <x v="3"/>
  </r>
  <r>
    <x v="8"/>
    <x v="8"/>
    <x v="1"/>
  </r>
  <r>
    <x v="9"/>
    <x v="9"/>
    <x v="1"/>
  </r>
  <r>
    <x v="3"/>
    <x v="4"/>
    <x v="1"/>
  </r>
  <r>
    <x v="1"/>
    <x v="5"/>
    <x v="1"/>
  </r>
  <r>
    <x v="3"/>
    <x v="3"/>
    <x v="1"/>
  </r>
  <r>
    <x v="1"/>
    <x v="11"/>
    <x v="1"/>
  </r>
  <r>
    <x v="2"/>
    <x v="7"/>
    <x v="0"/>
  </r>
  <r>
    <x v="3"/>
    <x v="0"/>
    <x v="1"/>
  </r>
  <r>
    <x v="3"/>
    <x v="1"/>
    <x v="1"/>
  </r>
  <r>
    <x v="0"/>
    <x v="3"/>
    <x v="2"/>
  </r>
  <r>
    <x v="1"/>
    <x v="10"/>
    <x v="0"/>
  </r>
  <r>
    <x v="0"/>
    <x v="10"/>
    <x v="1"/>
  </r>
  <r>
    <x v="1"/>
    <x v="8"/>
    <x v="2"/>
  </r>
  <r>
    <x v="9"/>
    <x v="8"/>
    <x v="0"/>
  </r>
  <r>
    <x v="5"/>
    <x v="9"/>
    <x v="2"/>
  </r>
  <r>
    <x v="3"/>
    <x v="9"/>
    <x v="1"/>
  </r>
  <r>
    <x v="0"/>
    <x v="4"/>
    <x v="2"/>
  </r>
  <r>
    <x v="9"/>
    <x v="4"/>
    <x v="1"/>
  </r>
  <r>
    <x v="5"/>
    <x v="3"/>
    <x v="1"/>
  </r>
  <r>
    <x v="0"/>
    <x v="6"/>
    <x v="2"/>
  </r>
  <r>
    <x v="3"/>
    <x v="10"/>
    <x v="0"/>
  </r>
  <r>
    <x v="1"/>
    <x v="7"/>
    <x v="2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">
  <r>
    <x v="0"/>
    <x v="0"/>
    <x v="0"/>
  </r>
  <r>
    <x v="1"/>
    <x v="0"/>
    <x v="1"/>
  </r>
  <r>
    <x v="2"/>
    <x v="1"/>
    <x v="0"/>
  </r>
  <r>
    <x v="3"/>
    <x v="2"/>
    <x v="2"/>
  </r>
  <r>
    <x v="4"/>
    <x v="0"/>
    <x v="2"/>
  </r>
  <r>
    <x v="5"/>
    <x v="3"/>
    <x v="3"/>
  </r>
  <r>
    <x v="2"/>
    <x v="3"/>
    <x v="1"/>
  </r>
  <r>
    <x v="0"/>
    <x v="1"/>
    <x v="3"/>
  </r>
  <r>
    <x v="1"/>
    <x v="4"/>
    <x v="2"/>
  </r>
  <r>
    <x v="6"/>
    <x v="5"/>
    <x v="2"/>
  </r>
  <r>
    <x v="7"/>
    <x v="1"/>
    <x v="2"/>
  </r>
  <r>
    <x v="4"/>
    <x v="2"/>
    <x v="2"/>
  </r>
  <r>
    <x v="4"/>
    <x v="6"/>
    <x v="3"/>
  </r>
  <r>
    <x v="5"/>
    <x v="6"/>
    <x v="2"/>
  </r>
  <r>
    <x v="2"/>
    <x v="6"/>
    <x v="2"/>
  </r>
  <r>
    <x v="1"/>
    <x v="7"/>
    <x v="2"/>
  </r>
  <r>
    <x v="3"/>
    <x v="6"/>
    <x v="3"/>
  </r>
  <r>
    <x v="1"/>
    <x v="2"/>
    <x v="0"/>
  </r>
  <r>
    <x v="3"/>
    <x v="4"/>
    <x v="2"/>
  </r>
  <r>
    <x v="6"/>
    <x v="0"/>
    <x v="1"/>
  </r>
  <r>
    <x v="5"/>
    <x v="7"/>
    <x v="2"/>
  </r>
  <r>
    <x v="8"/>
    <x v="3"/>
    <x v="2"/>
  </r>
  <r>
    <x v="9"/>
    <x v="0"/>
    <x v="2"/>
  </r>
  <r>
    <x v="6"/>
    <x v="2"/>
    <x v="2"/>
  </r>
  <r>
    <x v="9"/>
    <x v="1"/>
    <x v="1"/>
  </r>
  <r>
    <x v="6"/>
    <x v="8"/>
    <x v="2"/>
  </r>
  <r>
    <x v="8"/>
    <x v="1"/>
    <x v="4"/>
  </r>
  <r>
    <x v="2"/>
    <x v="9"/>
    <x v="2"/>
  </r>
  <r>
    <x v="7"/>
    <x v="0"/>
    <x v="1"/>
  </r>
  <r>
    <x v="3"/>
    <x v="0"/>
    <x v="1"/>
  </r>
  <r>
    <x v="5"/>
    <x v="0"/>
    <x v="1"/>
  </r>
  <r>
    <x v="8"/>
    <x v="2"/>
    <x v="1"/>
  </r>
  <r>
    <x v="3"/>
    <x v="1"/>
    <x v="3"/>
  </r>
  <r>
    <x v="6"/>
    <x v="1"/>
    <x v="2"/>
  </r>
  <r>
    <x v="9"/>
    <x v="2"/>
    <x v="2"/>
  </r>
  <r>
    <x v="9"/>
    <x v="3"/>
    <x v="2"/>
  </r>
  <r>
    <x v="8"/>
    <x v="0"/>
    <x v="4"/>
  </r>
  <r>
    <x v="1"/>
    <x v="1"/>
    <x v="1"/>
  </r>
  <r>
    <x v="8"/>
    <x v="7"/>
    <x v="2"/>
  </r>
  <r>
    <x v="2"/>
    <x v="0"/>
    <x v="0"/>
  </r>
  <r>
    <x v="6"/>
    <x v="4"/>
    <x v="2"/>
  </r>
  <r>
    <x v="5"/>
    <x v="1"/>
    <x v="3"/>
  </r>
  <r>
    <x v="4"/>
    <x v="3"/>
    <x v="2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0">
  <r>
    <x v="0"/>
    <x v="0"/>
    <n v="15"/>
  </r>
  <r>
    <x v="1"/>
    <x v="1"/>
    <n v="6"/>
  </r>
  <r>
    <x v="2"/>
    <x v="2"/>
    <n v="1"/>
  </r>
  <r>
    <x v="3"/>
    <x v="3"/>
    <n v="2"/>
  </r>
  <r>
    <x v="2"/>
    <x v="4"/>
    <n v="2"/>
  </r>
  <r>
    <x v="4"/>
    <x v="4"/>
    <n v="1"/>
  </r>
  <r>
    <x v="1"/>
    <x v="5"/>
    <n v="1"/>
  </r>
  <r>
    <x v="5"/>
    <x v="6"/>
    <n v="1"/>
  </r>
  <r>
    <x v="6"/>
    <x v="6"/>
    <n v="2"/>
  </r>
  <r>
    <x v="4"/>
    <x v="7"/>
    <n v="2"/>
  </r>
  <r>
    <x v="2"/>
    <x v="8"/>
    <n v="14"/>
  </r>
  <r>
    <x v="1"/>
    <x v="9"/>
    <n v="108"/>
  </r>
  <r>
    <x v="6"/>
    <x v="9"/>
    <n v="77"/>
  </r>
  <r>
    <x v="7"/>
    <x v="10"/>
    <n v="4"/>
  </r>
  <r>
    <x v="0"/>
    <x v="10"/>
    <n v="2"/>
  </r>
  <r>
    <x v="8"/>
    <x v="0"/>
    <n v="7"/>
  </r>
  <r>
    <x v="8"/>
    <x v="11"/>
    <n v="1"/>
  </r>
  <r>
    <x v="9"/>
    <x v="11"/>
    <n v="12"/>
  </r>
  <r>
    <x v="7"/>
    <x v="1"/>
    <n v="6"/>
  </r>
  <r>
    <x v="5"/>
    <x v="2"/>
    <n v="1"/>
  </r>
  <r>
    <x v="0"/>
    <x v="12"/>
    <n v="52"/>
  </r>
  <r>
    <x v="10"/>
    <x v="12"/>
    <n v="43"/>
  </r>
  <r>
    <x v="7"/>
    <x v="13"/>
    <n v="1"/>
  </r>
  <r>
    <x v="5"/>
    <x v="4"/>
    <n v="1"/>
  </r>
  <r>
    <x v="2"/>
    <x v="6"/>
    <n v="1"/>
  </r>
  <r>
    <x v="5"/>
    <x v="7"/>
    <n v="3"/>
  </r>
  <r>
    <x v="5"/>
    <x v="8"/>
    <n v="13"/>
  </r>
  <r>
    <x v="11"/>
    <x v="14"/>
    <n v="1"/>
  </r>
  <r>
    <x v="3"/>
    <x v="14"/>
    <n v="4"/>
  </r>
  <r>
    <x v="12"/>
    <x v="9"/>
    <n v="1"/>
  </r>
  <r>
    <x v="11"/>
    <x v="9"/>
    <n v="128"/>
  </r>
  <r>
    <x v="4"/>
    <x v="9"/>
    <n v="114"/>
  </r>
  <r>
    <x v="3"/>
    <x v="9"/>
    <n v="35"/>
  </r>
  <r>
    <x v="9"/>
    <x v="15"/>
    <n v="9"/>
  </r>
  <r>
    <x v="1"/>
    <x v="15"/>
    <n v="8"/>
  </r>
  <r>
    <x v="9"/>
    <x v="10"/>
    <n v="4"/>
  </r>
  <r>
    <x v="1"/>
    <x v="10"/>
    <n v="6"/>
  </r>
  <r>
    <x v="9"/>
    <x v="0"/>
    <n v="23"/>
  </r>
  <r>
    <x v="11"/>
    <x v="11"/>
    <n v="11"/>
  </r>
  <r>
    <x v="2"/>
    <x v="1"/>
    <n v="5"/>
  </r>
  <r>
    <x v="4"/>
    <x v="1"/>
    <n v="4"/>
  </r>
  <r>
    <x v="7"/>
    <x v="3"/>
    <n v="1"/>
  </r>
  <r>
    <x v="1"/>
    <x v="3"/>
    <n v="1"/>
  </r>
  <r>
    <x v="1"/>
    <x v="13"/>
    <n v="1"/>
  </r>
  <r>
    <x v="1"/>
    <x v="4"/>
    <n v="1"/>
  </r>
  <r>
    <x v="8"/>
    <x v="5"/>
    <n v="1"/>
  </r>
  <r>
    <x v="11"/>
    <x v="5"/>
    <n v="1"/>
  </r>
  <r>
    <x v="0"/>
    <x v="5"/>
    <n v="2"/>
  </r>
  <r>
    <x v="5"/>
    <x v="5"/>
    <n v="1"/>
  </r>
  <r>
    <x v="1"/>
    <x v="7"/>
    <n v="3"/>
  </r>
  <r>
    <x v="7"/>
    <x v="8"/>
    <n v="18"/>
  </r>
  <r>
    <x v="6"/>
    <x v="8"/>
    <n v="12"/>
  </r>
  <r>
    <x v="0"/>
    <x v="16"/>
    <n v="43"/>
  </r>
  <r>
    <x v="5"/>
    <x v="16"/>
    <n v="42"/>
  </r>
  <r>
    <x v="2"/>
    <x v="9"/>
    <n v="143"/>
  </r>
  <r>
    <x v="7"/>
    <x v="15"/>
    <n v="7"/>
  </r>
  <r>
    <x v="6"/>
    <x v="15"/>
    <n v="2"/>
  </r>
  <r>
    <x v="10"/>
    <x v="15"/>
    <n v="4"/>
  </r>
  <r>
    <x v="7"/>
    <x v="0"/>
    <n v="31"/>
  </r>
  <r>
    <x v="6"/>
    <x v="0"/>
    <n v="24"/>
  </r>
  <r>
    <x v="7"/>
    <x v="11"/>
    <n v="12"/>
  </r>
  <r>
    <x v="1"/>
    <x v="11"/>
    <n v="3"/>
  </r>
  <r>
    <x v="5"/>
    <x v="3"/>
    <n v="1"/>
  </r>
  <r>
    <x v="5"/>
    <x v="12"/>
    <n v="66"/>
  </r>
  <r>
    <x v="4"/>
    <x v="12"/>
    <n v="59"/>
  </r>
  <r>
    <x v="3"/>
    <x v="12"/>
    <n v="24"/>
  </r>
  <r>
    <x v="2"/>
    <x v="13"/>
    <n v="1"/>
  </r>
  <r>
    <x v="4"/>
    <x v="13"/>
    <n v="2"/>
  </r>
  <r>
    <x v="11"/>
    <x v="6"/>
    <n v="1"/>
  </r>
  <r>
    <x v="7"/>
    <x v="6"/>
    <n v="2"/>
  </r>
  <r>
    <x v="0"/>
    <x v="6"/>
    <n v="1"/>
  </r>
  <r>
    <x v="9"/>
    <x v="7"/>
    <n v="2"/>
  </r>
  <r>
    <x v="9"/>
    <x v="8"/>
    <n v="22"/>
  </r>
  <r>
    <x v="2"/>
    <x v="14"/>
    <n v="3"/>
  </r>
  <r>
    <x v="4"/>
    <x v="14"/>
    <n v="2"/>
  </r>
  <r>
    <x v="7"/>
    <x v="9"/>
    <n v="150"/>
  </r>
  <r>
    <x v="5"/>
    <x v="10"/>
    <n v="2"/>
  </r>
  <r>
    <x v="6"/>
    <x v="10"/>
    <n v="5"/>
  </r>
  <r>
    <x v="10"/>
    <x v="10"/>
    <n v="2"/>
  </r>
  <r>
    <x v="5"/>
    <x v="0"/>
    <n v="28"/>
  </r>
  <r>
    <x v="2"/>
    <x v="11"/>
    <n v="13"/>
  </r>
  <r>
    <x v="5"/>
    <x v="1"/>
    <n v="6"/>
  </r>
  <r>
    <x v="2"/>
    <x v="17"/>
    <n v="1"/>
  </r>
  <r>
    <x v="2"/>
    <x v="3"/>
    <n v="2"/>
  </r>
  <r>
    <x v="11"/>
    <x v="12"/>
    <n v="66"/>
  </r>
  <r>
    <x v="6"/>
    <x v="12"/>
    <n v="52"/>
  </r>
  <r>
    <x v="10"/>
    <x v="5"/>
    <n v="1"/>
  </r>
  <r>
    <x v="9"/>
    <x v="6"/>
    <n v="1"/>
  </r>
  <r>
    <x v="1"/>
    <x v="6"/>
    <n v="1"/>
  </r>
  <r>
    <x v="8"/>
    <x v="8"/>
    <n v="4"/>
  </r>
  <r>
    <x v="6"/>
    <x v="14"/>
    <n v="1"/>
  </r>
  <r>
    <x v="0"/>
    <x v="9"/>
    <n v="107"/>
  </r>
  <r>
    <x v="10"/>
    <x v="9"/>
    <n v="58"/>
  </r>
  <r>
    <x v="11"/>
    <x v="15"/>
    <n v="5"/>
  </r>
  <r>
    <x v="2"/>
    <x v="15"/>
    <n v="6"/>
  </r>
  <r>
    <x v="4"/>
    <x v="15"/>
    <n v="4"/>
  </r>
  <r>
    <x v="3"/>
    <x v="15"/>
    <n v="5"/>
  </r>
  <r>
    <x v="11"/>
    <x v="10"/>
    <n v="5"/>
  </r>
  <r>
    <x v="2"/>
    <x v="10"/>
    <n v="5"/>
  </r>
  <r>
    <x v="4"/>
    <x v="10"/>
    <n v="4"/>
  </r>
  <r>
    <x v="3"/>
    <x v="10"/>
    <n v="3"/>
  </r>
  <r>
    <x v="2"/>
    <x v="0"/>
    <n v="28"/>
  </r>
  <r>
    <x v="5"/>
    <x v="11"/>
    <n v="4"/>
  </r>
  <r>
    <x v="4"/>
    <x v="11"/>
    <n v="7"/>
  </r>
  <r>
    <x v="8"/>
    <x v="1"/>
    <n v="1"/>
  </r>
  <r>
    <x v="9"/>
    <x v="1"/>
    <n v="2"/>
  </r>
  <r>
    <x v="0"/>
    <x v="1"/>
    <n v="5"/>
  </r>
  <r>
    <x v="7"/>
    <x v="2"/>
    <n v="1"/>
  </r>
  <r>
    <x v="7"/>
    <x v="12"/>
    <n v="78"/>
  </r>
  <r>
    <x v="1"/>
    <x v="12"/>
    <n v="60"/>
  </r>
  <r>
    <x v="0"/>
    <x v="4"/>
    <n v="1"/>
  </r>
  <r>
    <x v="6"/>
    <x v="5"/>
    <n v="1"/>
  </r>
  <r>
    <x v="7"/>
    <x v="7"/>
    <n v="4"/>
  </r>
  <r>
    <x v="0"/>
    <x v="7"/>
    <n v="3"/>
  </r>
  <r>
    <x v="10"/>
    <x v="7"/>
    <n v="3"/>
  </r>
  <r>
    <x v="0"/>
    <x v="8"/>
    <n v="16"/>
  </r>
  <r>
    <x v="7"/>
    <x v="16"/>
    <n v="41"/>
  </r>
  <r>
    <x v="6"/>
    <x v="16"/>
    <n v="27"/>
  </r>
  <r>
    <x v="10"/>
    <x v="16"/>
    <n v="20"/>
  </r>
  <r>
    <x v="9"/>
    <x v="9"/>
    <n v="128"/>
  </r>
  <r>
    <x v="0"/>
    <x v="15"/>
    <n v="11"/>
  </r>
  <r>
    <x v="5"/>
    <x v="15"/>
    <n v="6"/>
  </r>
  <r>
    <x v="1"/>
    <x v="0"/>
    <n v="30"/>
  </r>
  <r>
    <x v="4"/>
    <x v="0"/>
    <n v="30"/>
  </r>
  <r>
    <x v="11"/>
    <x v="18"/>
    <n v="1"/>
  </r>
  <r>
    <x v="0"/>
    <x v="11"/>
    <n v="9"/>
  </r>
  <r>
    <x v="11"/>
    <x v="1"/>
    <n v="4"/>
  </r>
  <r>
    <x v="6"/>
    <x v="1"/>
    <n v="1"/>
  </r>
  <r>
    <x v="3"/>
    <x v="1"/>
    <n v="2"/>
  </r>
  <r>
    <x v="6"/>
    <x v="17"/>
    <n v="1"/>
  </r>
  <r>
    <x v="6"/>
    <x v="3"/>
    <n v="1"/>
  </r>
  <r>
    <x v="8"/>
    <x v="12"/>
    <n v="12"/>
  </r>
  <r>
    <x v="9"/>
    <x v="12"/>
    <n v="75"/>
  </r>
  <r>
    <x v="0"/>
    <x v="13"/>
    <n v="1"/>
  </r>
  <r>
    <x v="9"/>
    <x v="5"/>
    <n v="6"/>
  </r>
  <r>
    <x v="3"/>
    <x v="5"/>
    <n v="4"/>
  </r>
  <r>
    <x v="8"/>
    <x v="6"/>
    <n v="1"/>
  </r>
  <r>
    <x v="4"/>
    <x v="8"/>
    <n v="17"/>
  </r>
  <r>
    <x v="11"/>
    <x v="16"/>
    <n v="17"/>
  </r>
  <r>
    <x v="9"/>
    <x v="16"/>
    <n v="37"/>
  </r>
  <r>
    <x v="1"/>
    <x v="16"/>
    <n v="37"/>
  </r>
  <r>
    <x v="3"/>
    <x v="16"/>
    <n v="31"/>
  </r>
  <r>
    <x v="8"/>
    <x v="9"/>
    <n v="19"/>
  </r>
  <r>
    <x v="11"/>
    <x v="0"/>
    <n v="17"/>
  </r>
  <r>
    <x v="10"/>
    <x v="0"/>
    <n v="21"/>
  </r>
  <r>
    <x v="3"/>
    <x v="0"/>
    <n v="9"/>
  </r>
  <r>
    <x v="6"/>
    <x v="11"/>
    <n v="1"/>
  </r>
  <r>
    <x v="6"/>
    <x v="2"/>
    <n v="1"/>
  </r>
  <r>
    <x v="0"/>
    <x v="17"/>
    <n v="1"/>
  </r>
  <r>
    <x v="11"/>
    <x v="3"/>
    <n v="2"/>
  </r>
  <r>
    <x v="0"/>
    <x v="3"/>
    <n v="1"/>
  </r>
  <r>
    <x v="10"/>
    <x v="3"/>
    <n v="1"/>
  </r>
  <r>
    <x v="2"/>
    <x v="12"/>
    <n v="64"/>
  </r>
  <r>
    <x v="11"/>
    <x v="4"/>
    <n v="1"/>
  </r>
  <r>
    <x v="6"/>
    <x v="4"/>
    <n v="2"/>
  </r>
  <r>
    <x v="7"/>
    <x v="5"/>
    <n v="4"/>
  </r>
  <r>
    <x v="2"/>
    <x v="5"/>
    <n v="1"/>
  </r>
  <r>
    <x v="4"/>
    <x v="5"/>
    <n v="3"/>
  </r>
  <r>
    <x v="11"/>
    <x v="7"/>
    <n v="2"/>
  </r>
  <r>
    <x v="6"/>
    <x v="7"/>
    <n v="3"/>
  </r>
  <r>
    <x v="3"/>
    <x v="7"/>
    <n v="4"/>
  </r>
  <r>
    <x v="11"/>
    <x v="8"/>
    <n v="14"/>
  </r>
  <r>
    <x v="1"/>
    <x v="8"/>
    <n v="12"/>
  </r>
  <r>
    <x v="10"/>
    <x v="8"/>
    <n v="9"/>
  </r>
  <r>
    <x v="3"/>
    <x v="8"/>
    <n v="16"/>
  </r>
  <r>
    <x v="7"/>
    <x v="14"/>
    <n v="1"/>
  </r>
  <r>
    <x v="2"/>
    <x v="16"/>
    <n v="34"/>
  </r>
  <r>
    <x v="4"/>
    <x v="16"/>
    <n v="44"/>
  </r>
  <r>
    <x v="5"/>
    <x v="9"/>
    <n v="143"/>
  </r>
  <r>
    <x v="8"/>
    <x v="15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5D28DE-95B2-423A-B0B9-8B778ACB593B}" name="PivotTable1" cacheId="82" applyNumberFormats="0" applyBorderFormats="0" applyFontFormats="0" applyPatternFormats="0" applyAlignmentFormats="0" applyWidthHeightFormats="1" dataCaption="Values" grandTotalCaption="Total" updatedVersion="8" minRefreshableVersion="3" useAutoFormatting="1" colGrandTotals="0" itemPrintTitles="1" createdVersion="6" indent="0" outline="1" outlineData="1" multipleFieldFilters="0" rowHeaderCaption="Month" colHeaderCaption=" " fieldListSortAscending="1">
  <location ref="A3:K18" firstHeaderRow="1" firstDataRow="3" firstDataCol="1"/>
  <pivotFields count="4">
    <pivotField axis="axisCol" showAll="0" sortType="ascending" defaultSubtotal="0">
      <items count="5">
        <item x="0"/>
        <item x="2"/>
        <item x="3"/>
        <item x="1"/>
        <item x="4"/>
      </items>
    </pivotField>
    <pivotField axis="axisRow" subtotalTop="0" showAll="0" defaultSubtotal="0">
      <items count="12">
        <item x="0"/>
        <item x="1"/>
        <item x="11"/>
        <item x="3"/>
        <item x="6"/>
        <item x="7"/>
        <item x="2"/>
        <item x="8"/>
        <item x="9"/>
        <item x="10"/>
        <item x="4"/>
        <item x="5"/>
      </items>
    </pivotField>
    <pivotField axis="axisCol" subtotalTop="0" showAll="0" defaultSubtotal="0">
      <items count="2">
        <item x="1"/>
        <item x="0"/>
      </items>
    </pivotField>
    <pivotField dataField="1" showAll="0" defaultSubtota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 " fld="3" baseField="1" baseItem="3" numFmtId="3"/>
  </dataFields>
  <formats count="30">
    <format dxfId="348">
      <pivotArea type="all" dataOnly="0" outline="0" fieldPosition="0"/>
    </format>
    <format dxfId="347">
      <pivotArea outline="0" collapsedLevelsAreSubtotals="1" fieldPosition="0"/>
    </format>
    <format dxfId="346">
      <pivotArea type="origin" dataOnly="0" labelOnly="1" outline="0" fieldPosition="0"/>
    </format>
    <format dxfId="345">
      <pivotArea type="topRight" dataOnly="0" labelOnly="1" outline="0" fieldPosition="0"/>
    </format>
    <format dxfId="344">
      <pivotArea field="0" type="button" dataOnly="0" labelOnly="1" outline="0" axis="axisCol" fieldPosition="0"/>
    </format>
    <format dxfId="343">
      <pivotArea dataOnly="0" labelOnly="1" fieldPosition="0">
        <references count="1">
          <reference field="0" count="0"/>
        </references>
      </pivotArea>
    </format>
    <format dxfId="342">
      <pivotArea dataOnly="0" labelOnly="1" grandRow="1" outline="0" fieldPosition="0"/>
    </format>
    <format dxfId="341">
      <pivotArea dataOnly="0" labelOnly="1" grandCol="1" outline="0" fieldPosition="0"/>
    </format>
    <format dxfId="340">
      <pivotArea type="all" dataOnly="0" outline="0" fieldPosition="0"/>
    </format>
    <format dxfId="339">
      <pivotArea outline="0" collapsedLevelsAreSubtotals="1" fieldPosition="0"/>
    </format>
    <format dxfId="338">
      <pivotArea type="origin" dataOnly="0" labelOnly="1" outline="0" fieldPosition="0"/>
    </format>
    <format dxfId="337">
      <pivotArea type="topRight" dataOnly="0" labelOnly="1" outline="0" fieldPosition="0"/>
    </format>
    <format dxfId="336">
      <pivotArea field="0" type="button" dataOnly="0" labelOnly="1" outline="0" axis="axisCol" fieldPosition="0"/>
    </format>
    <format dxfId="335">
      <pivotArea dataOnly="0" labelOnly="1" fieldPosition="0">
        <references count="1">
          <reference field="0" count="0"/>
        </references>
      </pivotArea>
    </format>
    <format dxfId="334">
      <pivotArea dataOnly="0" labelOnly="1" grandRow="1" outline="0" fieldPosition="0"/>
    </format>
    <format dxfId="333">
      <pivotArea dataOnly="0" labelOnly="1" grandCol="1" outline="0" fieldPosition="0"/>
    </format>
    <format dxfId="332">
      <pivotArea outline="0" fieldPosition="0">
        <references count="1">
          <reference field="4294967294" count="1">
            <x v="0"/>
          </reference>
        </references>
      </pivotArea>
    </format>
    <format dxfId="331">
      <pivotArea dataOnly="0" labelOnly="1" grandRow="1" outline="0" fieldPosition="0"/>
    </format>
    <format dxfId="330">
      <pivotArea outline="0" collapsedLevelsAreSubtotals="1" fieldPosition="0"/>
    </format>
    <format dxfId="329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328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27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26">
      <pivotArea field="0" type="button" dataOnly="0" labelOnly="1" outline="0" axis="axisCol" fieldPosition="0"/>
    </format>
    <format dxfId="325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324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23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22">
      <pivotArea field="0" type="button" dataOnly="0" labelOnly="1" outline="0" axis="axisCol" fieldPosition="0"/>
    </format>
    <format dxfId="321">
      <pivotArea field="1" type="button" dataOnly="0" labelOnly="1" outline="0" axis="axisRow" fieldPosition="0"/>
    </format>
    <format dxfId="320">
      <pivotArea dataOnly="0" labelOnly="1" fieldPosition="0">
        <references count="1">
          <reference field="0" count="0"/>
        </references>
      </pivotArea>
    </format>
    <format dxfId="319">
      <pivotArea grandRow="1" outline="0" collapsedLevelsAreSubtotals="1" fieldPosition="0"/>
    </format>
  </formats>
  <pivotTableStyleInfo name="June2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0FDEE5-CD39-4246-8E4F-C37458E9EDAF}" name="PivotTable1" cacheId="83" applyNumberFormats="0" applyBorderFormats="0" applyFontFormats="0" applyPatternFormats="0" applyAlignmentFormats="0" applyWidthHeightFormats="1" dataCaption=" " grandTotalCaption="Total" updatedVersion="8" minRefreshableVersion="3" useAutoFormatting="1" colGrandTotals="0" itemPrintTitles="1" createdVersion="6" indent="0" compact="0" compactData="0" multipleFieldFilters="0" chartFormat="4" rowHeaderCaption="MONTH" colHeaderCaption="YEAR" fieldListSortAscending="1">
  <location ref="A3:K18" firstHeaderRow="1" firstDataRow="3" firstDataCol="1"/>
  <pivotFields count="4">
    <pivotField name="  " axis="axisCol" compact="0" outline="0" showAll="0" sortType="ascending">
      <items count="6">
        <item x="0"/>
        <item x="1"/>
        <item x="2"/>
        <item x="4"/>
        <item x="3"/>
        <item t="default"/>
      </items>
    </pivotField>
    <pivotField name="Month" axis="axisRow" compact="0" outline="0" showAll="0">
      <items count="13">
        <item x="0"/>
        <item x="10"/>
        <item x="1"/>
        <item x="2"/>
        <item x="11"/>
        <item x="3"/>
        <item x="9"/>
        <item x="4"/>
        <item x="5"/>
        <item x="6"/>
        <item x="7"/>
        <item x="8"/>
        <item t="default"/>
      </items>
    </pivotField>
    <pivotField dataField="1" compact="0" outline="0" showAll="0"/>
    <pivotField dataField="1" compact="0" outline="0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0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</colItems>
  <dataFields count="2">
    <dataField name="Killed " fld="2" baseField="1" baseItem="0" numFmtId="3"/>
    <dataField name="Injured " fld="3" baseField="1" baseItem="0" numFmtId="3"/>
  </dataFields>
  <formats count="26">
    <format dxfId="318">
      <pivotArea type="all" dataOnly="0" outline="0" fieldPosition="0"/>
    </format>
    <format dxfId="317">
      <pivotArea outline="0" collapsedLevelsAreSubtotals="1" fieldPosition="0"/>
    </format>
    <format dxfId="316">
      <pivotArea type="origin" dataOnly="0" labelOnly="1" outline="0" fieldPosition="0"/>
    </format>
    <format dxfId="315">
      <pivotArea type="topRight" dataOnly="0" labelOnly="1" outline="0" fieldPosition="0"/>
    </format>
    <format dxfId="314">
      <pivotArea dataOnly="0" labelOnly="1" grandRow="1" outline="0" fieldPosition="0"/>
    </format>
    <format dxfId="313">
      <pivotArea type="all" dataOnly="0" outline="0" fieldPosition="0"/>
    </format>
    <format dxfId="312">
      <pivotArea outline="0" collapsedLevelsAreSubtotals="1" fieldPosition="0"/>
    </format>
    <format dxfId="311">
      <pivotArea type="origin" dataOnly="0" labelOnly="1" outline="0" fieldPosition="0"/>
    </format>
    <format dxfId="310">
      <pivotArea type="topRight" dataOnly="0" labelOnly="1" outline="0" fieldPosition="0"/>
    </format>
    <format dxfId="309">
      <pivotArea dataOnly="0" labelOnly="1" grandRow="1" outline="0" fieldPosition="0"/>
    </format>
    <format dxfId="308">
      <pivotArea dataOnly="0" labelOnly="1" grandRow="1" outline="0" fieldPosition="0"/>
    </format>
    <format dxfId="307">
      <pivotArea field="1" type="button" dataOnly="0" labelOnly="1" outline="0" axis="axisRow" fieldPosition="0"/>
    </format>
    <format dxfId="306">
      <pivotArea field="0" type="button" dataOnly="0" labelOnly="1" outline="0" axis="axisCol" fieldPosition="0"/>
    </format>
    <format dxfId="305">
      <pivotArea outline="0" fieldPosition="0">
        <references count="1">
          <reference field="4294967294" count="1">
            <x v="1"/>
          </reference>
        </references>
      </pivotArea>
    </format>
    <format dxfId="304">
      <pivotArea outline="0" fieldPosition="0">
        <references count="1">
          <reference field="4294967294" count="1">
            <x v="0"/>
          </reference>
        </references>
      </pivotArea>
    </format>
    <format dxfId="303">
      <pivotArea outline="0" collapsedLevelsAreSubtotals="1" fieldPosition="0"/>
    </format>
    <format dxfId="302">
      <pivotArea dataOnly="0" labelOnly="1" outline="0" fieldPosition="0">
        <references count="1">
          <reference field="0" count="0"/>
        </references>
      </pivotArea>
    </format>
    <format dxfId="301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300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299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298">
      <pivotArea field="0" type="button" dataOnly="0" labelOnly="1" outline="0" axis="axisCol" fieldPosition="0"/>
    </format>
    <format dxfId="297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296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295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294">
      <pivotArea dataOnly="0" labelOnly="1" outline="0" fieldPosition="0">
        <references count="1">
          <reference field="0" count="0"/>
        </references>
      </pivotArea>
    </format>
    <format dxfId="293">
      <pivotArea grandRow="1" outline="0" collapsedLevelsAreSubtotals="1" fieldPosition="0"/>
    </format>
  </formats>
  <pivotTableStyleInfo name="Yanyong3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C896F3-AA2E-47CE-96BE-85BCC722B822}" name="PivotTable1" cacheId="84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outline="1" outlineData="1" multipleFieldFilters="0" rowHeaderCaption="County" colHeaderCaption=" " fieldListSortAscending="1">
  <location ref="A3:K64" firstHeaderRow="1" firstDataRow="3" firstDataCol="1"/>
  <pivotFields count="4">
    <pivotField axis="axisCol" showAll="0" sortType="ascending" defaultSubtotal="0">
      <items count="5">
        <item x="4"/>
        <item x="2"/>
        <item x="3"/>
        <item x="1"/>
        <item x="0"/>
      </items>
    </pivotField>
    <pivotField axis="axisCol" showAll="0" defaultSubtotal="0">
      <items count="2">
        <item x="0"/>
        <item x="1"/>
      </items>
    </pivotField>
    <pivotField dataField="1" showAll="0" defaultSubtotal="0"/>
    <pivotField axis="axisRow" subtotalTop="0" showAll="0" sortType="ascending" defaultSubtotal="0">
      <items count="58">
        <item x="4"/>
        <item x="53"/>
        <item x="6"/>
        <item x="33"/>
        <item x="48"/>
        <item x="36"/>
        <item x="1"/>
        <item x="42"/>
        <item x="40"/>
        <item x="34"/>
        <item x="57"/>
        <item x="28"/>
        <item x="18"/>
        <item x="51"/>
        <item x="17"/>
        <item x="41"/>
        <item x="43"/>
        <item x="39"/>
        <item x="3"/>
        <item x="25"/>
        <item x="37"/>
        <item x="52"/>
        <item x="47"/>
        <item x="54"/>
        <item x="27"/>
        <item x="45"/>
        <item x="22"/>
        <item x="30"/>
        <item x="49"/>
        <item x="14"/>
        <item x="21"/>
        <item x="50"/>
        <item x="20"/>
        <item x="2"/>
        <item x="46"/>
        <item x="13"/>
        <item x="24"/>
        <item x="44"/>
        <item x="7"/>
        <item x="12"/>
        <item x="29"/>
        <item x="8"/>
        <item x="5"/>
        <item x="0"/>
        <item x="16"/>
        <item x="32"/>
        <item x="26"/>
        <item x="19"/>
        <item x="9"/>
        <item x="11"/>
        <item x="35"/>
        <item x="10"/>
        <item x="56"/>
        <item x="31"/>
        <item x="55"/>
        <item x="15"/>
        <item x="23"/>
        <item x="38"/>
      </items>
    </pivotField>
  </pivotFields>
  <rowFields count="1">
    <field x="3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0"/>
    <field x="1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 " fld="2" baseField="3" baseItem="1" numFmtId="3"/>
  </dataFields>
  <formats count="35">
    <format dxfId="292">
      <pivotArea type="all" dataOnly="0" outline="0" fieldPosition="0"/>
    </format>
    <format dxfId="291">
      <pivotArea outline="0" collapsedLevelsAreSubtotals="1" fieldPosition="0"/>
    </format>
    <format dxfId="290">
      <pivotArea type="origin" dataOnly="0" labelOnly="1" outline="0" fieldPosition="0"/>
    </format>
    <format dxfId="289">
      <pivotArea field="1" type="button" dataOnly="0" labelOnly="1" outline="0" axis="axisCol" fieldPosition="1"/>
    </format>
    <format dxfId="288">
      <pivotArea type="topRight" dataOnly="0" labelOnly="1" outline="0" fieldPosition="0"/>
    </format>
    <format dxfId="287">
      <pivotArea field="0" type="button" dataOnly="0" labelOnly="1" outline="0" axis="axisCol" fieldPosition="0"/>
    </format>
    <format dxfId="286">
      <pivotArea dataOnly="0" labelOnly="1" fieldPosition="0">
        <references count="1">
          <reference field="0" count="0"/>
        </references>
      </pivotArea>
    </format>
    <format dxfId="285">
      <pivotArea dataOnly="0" labelOnly="1" grandRow="1" outline="0" fieldPosition="0"/>
    </format>
    <format dxfId="284">
      <pivotArea dataOnly="0" labelOnly="1" fieldPosition="0">
        <references count="1">
          <reference field="1" count="0"/>
        </references>
      </pivotArea>
    </format>
    <format dxfId="283">
      <pivotArea dataOnly="0" labelOnly="1" grandCol="1" outline="0" fieldPosition="0"/>
    </format>
    <format dxfId="282">
      <pivotArea type="all" dataOnly="0" outline="0" fieldPosition="0"/>
    </format>
    <format dxfId="281">
      <pivotArea outline="0" collapsedLevelsAreSubtotals="1" fieldPosition="0"/>
    </format>
    <format dxfId="280">
      <pivotArea type="origin" dataOnly="0" labelOnly="1" outline="0" fieldPosition="0"/>
    </format>
    <format dxfId="279">
      <pivotArea field="1" type="button" dataOnly="0" labelOnly="1" outline="0" axis="axisCol" fieldPosition="1"/>
    </format>
    <format dxfId="278">
      <pivotArea type="topRight" dataOnly="0" labelOnly="1" outline="0" fieldPosition="0"/>
    </format>
    <format dxfId="277">
      <pivotArea field="0" type="button" dataOnly="0" labelOnly="1" outline="0" axis="axisCol" fieldPosition="0"/>
    </format>
    <format dxfId="276">
      <pivotArea dataOnly="0" labelOnly="1" fieldPosition="0">
        <references count="1">
          <reference field="0" count="0"/>
        </references>
      </pivotArea>
    </format>
    <format dxfId="275">
      <pivotArea dataOnly="0" labelOnly="1" grandRow="1" outline="0" fieldPosition="0"/>
    </format>
    <format dxfId="274">
      <pivotArea dataOnly="0" labelOnly="1" fieldPosition="0">
        <references count="1">
          <reference field="1" count="0"/>
        </references>
      </pivotArea>
    </format>
    <format dxfId="273">
      <pivotArea dataOnly="0" labelOnly="1" grandCol="1" outline="0" fieldPosition="0"/>
    </format>
    <format dxfId="272">
      <pivotArea outline="0" fieldPosition="0">
        <references count="1">
          <reference field="4294967294" count="1">
            <x v="0"/>
          </reference>
        </references>
      </pivotArea>
    </format>
    <format dxfId="271">
      <pivotArea outline="0" collapsedLevelsAreSubtotals="1" fieldPosition="0"/>
    </format>
    <format dxfId="270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69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68">
      <pivotArea dataOnly="0" labelOnly="1" grandRow="1" outline="0" fieldPosition="0"/>
    </format>
    <format dxfId="267">
      <pivotArea field="0" type="button" dataOnly="0" labelOnly="1" outline="0" axis="axisCol" fieldPosition="0"/>
    </format>
    <format dxfId="266">
      <pivotArea grandRow="1" outline="0" collapsedLevelsAreSubtotals="1" fieldPosition="0"/>
    </format>
    <format dxfId="265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64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63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62">
      <pivotArea field="0" type="button" dataOnly="0" labelOnly="1" outline="0" axis="axisCol" fieldPosition="0"/>
    </format>
    <format dxfId="261">
      <pivotArea field="1" type="button" dataOnly="0" labelOnly="1" outline="0" axis="axisCol" fieldPosition="1"/>
    </format>
    <format dxfId="260">
      <pivotArea type="topRight" dataOnly="0" labelOnly="1" outline="0" fieldPosition="0"/>
    </format>
    <format dxfId="259">
      <pivotArea dataOnly="0" labelOnly="1" fieldPosition="0">
        <references count="1">
          <reference field="0" count="0"/>
        </references>
      </pivotArea>
    </format>
    <format dxfId="258">
      <pivotArea field="3" type="button" dataOnly="0" labelOnly="1" outline="0" axis="axisRow" fieldPosition="0"/>
    </format>
  </formats>
  <pivotTableStyleInfo name="June22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A7BEF6-EE2D-4993-A077-6D32D56F2380}" name="PivotTable1" cacheId="85" applyNumberFormats="0" applyBorderFormats="0" applyFontFormats="0" applyPatternFormats="0" applyAlignmentFormats="0" applyWidthHeightFormats="1" dataCaption=" " grandTotalCaption="Total" updatedVersion="8" minRefreshableVersion="3" useAutoFormatting="1" colGrandTotals="0" itemPrintTitles="1" createdVersion="6" indent="0" compact="0" compactData="0" multipleFieldFilters="0" chartFormat="4" rowHeaderCaption="MONTH" colHeaderCaption="YEAR" fieldListSortAscending="1">
  <location ref="A3:K64" firstHeaderRow="1" firstDataRow="3" firstDataCol="1"/>
  <pivotFields count="4">
    <pivotField name="  " axis="axisCol" compact="0" outline="0" showAll="0" sortType="ascending">
      <items count="6">
        <item x="1"/>
        <item x="2"/>
        <item x="4"/>
        <item x="0"/>
        <item x="3"/>
        <item t="default"/>
      </items>
    </pivotField>
    <pivotField name="County" axis="axisRow" compact="0" outline="0" showAll="0" sortType="ascending">
      <items count="59">
        <item x="0"/>
        <item x="34"/>
        <item x="24"/>
        <item x="25"/>
        <item x="26"/>
        <item x="1"/>
        <item x="35"/>
        <item x="36"/>
        <item x="37"/>
        <item x="38"/>
        <item x="2"/>
        <item x="3"/>
        <item x="27"/>
        <item x="39"/>
        <item x="28"/>
        <item x="4"/>
        <item x="56"/>
        <item x="5"/>
        <item x="29"/>
        <item x="6"/>
        <item x="7"/>
        <item x="30"/>
        <item x="8"/>
        <item x="31"/>
        <item x="40"/>
        <item x="41"/>
        <item x="42"/>
        <item x="9"/>
        <item x="43"/>
        <item x="44"/>
        <item x="10"/>
        <item x="45"/>
        <item x="11"/>
        <item x="46"/>
        <item x="12"/>
        <item x="13"/>
        <item x="14"/>
        <item x="15"/>
        <item x="47"/>
        <item x="48"/>
        <item x="49"/>
        <item x="16"/>
        <item x="50"/>
        <item x="17"/>
        <item x="51"/>
        <item x="32"/>
        <item x="52"/>
        <item x="18"/>
        <item x="57"/>
        <item x="19"/>
        <item x="53"/>
        <item x="33"/>
        <item x="20"/>
        <item x="21"/>
        <item x="22"/>
        <item x="54"/>
        <item x="23"/>
        <item x="55"/>
        <item t="default"/>
      </items>
    </pivotField>
    <pivotField dataField="1" compact="0" outline="0" showAll="0"/>
    <pivotField dataField="1" compact="0" outline="0" showAll="0"/>
  </pivotFields>
  <rowFields count="1">
    <field x="1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0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</colItems>
  <dataFields count="2">
    <dataField name="Killed " fld="2" baseField="1" baseItem="0" numFmtId="3"/>
    <dataField name="Injured " fld="3" baseField="1" baseItem="0" numFmtId="3"/>
  </dataFields>
  <formats count="23">
    <format dxfId="257">
      <pivotArea type="all" dataOnly="0" outline="0" fieldPosition="0"/>
    </format>
    <format dxfId="256">
      <pivotArea outline="0" collapsedLevelsAreSubtotals="1" fieldPosition="0"/>
    </format>
    <format dxfId="255">
      <pivotArea type="origin" dataOnly="0" labelOnly="1" outline="0" fieldPosition="0"/>
    </format>
    <format dxfId="254">
      <pivotArea type="topRight" dataOnly="0" labelOnly="1" outline="0" fieldPosition="0"/>
    </format>
    <format dxfId="253">
      <pivotArea dataOnly="0" labelOnly="1" grandRow="1" outline="0" fieldPosition="0"/>
    </format>
    <format dxfId="252">
      <pivotArea type="all" dataOnly="0" outline="0" fieldPosition="0"/>
    </format>
    <format dxfId="251">
      <pivotArea outline="0" collapsedLevelsAreSubtotals="1" fieldPosition="0"/>
    </format>
    <format dxfId="250">
      <pivotArea type="origin" dataOnly="0" labelOnly="1" outline="0" fieldPosition="0"/>
    </format>
    <format dxfId="249">
      <pivotArea type="topRight" dataOnly="0" labelOnly="1" outline="0" fieldPosition="0"/>
    </format>
    <format dxfId="248">
      <pivotArea dataOnly="0" labelOnly="1" grandRow="1" outline="0" fieldPosition="0"/>
    </format>
    <format dxfId="247">
      <pivotArea dataOnly="0" labelOnly="1" grandRow="1" outline="0" fieldPosition="0"/>
    </format>
    <format dxfId="246">
      <pivotArea field="0" type="button" dataOnly="0" labelOnly="1" outline="0" axis="axisCol" fieldPosition="0"/>
    </format>
    <format dxfId="245">
      <pivotArea outline="0" fieldPosition="0">
        <references count="1">
          <reference field="4294967294" count="1">
            <x v="1"/>
          </reference>
        </references>
      </pivotArea>
    </format>
    <format dxfId="244">
      <pivotArea outline="0" fieldPosition="0">
        <references count="1">
          <reference field="4294967294" count="1">
            <x v="0"/>
          </reference>
        </references>
      </pivotArea>
    </format>
    <format dxfId="243">
      <pivotArea outline="0" collapsedLevelsAreSubtotals="1" fieldPosition="0"/>
    </format>
    <format dxfId="242">
      <pivotArea dataOnly="0" labelOnly="1" outline="0" fieldPosition="0">
        <references count="1">
          <reference field="0" count="0"/>
        </references>
      </pivotArea>
    </format>
    <format dxfId="241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240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239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238">
      <pivotArea field="0" type="button" dataOnly="0" labelOnly="1" outline="0" axis="axisCol" fieldPosition="0"/>
    </format>
    <format dxfId="237">
      <pivotArea dataOnly="0" labelOnly="1" outline="0" fieldPosition="0">
        <references count="1">
          <reference field="0" count="0"/>
        </references>
      </pivotArea>
    </format>
    <format dxfId="236">
      <pivotArea field="1" type="button" dataOnly="0" labelOnly="1" outline="0" axis="axisRow" fieldPosition="0"/>
    </format>
    <format dxfId="235">
      <pivotArea grandRow="1" outline="0" collapsedLevelsAreSubtotals="1" fieldPosition="0"/>
    </format>
  </formats>
  <pivotTableStyleInfo name="Yanyong3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BDE2C4-D40E-4FD0-BCCC-952017B00F3D}" name="PivotTable3" cacheId="93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Primary Crash Factor" colHeaderCaption=" " fieldListSortAscending="1">
  <location ref="A3:L15" firstHeaderRow="1" firstDataRow="2" firstDataCol="1"/>
  <pivotFields count="3">
    <pivotField axis="axisCol" showAll="0">
      <items count="11">
        <item x="4"/>
        <item x="6"/>
        <item x="9"/>
        <item x="2"/>
        <item x="0"/>
        <item x="5"/>
        <item x="8"/>
        <item x="3"/>
        <item x="7"/>
        <item x="1"/>
        <item t="default"/>
      </items>
    </pivotField>
    <pivotField axis="axisRow" showAll="0">
      <items count="11">
        <item x="3"/>
        <item x="0"/>
        <item x="5"/>
        <item x="7"/>
        <item x="8"/>
        <item x="1"/>
        <item x="2"/>
        <item x="4"/>
        <item x="6"/>
        <item x="9"/>
        <item t="default"/>
      </items>
    </pivotField>
    <pivotField dataField="1" showAl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 " fld="2" baseField="1" baseItem="9" numFmtId="3"/>
  </dataFields>
  <formats count="51">
    <format dxfId="234">
      <pivotArea type="all" dataOnly="0" outline="0" fieldPosition="0"/>
    </format>
    <format dxfId="233">
      <pivotArea outline="0" collapsedLevelsAreSubtotals="1" fieldPosition="0"/>
    </format>
    <format dxfId="232">
      <pivotArea type="origin" dataOnly="0" labelOnly="1" outline="0" fieldPosition="0"/>
    </format>
    <format dxfId="231">
      <pivotArea field="0" type="button" dataOnly="0" labelOnly="1" outline="0" axis="axisCol" fieldPosition="0"/>
    </format>
    <format dxfId="230">
      <pivotArea type="topRight" dataOnly="0" labelOnly="1" outline="0" fieldPosition="0"/>
    </format>
    <format dxfId="229">
      <pivotArea field="1" type="button" dataOnly="0" labelOnly="1" outline="0" axis="axisRow" fieldPosition="0"/>
    </format>
    <format dxfId="228">
      <pivotArea dataOnly="0" labelOnly="1" fieldPosition="0">
        <references count="1">
          <reference field="1" count="0"/>
        </references>
      </pivotArea>
    </format>
    <format dxfId="227">
      <pivotArea dataOnly="0" labelOnly="1" grandRow="1" outline="0" fieldPosition="0"/>
    </format>
    <format dxfId="226">
      <pivotArea dataOnly="0" labelOnly="1" fieldPosition="0">
        <references count="1">
          <reference field="0" count="0"/>
        </references>
      </pivotArea>
    </format>
    <format dxfId="225">
      <pivotArea dataOnly="0" labelOnly="1" grandCol="1" outline="0" fieldPosition="0"/>
    </format>
    <format dxfId="224">
      <pivotArea type="all" dataOnly="0" outline="0" fieldPosition="0"/>
    </format>
    <format dxfId="223">
      <pivotArea outline="0" collapsedLevelsAreSubtotals="1" fieldPosition="0"/>
    </format>
    <format dxfId="222">
      <pivotArea type="origin" dataOnly="0" labelOnly="1" outline="0" fieldPosition="0"/>
    </format>
    <format dxfId="221">
      <pivotArea field="0" type="button" dataOnly="0" labelOnly="1" outline="0" axis="axisCol" fieldPosition="0"/>
    </format>
    <format dxfId="220">
      <pivotArea type="topRight" dataOnly="0" labelOnly="1" outline="0" fieldPosition="0"/>
    </format>
    <format dxfId="219">
      <pivotArea field="1" type="button" dataOnly="0" labelOnly="1" outline="0" axis="axisRow" fieldPosition="0"/>
    </format>
    <format dxfId="218">
      <pivotArea dataOnly="0" labelOnly="1" fieldPosition="0">
        <references count="1">
          <reference field="1" count="0"/>
        </references>
      </pivotArea>
    </format>
    <format dxfId="217">
      <pivotArea dataOnly="0" labelOnly="1" grandRow="1" outline="0" fieldPosition="0"/>
    </format>
    <format dxfId="216">
      <pivotArea dataOnly="0" labelOnly="1" fieldPosition="0">
        <references count="1">
          <reference field="0" count="0"/>
        </references>
      </pivotArea>
    </format>
    <format dxfId="215">
      <pivotArea dataOnly="0" labelOnly="1" grandCol="1" outline="0" fieldPosition="0"/>
    </format>
    <format dxfId="214">
      <pivotArea type="all" dataOnly="0" outline="0" fieldPosition="0"/>
    </format>
    <format dxfId="213">
      <pivotArea outline="0" collapsedLevelsAreSubtotals="1" fieldPosition="0"/>
    </format>
    <format dxfId="212">
      <pivotArea type="origin" dataOnly="0" labelOnly="1" outline="0" fieldPosition="0"/>
    </format>
    <format dxfId="211">
      <pivotArea field="0" type="button" dataOnly="0" labelOnly="1" outline="0" axis="axisCol" fieldPosition="0"/>
    </format>
    <format dxfId="210">
      <pivotArea type="topRight" dataOnly="0" labelOnly="1" outline="0" fieldPosition="0"/>
    </format>
    <format dxfId="209">
      <pivotArea field="1" type="button" dataOnly="0" labelOnly="1" outline="0" axis="axisRow" fieldPosition="0"/>
    </format>
    <format dxfId="208">
      <pivotArea dataOnly="0" labelOnly="1" fieldPosition="0">
        <references count="1">
          <reference field="1" count="0"/>
        </references>
      </pivotArea>
    </format>
    <format dxfId="207">
      <pivotArea dataOnly="0" labelOnly="1" grandRow="1" outline="0" fieldPosition="0"/>
    </format>
    <format dxfId="206">
      <pivotArea dataOnly="0" labelOnly="1" fieldPosition="0">
        <references count="1">
          <reference field="0" count="0"/>
        </references>
      </pivotArea>
    </format>
    <format dxfId="205">
      <pivotArea dataOnly="0" labelOnly="1" grandCol="1" outline="0" fieldPosition="0"/>
    </format>
    <format dxfId="204">
      <pivotArea type="all" dataOnly="0" outline="0" fieldPosition="0"/>
    </format>
    <format dxfId="203">
      <pivotArea outline="0" collapsedLevelsAreSubtotals="1" fieldPosition="0"/>
    </format>
    <format dxfId="202">
      <pivotArea type="origin" dataOnly="0" labelOnly="1" outline="0" fieldPosition="0"/>
    </format>
    <format dxfId="201">
      <pivotArea field="0" type="button" dataOnly="0" labelOnly="1" outline="0" axis="axisCol" fieldPosition="0"/>
    </format>
    <format dxfId="200">
      <pivotArea type="topRight" dataOnly="0" labelOnly="1" outline="0" fieldPosition="0"/>
    </format>
    <format dxfId="199">
      <pivotArea field="1" type="button" dataOnly="0" labelOnly="1" outline="0" axis="axisRow" fieldPosition="0"/>
    </format>
    <format dxfId="198">
      <pivotArea dataOnly="0" labelOnly="1" fieldPosition="0">
        <references count="1">
          <reference field="1" count="0"/>
        </references>
      </pivotArea>
    </format>
    <format dxfId="197">
      <pivotArea dataOnly="0" labelOnly="1" grandRow="1" outline="0" fieldPosition="0"/>
    </format>
    <format dxfId="196">
      <pivotArea dataOnly="0" labelOnly="1" fieldPosition="0">
        <references count="1">
          <reference field="0" count="0"/>
        </references>
      </pivotArea>
    </format>
    <format dxfId="195">
      <pivotArea dataOnly="0" labelOnly="1" grandCol="1" outline="0" fieldPosition="0"/>
    </format>
    <format dxfId="194">
      <pivotArea dataOnly="0" labelOnly="1" fieldPosition="0">
        <references count="1">
          <reference field="0" count="0"/>
        </references>
      </pivotArea>
    </format>
    <format dxfId="193">
      <pivotArea dataOnly="0" labelOnly="1" grandCol="1" outline="0" fieldPosition="0"/>
    </format>
    <format dxfId="192">
      <pivotArea dataOnly="0" labelOnly="1" fieldPosition="0">
        <references count="1">
          <reference field="1" count="1">
            <x v="0"/>
          </reference>
        </references>
      </pivotArea>
    </format>
    <format dxfId="191">
      <pivotArea outline="0" fieldPosition="0">
        <references count="1">
          <reference field="4294967294" count="1">
            <x v="0"/>
          </reference>
        </references>
      </pivotArea>
    </format>
    <format dxfId="190">
      <pivotArea dataOnly="0" labelOnly="1" fieldPosition="0">
        <references count="1">
          <reference field="0" count="1">
            <x v="9"/>
          </reference>
        </references>
      </pivotArea>
    </format>
    <format dxfId="189">
      <pivotArea field="0" type="button" dataOnly="0" labelOnly="1" outline="0" axis="axisCol" fieldPosition="0"/>
    </format>
    <format dxfId="188">
      <pivotArea field="0" type="button" dataOnly="0" labelOnly="1" outline="0" axis="axisCol" fieldPosition="0"/>
    </format>
    <format dxfId="187">
      <pivotArea field="1" type="button" dataOnly="0" labelOnly="1" outline="0" axis="axisRow" fieldPosition="0"/>
    </format>
    <format dxfId="186">
      <pivotArea dataOnly="0" labelOnly="1" grandCol="1" outline="0" fieldPosition="0"/>
    </format>
    <format dxfId="185">
      <pivotArea dataOnly="0" labelOnly="1" grandRow="1" outline="0" fieldPosition="0"/>
    </format>
    <format dxfId="184">
      <pivotArea dataOnly="0" labelOnly="1" fieldPosition="0">
        <references count="1">
          <reference field="0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726279-EEAA-46A4-889C-E64936F93FBE}" name="PivotTable3" cacheId="94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Primary Crash Factor" colHeaderCaption=" " fieldListSortAscending="1">
  <location ref="A3:O24" firstHeaderRow="1" firstDataRow="2" firstDataCol="1"/>
  <pivotFields count="3">
    <pivotField axis="axisCol" showAll="0">
      <items count="14">
        <item x="12"/>
        <item x="8"/>
        <item x="11"/>
        <item x="9"/>
        <item x="7"/>
        <item x="2"/>
        <item x="1"/>
        <item x="0"/>
        <item x="5"/>
        <item x="4"/>
        <item x="6"/>
        <item x="10"/>
        <item n="Not stated" x="3"/>
        <item t="default"/>
      </items>
    </pivotField>
    <pivotField axis="axisRow" showAll="0">
      <items count="20">
        <item x="11"/>
        <item x="17"/>
        <item x="9"/>
        <item x="1"/>
        <item x="10"/>
        <item x="3"/>
        <item x="16"/>
        <item x="12"/>
        <item x="0"/>
        <item x="7"/>
        <item x="8"/>
        <item x="2"/>
        <item x="18"/>
        <item x="4"/>
        <item x="5"/>
        <item x="15"/>
        <item x="6"/>
        <item x="14"/>
        <item n="Not stated" x="13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0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 " fld="2" baseField="1" baseItem="0" numFmtId="3"/>
  </dataFields>
  <formats count="43">
    <format dxfId="183">
      <pivotArea type="all" dataOnly="0" outline="0" fieldPosition="0"/>
    </format>
    <format dxfId="182">
      <pivotArea outline="0" collapsedLevelsAreSubtotals="1" fieldPosition="0"/>
    </format>
    <format dxfId="181">
      <pivotArea type="origin" dataOnly="0" labelOnly="1" outline="0" fieldPosition="0"/>
    </format>
    <format dxfId="180">
      <pivotArea field="0" type="button" dataOnly="0" labelOnly="1" outline="0" axis="axisCol" fieldPosition="0"/>
    </format>
    <format dxfId="179">
      <pivotArea type="topRight" dataOnly="0" labelOnly="1" outline="0" fieldPosition="0"/>
    </format>
    <format dxfId="178">
      <pivotArea field="1" type="button" dataOnly="0" labelOnly="1" outline="0" axis="axisRow" fieldPosition="0"/>
    </format>
    <format dxfId="177">
      <pivotArea dataOnly="0" labelOnly="1" fieldPosition="0">
        <references count="1">
          <reference field="1" count="0"/>
        </references>
      </pivotArea>
    </format>
    <format dxfId="176">
      <pivotArea dataOnly="0" labelOnly="1" grandRow="1" outline="0" fieldPosition="0"/>
    </format>
    <format dxfId="175">
      <pivotArea dataOnly="0" labelOnly="1" fieldPosition="0">
        <references count="1">
          <reference field="0" count="0"/>
        </references>
      </pivotArea>
    </format>
    <format dxfId="174">
      <pivotArea dataOnly="0" labelOnly="1" grandCol="1" outline="0" fieldPosition="0"/>
    </format>
    <format dxfId="173">
      <pivotArea type="all" dataOnly="0" outline="0" fieldPosition="0"/>
    </format>
    <format dxfId="172">
      <pivotArea outline="0" collapsedLevelsAreSubtotals="1" fieldPosition="0"/>
    </format>
    <format dxfId="171">
      <pivotArea type="origin" dataOnly="0" labelOnly="1" outline="0" fieldPosition="0"/>
    </format>
    <format dxfId="170">
      <pivotArea field="0" type="button" dataOnly="0" labelOnly="1" outline="0" axis="axisCol" fieldPosition="0"/>
    </format>
    <format dxfId="169">
      <pivotArea type="topRight" dataOnly="0" labelOnly="1" outline="0" fieldPosition="0"/>
    </format>
    <format dxfId="168">
      <pivotArea field="1" type="button" dataOnly="0" labelOnly="1" outline="0" axis="axisRow" fieldPosition="0"/>
    </format>
    <format dxfId="167">
      <pivotArea dataOnly="0" labelOnly="1" fieldPosition="0">
        <references count="1">
          <reference field="1" count="0"/>
        </references>
      </pivotArea>
    </format>
    <format dxfId="166">
      <pivotArea dataOnly="0" labelOnly="1" grandRow="1" outline="0" fieldPosition="0"/>
    </format>
    <format dxfId="165">
      <pivotArea dataOnly="0" labelOnly="1" fieldPosition="0">
        <references count="1">
          <reference field="0" count="0"/>
        </references>
      </pivotArea>
    </format>
    <format dxfId="164">
      <pivotArea dataOnly="0" labelOnly="1" grandCol="1" outline="0" fieldPosition="0"/>
    </format>
    <format dxfId="163">
      <pivotArea type="all" dataOnly="0" outline="0" fieldPosition="0"/>
    </format>
    <format dxfId="162">
      <pivotArea outline="0" collapsedLevelsAreSubtotals="1" fieldPosition="0"/>
    </format>
    <format dxfId="161">
      <pivotArea type="origin" dataOnly="0" labelOnly="1" outline="0" fieldPosition="0"/>
    </format>
    <format dxfId="160">
      <pivotArea field="0" type="button" dataOnly="0" labelOnly="1" outline="0" axis="axisCol" fieldPosition="0"/>
    </format>
    <format dxfId="159">
      <pivotArea type="topRight" dataOnly="0" labelOnly="1" outline="0" fieldPosition="0"/>
    </format>
    <format dxfId="158">
      <pivotArea field="1" type="button" dataOnly="0" labelOnly="1" outline="0" axis="axisRow" fieldPosition="0"/>
    </format>
    <format dxfId="157">
      <pivotArea dataOnly="0" labelOnly="1" fieldPosition="0">
        <references count="1">
          <reference field="1" count="0"/>
        </references>
      </pivotArea>
    </format>
    <format dxfId="156">
      <pivotArea dataOnly="0" labelOnly="1" grandRow="1" outline="0" fieldPosition="0"/>
    </format>
    <format dxfId="155">
      <pivotArea dataOnly="0" labelOnly="1" fieldPosition="0">
        <references count="1">
          <reference field="0" count="0"/>
        </references>
      </pivotArea>
    </format>
    <format dxfId="154">
      <pivotArea dataOnly="0" labelOnly="1" grandCol="1" outline="0" fieldPosition="0"/>
    </format>
    <format dxfId="153">
      <pivotArea dataOnly="0" labelOnly="1" fieldPosition="0">
        <references count="1">
          <reference field="1" count="1">
            <x v="0"/>
          </reference>
        </references>
      </pivotArea>
    </format>
    <format dxfId="152">
      <pivotArea dataOnly="0" labelOnly="1" fieldPosition="0">
        <references count="1">
          <reference field="0" count="0"/>
        </references>
      </pivotArea>
    </format>
    <format dxfId="151">
      <pivotArea dataOnly="0" labelOnly="1" grandCol="1" outline="0" fieldPosition="0"/>
    </format>
    <format dxfId="150">
      <pivotArea outline="0" fieldPosition="0">
        <references count="1">
          <reference field="4294967294" count="1">
            <x v="0"/>
          </reference>
        </references>
      </pivotArea>
    </format>
    <format dxfId="149">
      <pivotArea dataOnly="0" labelOnly="1" fieldPosition="0">
        <references count="1">
          <reference field="0" count="1">
            <x v="11"/>
          </reference>
        </references>
      </pivotArea>
    </format>
    <format dxfId="148">
      <pivotArea dataOnly="0" labelOnly="1" fieldPosition="0">
        <references count="1">
          <reference field="0" count="1">
            <x v="12"/>
          </reference>
        </references>
      </pivotArea>
    </format>
    <format dxfId="147">
      <pivotArea field="0" type="button" dataOnly="0" labelOnly="1" outline="0" axis="axisCol" fieldPosition="0"/>
    </format>
    <format dxfId="146">
      <pivotArea field="1" type="button" dataOnly="0" labelOnly="1" outline="0" axis="axisRow" fieldPosition="0"/>
    </format>
    <format dxfId="145">
      <pivotArea field="0" type="button" dataOnly="0" labelOnly="1" outline="0" axis="axisCol" fieldPosition="0"/>
    </format>
    <format dxfId="144">
      <pivotArea dataOnly="0" labelOnly="1" grandCol="1" outline="0" fieldPosition="0"/>
    </format>
    <format dxfId="143">
      <pivotArea dataOnly="0" labelOnly="1" grandRow="1" outline="0" fieldPosition="0"/>
    </format>
    <format dxfId="142">
      <pivotArea dataOnly="0" labelOnly="1" fieldPosition="0">
        <references count="1">
          <reference field="0" count="0"/>
        </references>
      </pivotArea>
    </format>
    <format dxfId="141">
      <pivotArea grandRow="1" grandCol="1" outline="0" collapsedLevelsAreSubtotals="1" fieldPosition="0"/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9F2E86-6122-4BBA-B89B-C6F1E5582F51}" name="PivotTable1" cacheId="92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Primary Crash Factor" colHeaderCaption=" " fieldListSortAscending="1">
  <location ref="A3:N15" firstHeaderRow="1" firstDataRow="2" firstDataCol="1"/>
  <pivotFields count="3">
    <pivotField axis="axisRow" showAll="0">
      <items count="11">
        <item x="3"/>
        <item x="0"/>
        <item x="8"/>
        <item x="9"/>
        <item x="6"/>
        <item x="1"/>
        <item x="5"/>
        <item x="2"/>
        <item x="4"/>
        <item x="7"/>
        <item t="default"/>
      </items>
    </pivotField>
    <pivotField axis="axisCol" showAll="0">
      <items count="13">
        <item x="0"/>
        <item x="1"/>
        <item x="2"/>
        <item x="8"/>
        <item x="9"/>
        <item x="4"/>
        <item x="5"/>
        <item x="3"/>
        <item x="6"/>
        <item x="10"/>
        <item x="11"/>
        <item x="7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0" baseItem="7" numFmtId="3"/>
  </dataFields>
  <formats count="14">
    <format dxfId="140">
      <pivotArea type="all" dataOnly="0" outline="0" fieldPosition="0"/>
    </format>
    <format dxfId="139">
      <pivotArea type="all" dataOnly="0" outline="0" fieldPosition="0"/>
    </format>
    <format dxfId="138">
      <pivotArea type="all" dataOnly="0" outline="0" fieldPosition="0"/>
    </format>
    <format dxfId="137">
      <pivotArea dataOnly="0" labelOnly="1" fieldPosition="0">
        <references count="1">
          <reference field="0" count="1">
            <x v="0"/>
          </reference>
        </references>
      </pivotArea>
    </format>
    <format dxfId="136">
      <pivotArea dataOnly="0" labelOnly="1" grandCol="1" outline="0" fieldPosition="0"/>
    </format>
    <format dxfId="135">
      <pivotArea dataOnly="0" labelOnly="1" fieldPosition="0">
        <references count="1">
          <reference field="1" count="0"/>
        </references>
      </pivotArea>
    </format>
    <format dxfId="134">
      <pivotArea outline="0" fieldPosition="0">
        <references count="1">
          <reference field="4294967294" count="1">
            <x v="0"/>
          </reference>
        </references>
      </pivotArea>
    </format>
    <format dxfId="133">
      <pivotArea dataOnly="0" labelOnly="1" fieldPosition="0">
        <references count="1">
          <reference field="1" count="1">
            <x v="11"/>
          </reference>
        </references>
      </pivotArea>
    </format>
    <format dxfId="132">
      <pivotArea field="1" type="button" dataOnly="0" labelOnly="1" outline="0" axis="axisCol" fieldPosition="0"/>
    </format>
    <format dxfId="131">
      <pivotArea field="1" type="button" dataOnly="0" labelOnly="1" outline="0" axis="axisCol" fieldPosition="0"/>
    </format>
    <format dxfId="130">
      <pivotArea field="0" type="button" dataOnly="0" labelOnly="1" outline="0" axis="axisRow" fieldPosition="0"/>
    </format>
    <format dxfId="129">
      <pivotArea dataOnly="0" labelOnly="1" grandCol="1" outline="0" fieldPosition="0"/>
    </format>
    <format dxfId="128">
      <pivotArea dataOnly="0" labelOnly="1" grandRow="1" outline="0" fieldPosition="0"/>
    </format>
    <format dxfId="127">
      <pivotArea dataOnly="0" labelOnly="1" fieldPosition="0">
        <references count="1">
          <reference field="1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BF312F-60A1-4664-B44C-C5D4A3D8227C}" name="PivotTable1" cacheId="86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Primary Crash Factor" colHeaderCaption=" " fieldListSortAscending="1">
  <location ref="A3:O24" firstHeaderRow="1" firstDataRow="2" firstDataCol="1"/>
  <pivotFields count="3">
    <pivotField axis="axisRow" showAll="0">
      <items count="20">
        <item x="2"/>
        <item x="5"/>
        <item x="6"/>
        <item x="8"/>
        <item x="13"/>
        <item x="15"/>
        <item x="1"/>
        <item x="0"/>
        <item x="7"/>
        <item x="11"/>
        <item x="16"/>
        <item x="10"/>
        <item x="17"/>
        <item x="12"/>
        <item x="9"/>
        <item x="4"/>
        <item x="14"/>
        <item x="3"/>
        <item n="Not stated" x="18"/>
        <item t="default"/>
      </items>
    </pivotField>
    <pivotField axis="axisCol" showAll="0">
      <items count="14">
        <item x="0"/>
        <item x="1"/>
        <item x="11"/>
        <item x="2"/>
        <item x="3"/>
        <item x="4"/>
        <item x="5"/>
        <item x="6"/>
        <item x="7"/>
        <item x="8"/>
        <item x="9"/>
        <item x="12"/>
        <item n="Not stated" x="10"/>
        <item t="default"/>
      </items>
    </pivotField>
    <pivotField dataField="1" showAll="0"/>
  </pivotFields>
  <rowFields count="1">
    <field x="0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 " fld="2" baseField="0" baseItem="7" numFmtId="3"/>
  </dataFields>
  <formats count="14">
    <format dxfId="126">
      <pivotArea type="all" dataOnly="0" outline="0" fieldPosition="0"/>
    </format>
    <format dxfId="125">
      <pivotArea type="all" dataOnly="0" outline="0" fieldPosition="0"/>
    </format>
    <format dxfId="124">
      <pivotArea type="all" dataOnly="0" outline="0" fieldPosition="0"/>
    </format>
    <format dxfId="123">
      <pivotArea dataOnly="0" labelOnly="1" fieldPosition="0">
        <references count="1">
          <reference field="0" count="1">
            <x v="0"/>
          </reference>
        </references>
      </pivotArea>
    </format>
    <format dxfId="122">
      <pivotArea dataOnly="0" labelOnly="1" grandCol="1" outline="0" fieldPosition="0"/>
    </format>
    <format dxfId="121">
      <pivotArea dataOnly="0" labelOnly="1" fieldPosition="0">
        <references count="1">
          <reference field="1" count="0"/>
        </references>
      </pivotArea>
    </format>
    <format dxfId="120">
      <pivotArea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fieldPosition="0">
        <references count="1">
          <reference field="1" count="2">
            <x v="11"/>
            <x v="12"/>
          </reference>
        </references>
      </pivotArea>
    </format>
    <format dxfId="118">
      <pivotArea field="1" type="button" dataOnly="0" labelOnly="1" outline="0" axis="axisCol" fieldPosition="0"/>
    </format>
    <format dxfId="117">
      <pivotArea field="0" type="button" dataOnly="0" labelOnly="1" outline="0" axis="axisRow" fieldPosition="0"/>
    </format>
    <format dxfId="116">
      <pivotArea field="1" type="button" dataOnly="0" labelOnly="1" outline="0" axis="axisCol" fieldPosition="0"/>
    </format>
    <format dxfId="115">
      <pivotArea dataOnly="0" labelOnly="1" grandCol="1" outline="0" fieldPosition="0"/>
    </format>
    <format dxfId="114">
      <pivotArea dataOnly="0" labelOnly="1" grandRow="1" outline="0" fieldPosition="0"/>
    </format>
    <format dxfId="113">
      <pivotArea dataOnly="0" labelOnly="1" fieldPosition="0">
        <references count="1">
          <reference field="1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39F1FF-70FD-4E90-9289-EFC1825A4926}" name="PivotTable1" cacheId="87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outline="1" outlineData="1" multipleFieldFilters="0" rowHeaderCaption="Primary Crash Factor" colHeaderCaption=" " fieldListSortAscending="1">
  <location ref="A3:K27" firstHeaderRow="1" firstDataRow="3" firstDataCol="1"/>
  <pivotFields count="4">
    <pivotField axis="axisCol" showAll="0" sortType="ascending" defaultSubtotal="0">
      <items count="5">
        <item x="0"/>
        <item x="1"/>
        <item x="2"/>
        <item x="3"/>
        <item x="4"/>
      </items>
    </pivotField>
    <pivotField axis="axisCol" subtotalTop="0" showAll="0" defaultSubtotal="0">
      <items count="2">
        <item x="0"/>
        <item x="1"/>
      </items>
    </pivotField>
    <pivotField axis="axisRow" subtotalTop="0" showAll="0" defaultSubtotal="0">
      <items count="21">
        <item x="11"/>
        <item x="3"/>
        <item x="0"/>
        <item x="12"/>
        <item x="4"/>
        <item x="6"/>
        <item x="18"/>
        <item x="14"/>
        <item x="10"/>
        <item x="2"/>
        <item x="8"/>
        <item x="16"/>
        <item x="5"/>
        <item x="9"/>
        <item x="15"/>
        <item x="17"/>
        <item x="7"/>
        <item x="20"/>
        <item x="19"/>
        <item x="13"/>
        <item n="Not stated" x="1"/>
      </items>
    </pivotField>
    <pivotField dataField="1" subtotalTop="0" showAll="0" defaultSubtotal="0"/>
  </pivotFields>
  <rowFields count="1">
    <field x="2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2">
    <field x="0"/>
    <field x="1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" fld="3" baseField="2" baseItem="16" numFmtId="3"/>
  </dataFields>
  <formats count="28">
    <format dxfId="112">
      <pivotArea type="all" dataOnly="0" outline="0" fieldPosition="0"/>
    </format>
    <format dxfId="111">
      <pivotArea outline="0" collapsedLevelsAreSubtotals="1" fieldPosition="0"/>
    </format>
    <format dxfId="110">
      <pivotArea type="origin" dataOnly="0" labelOnly="1" outline="0" fieldPosition="0"/>
    </format>
    <format dxfId="109">
      <pivotArea type="topRight" dataOnly="0" labelOnly="1" outline="0" fieldPosition="0"/>
    </format>
    <format dxfId="108">
      <pivotArea field="0" type="button" dataOnly="0" labelOnly="1" outline="0" axis="axisCol" fieldPosition="0"/>
    </format>
    <format dxfId="107">
      <pivotArea dataOnly="0" labelOnly="1" fieldPosition="0">
        <references count="1">
          <reference field="0" count="0"/>
        </references>
      </pivotArea>
    </format>
    <format dxfId="106">
      <pivotArea dataOnly="0" labelOnly="1" grandRow="1" outline="0" fieldPosition="0"/>
    </format>
    <format dxfId="105">
      <pivotArea dataOnly="0" labelOnly="1" grandCol="1" outline="0" fieldPosition="0"/>
    </format>
    <format dxfId="104">
      <pivotArea type="all" dataOnly="0" outline="0" fieldPosition="0"/>
    </format>
    <format dxfId="103">
      <pivotArea outline="0" collapsedLevelsAreSubtotals="1" fieldPosition="0"/>
    </format>
    <format dxfId="102">
      <pivotArea type="origin" dataOnly="0" labelOnly="1" outline="0" fieldPosition="0"/>
    </format>
    <format dxfId="101">
      <pivotArea type="topRight" dataOnly="0" labelOnly="1" outline="0" fieldPosition="0"/>
    </format>
    <format dxfId="100">
      <pivotArea field="0" type="button" dataOnly="0" labelOnly="1" outline="0" axis="axisCol" fieldPosition="0"/>
    </format>
    <format dxfId="99">
      <pivotArea dataOnly="0" labelOnly="1" fieldPosition="0">
        <references count="1">
          <reference field="0" count="0"/>
        </references>
      </pivotArea>
    </format>
    <format dxfId="98">
      <pivotArea dataOnly="0" labelOnly="1" grandRow="1" outline="0" fieldPosition="0"/>
    </format>
    <format dxfId="97">
      <pivotArea dataOnly="0" labelOnly="1" grandCol="1" outline="0" fieldPosition="0"/>
    </format>
    <format dxfId="96">
      <pivotArea dataOnly="0" labelOnly="1" grandRow="1" outline="0" fieldPosition="0"/>
    </format>
    <format dxfId="95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94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93">
      <pivotArea outline="0" fieldPosition="0">
        <references count="1">
          <reference field="4294967294" count="1">
            <x v="0"/>
          </reference>
        </references>
      </pivotArea>
    </format>
    <format dxfId="92">
      <pivotArea dataOnly="0" labelOnly="1" fieldPosition="0">
        <references count="1">
          <reference field="2" count="1">
            <x v="0"/>
          </reference>
        </references>
      </pivotArea>
    </format>
    <format dxfId="91">
      <pivotArea dataOnly="0" labelOnly="1" fieldPosition="0">
        <references count="1">
          <reference field="0" count="2">
            <x v="0"/>
            <x v="1"/>
          </reference>
        </references>
      </pivotArea>
    </format>
    <format dxfId="90">
      <pivotArea dataOnly="0" labelOnly="1" fieldPosition="0">
        <references count="1">
          <reference field="0" count="1">
            <x v="2"/>
          </reference>
        </references>
      </pivotArea>
    </format>
    <format dxfId="89">
      <pivotArea field="2" type="button" dataOnly="0" labelOnly="1" outline="0" axis="axisRow" fieldPosition="0"/>
    </format>
    <format dxfId="88">
      <pivotArea grandRow="1" outline="0" collapsedLevelsAreSubtotals="1" fieldPosition="0"/>
    </format>
    <format dxfId="87">
      <pivotArea dataOnly="0" labelOnly="1" fieldPosition="0">
        <references count="1">
          <reference field="0" count="1">
            <x v="3"/>
          </reference>
        </references>
      </pivotArea>
    </format>
    <format dxfId="86">
      <pivotArea dataOnly="0" labelOnly="1" fieldPosition="0">
        <references count="1">
          <reference field="0" count="1">
            <x v="4"/>
          </reference>
        </references>
      </pivotArea>
    </format>
    <format dxfId="85">
      <pivotArea field="1" grandRow="1" outline="0" collapsedLevelsAreSubtotals="1" axis="axisCol" fieldPosition="1">
        <references count="2">
          <reference field="0" count="1" selected="0">
            <x v="4"/>
          </reference>
          <reference field="1" count="1" selected="0">
            <x v="1"/>
          </reference>
        </references>
      </pivotArea>
    </format>
  </formats>
  <pivotTableStyleInfo name="June2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D562DA-057E-4292-BD5F-330F6F6408A0}" name="PivotTable3" cacheId="90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Movement Preceding Crash" colHeaderCaption=" " fieldListSortAscending="1">
  <location ref="A3:N20" firstHeaderRow="1" firstDataRow="2" firstDataCol="1"/>
  <pivotFields count="3">
    <pivotField axis="axisCol" showAll="0">
      <items count="13">
        <item x="7"/>
        <item x="8"/>
        <item x="4"/>
        <item x="0"/>
        <item x="6"/>
        <item x="3"/>
        <item x="1"/>
        <item x="5"/>
        <item x="2"/>
        <item x="10"/>
        <item x="9"/>
        <item n="Not stated" x="11"/>
        <item t="default"/>
      </items>
    </pivotField>
    <pivotField axis="axisRow" showAll="0">
      <items count="16">
        <item x="5"/>
        <item x="11"/>
        <item x="1"/>
        <item x="6"/>
        <item x="3"/>
        <item x="8"/>
        <item x="12"/>
        <item x="0"/>
        <item x="9"/>
        <item x="4"/>
        <item x="2"/>
        <item x="13"/>
        <item x="10"/>
        <item x="14"/>
        <item x="7"/>
        <item t="default"/>
      </items>
    </pivotField>
    <pivotField dataField="1" showAll="0"/>
  </pivotFields>
  <rowFields count="1">
    <field x="1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1">
    <field x="0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1" baseItem="9" numFmtId="3"/>
  </dataFields>
  <formats count="42">
    <format dxfId="84">
      <pivotArea type="all" dataOnly="0" outline="0" fieldPosition="0"/>
    </format>
    <format dxfId="83">
      <pivotArea outline="0" collapsedLevelsAreSubtotals="1" fieldPosition="0"/>
    </format>
    <format dxfId="82">
      <pivotArea type="origin" dataOnly="0" labelOnly="1" outline="0" fieldPosition="0"/>
    </format>
    <format dxfId="81">
      <pivotArea field="0" type="button" dataOnly="0" labelOnly="1" outline="0" axis="axisCol" fieldPosition="0"/>
    </format>
    <format dxfId="80">
      <pivotArea type="topRight" dataOnly="0" labelOnly="1" outline="0" fieldPosition="0"/>
    </format>
    <format dxfId="79">
      <pivotArea dataOnly="0" labelOnly="1" grandRow="1" outline="0" fieldPosition="0"/>
    </format>
    <format dxfId="78">
      <pivotArea dataOnly="0" labelOnly="1" fieldPosition="0">
        <references count="1">
          <reference field="0" count="0"/>
        </references>
      </pivotArea>
    </format>
    <format dxfId="77">
      <pivotArea dataOnly="0" labelOnly="1" grandCol="1" outline="0" fieldPosition="0"/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type="origin" dataOnly="0" labelOnly="1" outline="0" fieldPosition="0"/>
    </format>
    <format dxfId="73">
      <pivotArea field="0" type="button" dataOnly="0" labelOnly="1" outline="0" axis="axisCol" fieldPosition="0"/>
    </format>
    <format dxfId="72">
      <pivotArea type="topRight" dataOnly="0" labelOnly="1" outline="0" fieldPosition="0"/>
    </format>
    <format dxfId="71">
      <pivotArea dataOnly="0" labelOnly="1" grandRow="1" outline="0" fieldPosition="0"/>
    </format>
    <format dxfId="70">
      <pivotArea dataOnly="0" labelOnly="1" fieldPosition="0">
        <references count="1">
          <reference field="0" count="0"/>
        </references>
      </pivotArea>
    </format>
    <format dxfId="69">
      <pivotArea dataOnly="0" labelOnly="1" grandCol="1" outline="0" fieldPosition="0"/>
    </format>
    <format dxfId="68">
      <pivotArea type="all" dataOnly="0" outline="0" fieldPosition="0"/>
    </format>
    <format dxfId="67">
      <pivotArea outline="0" collapsedLevelsAreSubtotals="1" fieldPosition="0"/>
    </format>
    <format dxfId="66">
      <pivotArea type="origin" dataOnly="0" labelOnly="1" outline="0" fieldPosition="0"/>
    </format>
    <format dxfId="65">
      <pivotArea field="0" type="button" dataOnly="0" labelOnly="1" outline="0" axis="axisCol" fieldPosition="0"/>
    </format>
    <format dxfId="64">
      <pivotArea type="topRight" dataOnly="0" labelOnly="1" outline="0" fieldPosition="0"/>
    </format>
    <format dxfId="63">
      <pivotArea dataOnly="0" labelOnly="1" grandRow="1" outline="0" fieldPosition="0"/>
    </format>
    <format dxfId="62">
      <pivotArea dataOnly="0" labelOnly="1" fieldPosition="0">
        <references count="1">
          <reference field="0" count="0"/>
        </references>
      </pivotArea>
    </format>
    <format dxfId="61">
      <pivotArea dataOnly="0" labelOnly="1" grandCol="1" outline="0" fieldPosition="0"/>
    </format>
    <format dxfId="60">
      <pivotArea type="all" dataOnly="0" outline="0" fieldPosition="0"/>
    </format>
    <format dxfId="59">
      <pivotArea outline="0" collapsedLevelsAreSubtotals="1" fieldPosition="0"/>
    </format>
    <format dxfId="58">
      <pivotArea type="origin" dataOnly="0" labelOnly="1" outline="0" fieldPosition="0"/>
    </format>
    <format dxfId="57">
      <pivotArea field="0" type="button" dataOnly="0" labelOnly="1" outline="0" axis="axisCol" fieldPosition="0"/>
    </format>
    <format dxfId="56">
      <pivotArea type="topRight" dataOnly="0" labelOnly="1" outline="0" fieldPosition="0"/>
    </format>
    <format dxfId="55">
      <pivotArea dataOnly="0" labelOnly="1" grandRow="1" outline="0" fieldPosition="0"/>
    </format>
    <format dxfId="54">
      <pivotArea dataOnly="0" labelOnly="1" fieldPosition="0">
        <references count="1">
          <reference field="0" count="0"/>
        </references>
      </pivotArea>
    </format>
    <format dxfId="53">
      <pivotArea dataOnly="0" labelOnly="1" grandCol="1" outline="0" fieldPosition="0"/>
    </format>
    <format dxfId="52">
      <pivotArea dataOnly="0" labelOnly="1" fieldPosition="0">
        <references count="1">
          <reference field="0" count="0"/>
        </references>
      </pivotArea>
    </format>
    <format dxfId="51">
      <pivotArea dataOnly="0" labelOnly="1" grandCol="1" outline="0" fieldPosition="0"/>
    </format>
    <format dxfId="50">
      <pivotArea outline="0" fieldPosition="0">
        <references count="1">
          <reference field="4294967294" count="1">
            <x v="0"/>
          </reference>
        </references>
      </pivotArea>
    </format>
    <format dxfId="49">
      <pivotArea dataOnly="0" labelOnly="1" fieldPosition="0">
        <references count="1">
          <reference field="0" count="2">
            <x v="10"/>
            <x v="11"/>
          </reference>
        </references>
      </pivotArea>
    </format>
    <format dxfId="48">
      <pivotArea field="0" type="button" dataOnly="0" labelOnly="1" outline="0" axis="axisCol" fieldPosition="0"/>
    </format>
    <format dxfId="47">
      <pivotArea field="0" type="button" dataOnly="0" labelOnly="1" outline="0" axis="axisCol" fieldPosition="0"/>
    </format>
    <format dxfId="46">
      <pivotArea field="1" type="button" dataOnly="0" labelOnly="1" outline="0" axis="axisRow" fieldPosition="0"/>
    </format>
    <format dxfId="45">
      <pivotArea dataOnly="0" labelOnly="1" grandCol="1" outline="0" fieldPosition="0"/>
    </format>
    <format dxfId="44">
      <pivotArea dataOnly="0" labelOnly="1" grandRow="1" outline="0" fieldPosition="0"/>
    </format>
    <format dxfId="43">
      <pivotArea dataOnly="0" labelOnly="1" fieldPosition="0">
        <references count="1">
          <reference field="0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824EFD-FFFD-45D9-ABCC-FFABC9D7EE3B}" name="PivotTable3" cacheId="91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outline="1" outlineData="1" multipleFieldFilters="0" rowHeaderCaption="Movement Preceding Crash" colHeaderCaption=" " fieldListSortAscending="1">
  <location ref="A3:O24" firstHeaderRow="1" firstDataRow="2" firstDataCol="1"/>
  <pivotFields count="3">
    <pivotField axis="axisCol" showAll="0">
      <items count="14">
        <item x="12"/>
        <item x="10"/>
        <item x="0"/>
        <item x="7"/>
        <item x="8"/>
        <item x="11"/>
        <item x="3"/>
        <item x="9"/>
        <item x="4"/>
        <item x="6"/>
        <item x="2"/>
        <item x="5"/>
        <item n="Not stated" x="1"/>
        <item t="default"/>
      </items>
    </pivotField>
    <pivotField axis="axisRow" showAll="0">
      <items count="20">
        <item x="13"/>
        <item x="16"/>
        <item x="12"/>
        <item x="3"/>
        <item x="15"/>
        <item x="4"/>
        <item x="14"/>
        <item x="17"/>
        <item x="11"/>
        <item x="0"/>
        <item x="10"/>
        <item x="2"/>
        <item x="8"/>
        <item x="1"/>
        <item x="9"/>
        <item x="5"/>
        <item x="18"/>
        <item x="7"/>
        <item x="6"/>
        <item t="default"/>
      </items>
    </pivotField>
    <pivotField dataField="1" showAl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0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 " fld="2" baseField="1" baseItem="9" numFmtId="3"/>
  </dataFields>
  <formats count="43">
    <format dxfId="42">
      <pivotArea type="all" dataOnly="0" outline="0" fieldPosition="0"/>
    </format>
    <format dxfId="41">
      <pivotArea outline="0" collapsedLevelsAreSubtotals="1" fieldPosition="0"/>
    </format>
    <format dxfId="40">
      <pivotArea type="origin" dataOnly="0" labelOnly="1" outline="0" fieldPosition="0"/>
    </format>
    <format dxfId="39">
      <pivotArea field="0" type="button" dataOnly="0" labelOnly="1" outline="0" axis="axisCol" fieldPosition="0"/>
    </format>
    <format dxfId="38">
      <pivotArea type="topRight" dataOnly="0" labelOnly="1" outline="0" fieldPosition="0"/>
    </format>
    <format dxfId="37">
      <pivotArea dataOnly="0" labelOnly="1" grandRow="1" outline="0" fieldPosition="0"/>
    </format>
    <format dxfId="36">
      <pivotArea dataOnly="0" labelOnly="1" fieldPosition="0">
        <references count="1">
          <reference field="0" count="0"/>
        </references>
      </pivotArea>
    </format>
    <format dxfId="35">
      <pivotArea dataOnly="0" labelOnly="1" grandCol="1" outline="0" fieldPosition="0"/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type="origin" dataOnly="0" labelOnly="1" outline="0" fieldPosition="0"/>
    </format>
    <format dxfId="31">
      <pivotArea field="0" type="button" dataOnly="0" labelOnly="1" outline="0" axis="axisCol" fieldPosition="0"/>
    </format>
    <format dxfId="30">
      <pivotArea type="topRight" dataOnly="0" labelOnly="1" outline="0" fieldPosition="0"/>
    </format>
    <format dxfId="29">
      <pivotArea dataOnly="0" labelOnly="1" grandRow="1" outline="0" fieldPosition="0"/>
    </format>
    <format dxfId="28">
      <pivotArea dataOnly="0" labelOnly="1" fieldPosition="0">
        <references count="1">
          <reference field="0" count="0"/>
        </references>
      </pivotArea>
    </format>
    <format dxfId="27">
      <pivotArea dataOnly="0" labelOnly="1" grandCol="1" outline="0" fieldPosition="0"/>
    </format>
    <format dxfId="26">
      <pivotArea type="all" dataOnly="0" outline="0" fieldPosition="0"/>
    </format>
    <format dxfId="25">
      <pivotArea outline="0" collapsedLevelsAreSubtotals="1" fieldPosition="0"/>
    </format>
    <format dxfId="24">
      <pivotArea type="origin" dataOnly="0" labelOnly="1" outline="0" fieldPosition="0"/>
    </format>
    <format dxfId="23">
      <pivotArea field="0" type="button" dataOnly="0" labelOnly="1" outline="0" axis="axisCol" fieldPosition="0"/>
    </format>
    <format dxfId="22">
      <pivotArea type="topRight" dataOnly="0" labelOnly="1" outline="0" fieldPosition="0"/>
    </format>
    <format dxfId="21">
      <pivotArea dataOnly="0" labelOnly="1" grandRow="1" outline="0" fieldPosition="0"/>
    </format>
    <format dxfId="20">
      <pivotArea dataOnly="0" labelOnly="1" fieldPosition="0">
        <references count="1">
          <reference field="0" count="0"/>
        </references>
      </pivotArea>
    </format>
    <format dxfId="19">
      <pivotArea dataOnly="0" labelOnly="1" grandCol="1" outline="0" fieldPosition="0"/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type="origin" dataOnly="0" labelOnly="1" outline="0" fieldPosition="0"/>
    </format>
    <format dxfId="15">
      <pivotArea field="0" type="button" dataOnly="0" labelOnly="1" outline="0" axis="axisCol" fieldPosition="0"/>
    </format>
    <format dxfId="14">
      <pivotArea type="topRight" dataOnly="0" labelOnly="1" outline="0" fieldPosition="0"/>
    </format>
    <format dxfId="13">
      <pivotArea dataOnly="0" labelOnly="1" grandRow="1" outline="0" fieldPosition="0"/>
    </format>
    <format dxfId="12">
      <pivotArea dataOnly="0" labelOnly="1" fieldPosition="0">
        <references count="1">
          <reference field="0" count="0"/>
        </references>
      </pivotArea>
    </format>
    <format dxfId="11">
      <pivotArea dataOnly="0" labelOnly="1" grandCol="1" outline="0" fieldPosition="0"/>
    </format>
    <format dxfId="10">
      <pivotArea dataOnly="0" labelOnly="1" fieldPosition="0">
        <references count="1">
          <reference field="0" count="0"/>
        </references>
      </pivotArea>
    </format>
    <format dxfId="9">
      <pivotArea dataOnly="0" labelOnly="1" grandCol="1" outline="0" fieldPosition="0"/>
    </format>
    <format dxfId="8">
      <pivotArea outline="0" fieldPosition="0">
        <references count="1">
          <reference field="4294967294" count="1">
            <x v="0"/>
          </reference>
        </references>
      </pivotArea>
    </format>
    <format dxfId="7">
      <pivotArea dataOnly="0" labelOnly="1" fieldPosition="0">
        <references count="1">
          <reference field="0" count="2">
            <x v="11"/>
            <x v="12"/>
          </reference>
        </references>
      </pivotArea>
    </format>
    <format dxfId="6">
      <pivotArea outline="0" collapsedLevelsAreSubtotals="1" fieldPosition="0"/>
    </format>
    <format dxfId="5">
      <pivotArea field="0" type="button" dataOnly="0" labelOnly="1" outline="0" axis="axisCol" fieldPosition="0"/>
    </format>
    <format dxfId="4">
      <pivotArea field="0" type="button" dataOnly="0" labelOnly="1" outline="0" axis="axisCol" fieldPosition="0"/>
    </format>
    <format dxfId="3">
      <pivotArea field="1" type="button" dataOnly="0" labelOnly="1" outline="0" axis="axisRow" fieldPosition="0"/>
    </format>
    <format dxfId="2">
      <pivotArea dataOnly="0" labelOnly="1" grandCol="1" outline="0" fieldPosition="0"/>
    </format>
    <format dxfId="1">
      <pivotArea dataOnly="0" labelOnly="1" grandRow="1" outline="0" fieldPosition="0"/>
    </format>
    <format dxfId="0">
      <pivotArea dataOnly="0" labelOnly="1" fieldPosition="0">
        <references count="1">
          <reference field="0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F85771-89C1-4C45-9DE8-716993FFD9F9}" name="PivotTable1" cacheId="88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 rowHeaderCaption="SEVERITY" colHeaderCaption="Year" fieldListSortAscending="1">
  <location ref="A48:G52" firstHeaderRow="1" firstDataRow="2" firstDataCol="1"/>
  <pivotFields count="3">
    <pivotField axis="axisCol" showAll="0" sortType="ascending">
      <items count="6">
        <item x="0"/>
        <item x="1"/>
        <item x="2"/>
        <item x="3"/>
        <item x="4"/>
        <item t="default"/>
      </items>
    </pivotField>
    <pivotField axis="axisRow" showAll="0">
      <items count="3">
        <item x="0"/>
        <item x="1"/>
        <item t="default"/>
      </items>
    </pivotField>
    <pivotField dataField="1" showAll="0"/>
  </pivotFields>
  <rowFields count="1">
    <field x="1"/>
  </rowFields>
  <rowItems count="3">
    <i>
      <x/>
    </i>
    <i>
      <x v="1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 " fld="2" baseField="1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BDDBC6-FDFC-4D07-BD42-E1E02FB844A4}" name="PivotTable2" cacheId="89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 rowHeaderCaption="SEVERITY" colHeaderCaption="Year" fieldListSortAscending="1">
  <location ref="A55:G59" firstHeaderRow="1" firstDataRow="2" firstDataCol="1"/>
  <pivotFields count="3">
    <pivotField axis="axisCol" showAll="0" sortType="ascending">
      <items count="6">
        <item x="0"/>
        <item x="1"/>
        <item x="2"/>
        <item x="3"/>
        <item x="4"/>
        <item t="default"/>
      </items>
    </pivotField>
    <pivotField axis="axisRow" showAll="0">
      <items count="3">
        <item x="0"/>
        <item x="1"/>
        <item t="default"/>
      </items>
    </pivotField>
    <pivotField dataField="1" showAll="0"/>
  </pivotFields>
  <rowFields count="1">
    <field x="1"/>
  </rowFields>
  <rowItems count="3">
    <i>
      <x/>
    </i>
    <i>
      <x v="1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 " fld="2" baseField="1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99E0FC-4D22-4EB5-9302-726F3BAB9572}" name="PivotTable3" cacheId="81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 chartFormat="2" rowHeaderCaption="Year" fieldListSortAscending="1">
  <location ref="A15:C21" firstHeaderRow="0" firstDataRow="1" firstDataCol="1"/>
  <pivotFields count="3">
    <pivotField axis="axisRow" showAll="0" sortType="ascending">
      <items count="6">
        <item x="0"/>
        <item x="1"/>
        <item x="2"/>
        <item x="3"/>
        <item x="4"/>
        <item t="default"/>
      </items>
    </pivotField>
    <pivotField dataField="1" showAll="0"/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 Killed" fld="1" baseField="0" baseItem="3" numFmtId="3"/>
    <dataField name=" Injured" fld="2" baseField="0" baseItem="3" numFmtId="3"/>
  </dataFields>
  <chartFormats count="2"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2918FB-A124-4254-8432-0DBF58385C5B}" name="Table1" displayName="Table1" ref="A1:A2" totalsRowShown="0">
  <autoFilter ref="A1:A2" xr:uid="{BF857604-D036-42C1-9C5F-8BE059F261E6}"/>
  <tableColumns count="1">
    <tableColumn id="1" xr3:uid="{B01C13D7-9002-4E62-AA7D-81A0922791DE}" name="Start_ye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38E8CE-50EC-46FA-B8E6-A398FE157109}" name="Table2" displayName="Table2" ref="B1:B2" totalsRowShown="0">
  <autoFilter ref="B1:B2" xr:uid="{18DB3712-88C6-49E7-A9C7-FF948AD578F3}"/>
  <tableColumns count="1">
    <tableColumn id="1" xr3:uid="{C0E5F747-366D-43BC-A626-DD560DFB54E0}" name="End_yea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4C182-6C0A-4CD9-839F-187A2518E8FF}" name="Table3" displayName="Table3" ref="A4:A5" totalsRowShown="0">
  <autoFilter ref="A4:A5" xr:uid="{089512CD-9881-4DE0-83CA-138F7E2A739A}"/>
  <tableColumns count="1">
    <tableColumn id="1" xr3:uid="{FE54C7D9-9F42-493C-A55E-47B3003AB8D2}" name="Crash_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4.xml"/><Relationship Id="rId7" Type="http://schemas.openxmlformats.org/officeDocument/2006/relationships/table" Target="../tables/table3.xml"/><Relationship Id="rId2" Type="http://schemas.openxmlformats.org/officeDocument/2006/relationships/pivotTable" Target="../pivotTables/pivotTable13.xml"/><Relationship Id="rId1" Type="http://schemas.openxmlformats.org/officeDocument/2006/relationships/pivotTable" Target="../pivotTables/pivotTable12.xm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B8C2-37EA-4B08-818C-30609B3C4628}">
  <dimension ref="A1:T18"/>
  <sheetViews>
    <sheetView tabSelected="1" workbookViewId="0">
      <pane ySplit="5" topLeftCell="A6" activePane="bottomLeft" state="frozen"/>
      <selection pane="bottomLeft" activeCell="A2" sqref="A2"/>
    </sheetView>
  </sheetViews>
  <sheetFormatPr defaultColWidth="9.1796875" defaultRowHeight="15" x14ac:dyDescent="0.3"/>
  <cols>
    <col min="1" max="1" width="12.1796875" style="1" bestFit="1" customWidth="1"/>
    <col min="2" max="2" width="9.1796875" style="1" bestFit="1" customWidth="1"/>
    <col min="3" max="3" width="7.453125" style="1" bestFit="1" customWidth="1"/>
    <col min="4" max="4" width="9.1796875" style="1" bestFit="1" customWidth="1"/>
    <col min="5" max="5" width="7.453125" style="1" bestFit="1" customWidth="1"/>
    <col min="6" max="6" width="9.1796875" style="1" bestFit="1" customWidth="1"/>
    <col min="7" max="7" width="7.453125" style="1" bestFit="1" customWidth="1"/>
    <col min="8" max="8" width="9.1796875" style="1"/>
    <col min="9" max="9" width="7.453125" style="1" bestFit="1" customWidth="1"/>
    <col min="10" max="10" width="9.1796875" style="1" bestFit="1" customWidth="1"/>
    <col min="11" max="11" width="7.453125" style="1" bestFit="1" customWidth="1"/>
    <col min="12" max="12" width="9.1796875" style="1" bestFit="1" customWidth="1"/>
    <col min="13" max="13" width="8.26953125" style="1" bestFit="1" customWidth="1"/>
    <col min="14" max="14" width="9.1796875" style="1"/>
    <col min="15" max="15" width="8.2695312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1796875" style="1"/>
  </cols>
  <sheetData>
    <row r="1" spans="1:20" ht="17.5" x14ac:dyDescent="0.35">
      <c r="A1" s="2" t="str">
        <f>Parameters!$A$9</f>
        <v>TABLE 6A FATAL AND INJURY TRUCK CRASHES BY MONTH 2017-2021</v>
      </c>
    </row>
    <row r="3" spans="1:20" ht="15.5" x14ac:dyDescent="0.35">
      <c r="A3" s="32" t="s">
        <v>16</v>
      </c>
      <c r="B3" s="6" t="s">
        <v>17</v>
      </c>
      <c r="C3" s="33"/>
      <c r="D3" s="33"/>
      <c r="E3" s="33"/>
      <c r="F3" s="33"/>
      <c r="G3" s="33"/>
      <c r="H3" s="33"/>
      <c r="I3" s="33"/>
      <c r="J3" s="33"/>
      <c r="K3" s="33"/>
      <c r="L3"/>
      <c r="M3"/>
      <c r="N3"/>
      <c r="O3"/>
      <c r="P3"/>
      <c r="Q3"/>
      <c r="R3"/>
      <c r="S3"/>
      <c r="T3"/>
    </row>
    <row r="4" spans="1:20" ht="15.5" x14ac:dyDescent="0.35">
      <c r="A4" s="33"/>
      <c r="B4" s="18">
        <v>2017</v>
      </c>
      <c r="C4" s="18"/>
      <c r="D4" s="18">
        <v>2018</v>
      </c>
      <c r="E4" s="18"/>
      <c r="F4" s="18">
        <v>2019</v>
      </c>
      <c r="G4" s="18"/>
      <c r="H4" s="18">
        <v>2020</v>
      </c>
      <c r="I4" s="18"/>
      <c r="J4" s="18">
        <v>2021</v>
      </c>
      <c r="K4" s="18"/>
      <c r="L4"/>
      <c r="M4"/>
      <c r="N4"/>
      <c r="O4"/>
      <c r="P4"/>
      <c r="Q4"/>
      <c r="R4"/>
      <c r="S4"/>
      <c r="T4"/>
    </row>
    <row r="5" spans="1:20" ht="15.5" x14ac:dyDescent="0.35">
      <c r="A5" s="5" t="s">
        <v>152</v>
      </c>
      <c r="B5" s="37" t="s">
        <v>2</v>
      </c>
      <c r="C5" s="37" t="s">
        <v>3</v>
      </c>
      <c r="D5" s="37" t="s">
        <v>2</v>
      </c>
      <c r="E5" s="37" t="s">
        <v>3</v>
      </c>
      <c r="F5" s="37" t="s">
        <v>2</v>
      </c>
      <c r="G5" s="37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/>
      <c r="M5"/>
      <c r="N5"/>
      <c r="O5"/>
      <c r="P5"/>
      <c r="Q5"/>
      <c r="R5"/>
      <c r="S5"/>
      <c r="T5"/>
    </row>
    <row r="6" spans="1:20" ht="15.5" x14ac:dyDescent="0.35">
      <c r="A6" s="34" t="s">
        <v>4</v>
      </c>
      <c r="B6" s="41">
        <v>16</v>
      </c>
      <c r="C6" s="41">
        <v>502</v>
      </c>
      <c r="D6" s="41">
        <v>16</v>
      </c>
      <c r="E6" s="41">
        <v>566</v>
      </c>
      <c r="F6" s="41">
        <v>21</v>
      </c>
      <c r="G6" s="41">
        <v>562</v>
      </c>
      <c r="H6" s="41">
        <v>27</v>
      </c>
      <c r="I6" s="41">
        <v>498</v>
      </c>
      <c r="J6" s="41">
        <v>25</v>
      </c>
      <c r="K6" s="41">
        <v>535</v>
      </c>
      <c r="L6"/>
      <c r="M6"/>
      <c r="N6"/>
      <c r="O6"/>
      <c r="P6"/>
      <c r="Q6"/>
      <c r="R6"/>
      <c r="S6"/>
      <c r="T6"/>
    </row>
    <row r="7" spans="1:20" ht="15.5" x14ac:dyDescent="0.35">
      <c r="A7" s="34" t="s">
        <v>5</v>
      </c>
      <c r="B7" s="41">
        <v>14</v>
      </c>
      <c r="C7" s="41">
        <v>457</v>
      </c>
      <c r="D7" s="41">
        <v>21</v>
      </c>
      <c r="E7" s="41">
        <v>534</v>
      </c>
      <c r="F7" s="41">
        <v>28</v>
      </c>
      <c r="G7" s="41">
        <v>486</v>
      </c>
      <c r="H7" s="41">
        <v>22</v>
      </c>
      <c r="I7" s="41">
        <v>488</v>
      </c>
      <c r="J7" s="41">
        <v>17</v>
      </c>
      <c r="K7" s="41">
        <v>452</v>
      </c>
      <c r="L7"/>
      <c r="M7"/>
      <c r="N7"/>
      <c r="O7"/>
      <c r="P7"/>
      <c r="Q7"/>
      <c r="R7"/>
      <c r="S7"/>
      <c r="T7"/>
    </row>
    <row r="8" spans="1:20" ht="15.5" x14ac:dyDescent="0.35">
      <c r="A8" s="34" t="s">
        <v>6</v>
      </c>
      <c r="B8" s="41">
        <v>28</v>
      </c>
      <c r="C8" s="41">
        <v>592</v>
      </c>
      <c r="D8" s="41">
        <v>18</v>
      </c>
      <c r="E8" s="41">
        <v>599</v>
      </c>
      <c r="F8" s="41">
        <v>21</v>
      </c>
      <c r="G8" s="41">
        <v>571</v>
      </c>
      <c r="H8" s="41">
        <v>32</v>
      </c>
      <c r="I8" s="41">
        <v>466</v>
      </c>
      <c r="J8" s="41">
        <v>22</v>
      </c>
      <c r="K8" s="41">
        <v>601</v>
      </c>
      <c r="L8"/>
      <c r="M8"/>
      <c r="N8"/>
      <c r="O8"/>
      <c r="P8"/>
      <c r="Q8"/>
      <c r="R8"/>
      <c r="S8"/>
      <c r="T8"/>
    </row>
    <row r="9" spans="1:20" ht="15.5" x14ac:dyDescent="0.35">
      <c r="A9" s="34" t="s">
        <v>7</v>
      </c>
      <c r="B9" s="41">
        <v>28</v>
      </c>
      <c r="C9" s="41">
        <v>519</v>
      </c>
      <c r="D9" s="41">
        <v>15</v>
      </c>
      <c r="E9" s="41">
        <v>534</v>
      </c>
      <c r="F9" s="41">
        <v>26</v>
      </c>
      <c r="G9" s="41">
        <v>558</v>
      </c>
      <c r="H9" s="41">
        <v>17</v>
      </c>
      <c r="I9" s="41">
        <v>370</v>
      </c>
      <c r="J9" s="41">
        <v>37</v>
      </c>
      <c r="K9" s="41">
        <v>579</v>
      </c>
      <c r="L9"/>
      <c r="M9"/>
      <c r="N9"/>
      <c r="O9"/>
      <c r="P9"/>
      <c r="Q9"/>
      <c r="R9"/>
      <c r="S9"/>
      <c r="T9"/>
    </row>
    <row r="10" spans="1:20" ht="15.5" x14ac:dyDescent="0.35">
      <c r="A10" s="34" t="s">
        <v>8</v>
      </c>
      <c r="B10" s="41">
        <v>17</v>
      </c>
      <c r="C10" s="41">
        <v>567</v>
      </c>
      <c r="D10" s="41">
        <v>25</v>
      </c>
      <c r="E10" s="41">
        <v>613</v>
      </c>
      <c r="F10" s="41">
        <v>22</v>
      </c>
      <c r="G10" s="41">
        <v>565</v>
      </c>
      <c r="H10" s="41">
        <v>27</v>
      </c>
      <c r="I10" s="41">
        <v>391</v>
      </c>
      <c r="J10" s="41">
        <v>24</v>
      </c>
      <c r="K10" s="41">
        <v>583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34" t="s">
        <v>9</v>
      </c>
      <c r="B11" s="41">
        <v>31</v>
      </c>
      <c r="C11" s="41">
        <v>647</v>
      </c>
      <c r="D11" s="41">
        <v>26</v>
      </c>
      <c r="E11" s="41">
        <v>626</v>
      </c>
      <c r="F11" s="41">
        <v>33</v>
      </c>
      <c r="G11" s="41">
        <v>571</v>
      </c>
      <c r="H11" s="41">
        <v>22</v>
      </c>
      <c r="I11" s="41">
        <v>493</v>
      </c>
      <c r="J11" s="41">
        <v>37</v>
      </c>
      <c r="K11" s="41">
        <v>666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34" t="s">
        <v>10</v>
      </c>
      <c r="B12" s="41">
        <v>36</v>
      </c>
      <c r="C12" s="41">
        <v>546</v>
      </c>
      <c r="D12" s="41">
        <v>28</v>
      </c>
      <c r="E12" s="41">
        <v>605</v>
      </c>
      <c r="F12" s="41">
        <v>34</v>
      </c>
      <c r="G12" s="41">
        <v>613</v>
      </c>
      <c r="H12" s="41">
        <v>24</v>
      </c>
      <c r="I12" s="41">
        <v>527</v>
      </c>
      <c r="J12" s="41">
        <v>32</v>
      </c>
      <c r="K12" s="41">
        <v>651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34" t="s">
        <v>11</v>
      </c>
      <c r="B13" s="41">
        <v>27</v>
      </c>
      <c r="C13" s="41">
        <v>638</v>
      </c>
      <c r="D13" s="41">
        <v>35</v>
      </c>
      <c r="E13" s="41">
        <v>672</v>
      </c>
      <c r="F13" s="41">
        <v>35</v>
      </c>
      <c r="G13" s="41">
        <v>653</v>
      </c>
      <c r="H13" s="41">
        <v>32</v>
      </c>
      <c r="I13" s="41">
        <v>556</v>
      </c>
      <c r="J13" s="41">
        <v>36</v>
      </c>
      <c r="K13" s="41">
        <v>656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34" t="s">
        <v>12</v>
      </c>
      <c r="B14" s="41">
        <v>35</v>
      </c>
      <c r="C14" s="41">
        <v>620</v>
      </c>
      <c r="D14" s="41">
        <v>38</v>
      </c>
      <c r="E14" s="41">
        <v>652</v>
      </c>
      <c r="F14" s="41">
        <v>34</v>
      </c>
      <c r="G14" s="41">
        <v>609</v>
      </c>
      <c r="H14" s="41">
        <v>34</v>
      </c>
      <c r="I14" s="41">
        <v>570</v>
      </c>
      <c r="J14" s="41">
        <v>39</v>
      </c>
      <c r="K14" s="41">
        <v>735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34" t="s">
        <v>13</v>
      </c>
      <c r="B15" s="41">
        <v>42</v>
      </c>
      <c r="C15" s="41">
        <v>652</v>
      </c>
      <c r="D15" s="41">
        <v>27</v>
      </c>
      <c r="E15" s="41">
        <v>661</v>
      </c>
      <c r="F15" s="41">
        <v>36</v>
      </c>
      <c r="G15" s="41">
        <v>643</v>
      </c>
      <c r="H15" s="41">
        <v>38</v>
      </c>
      <c r="I15" s="41">
        <v>635</v>
      </c>
      <c r="J15" s="41">
        <v>32</v>
      </c>
      <c r="K15" s="41">
        <v>678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34" t="s">
        <v>14</v>
      </c>
      <c r="B16" s="41">
        <v>25</v>
      </c>
      <c r="C16" s="41">
        <v>597</v>
      </c>
      <c r="D16" s="41">
        <v>28</v>
      </c>
      <c r="E16" s="41">
        <v>611</v>
      </c>
      <c r="F16" s="41">
        <v>29</v>
      </c>
      <c r="G16" s="41">
        <v>585</v>
      </c>
      <c r="H16" s="41">
        <v>34</v>
      </c>
      <c r="I16" s="41">
        <v>524</v>
      </c>
      <c r="J16" s="41">
        <v>39</v>
      </c>
      <c r="K16" s="41">
        <v>621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34" t="s">
        <v>15</v>
      </c>
      <c r="B17" s="41">
        <v>28</v>
      </c>
      <c r="C17" s="41">
        <v>560</v>
      </c>
      <c r="D17" s="41">
        <v>28</v>
      </c>
      <c r="E17" s="41">
        <v>550</v>
      </c>
      <c r="F17" s="41">
        <v>25</v>
      </c>
      <c r="G17" s="41">
        <v>593</v>
      </c>
      <c r="H17" s="41">
        <v>25</v>
      </c>
      <c r="I17" s="41">
        <v>520</v>
      </c>
      <c r="J17" s="41">
        <v>35</v>
      </c>
      <c r="K17" s="41">
        <v>580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36" t="s">
        <v>153</v>
      </c>
      <c r="B18" s="41">
        <v>327</v>
      </c>
      <c r="C18" s="41">
        <v>6897</v>
      </c>
      <c r="D18" s="41">
        <v>305</v>
      </c>
      <c r="E18" s="41">
        <v>7223</v>
      </c>
      <c r="F18" s="41">
        <v>344</v>
      </c>
      <c r="G18" s="41">
        <v>7009</v>
      </c>
      <c r="H18" s="41">
        <v>334</v>
      </c>
      <c r="I18" s="41">
        <v>6038</v>
      </c>
      <c r="J18" s="41">
        <v>375</v>
      </c>
      <c r="K18" s="41">
        <v>7337</v>
      </c>
      <c r="L18"/>
      <c r="M18"/>
      <c r="N18"/>
      <c r="O18"/>
      <c r="P18"/>
      <c r="Q18"/>
      <c r="R18"/>
      <c r="S18"/>
      <c r="T18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153A8-FBF6-4AE6-B118-F98183502F92}">
  <dimension ref="A1:AO18"/>
  <sheetViews>
    <sheetView workbookViewId="0">
      <pane ySplit="5" topLeftCell="A6" activePane="bottomLeft" state="frozen"/>
      <selection pane="bottomLeft" activeCell="A2" sqref="A2"/>
    </sheetView>
  </sheetViews>
  <sheetFormatPr defaultColWidth="9.1796875" defaultRowHeight="15" x14ac:dyDescent="0.3"/>
  <cols>
    <col min="1" max="1" width="12.1796875" style="1" bestFit="1" customWidth="1"/>
    <col min="2" max="11" width="9.453125" style="4" bestFit="1" customWidth="1"/>
    <col min="12" max="15" width="10.54296875" style="1" bestFit="1" customWidth="1"/>
    <col min="16" max="21" width="11.26953125" style="1" bestFit="1" customWidth="1"/>
    <col min="22" max="22" width="14" style="1" bestFit="1" customWidth="1"/>
    <col min="23" max="24" width="9.1796875" style="1"/>
    <col min="25" max="25" width="14" style="1" bestFit="1" customWidth="1"/>
    <col min="26" max="27" width="9.1796875" style="1"/>
    <col min="28" max="28" width="14" style="1" bestFit="1" customWidth="1"/>
    <col min="29" max="29" width="9.1796875" style="1" bestFit="1" customWidth="1"/>
    <col min="30" max="30" width="9.1796875" style="1"/>
    <col min="31" max="31" width="14" style="1" bestFit="1" customWidth="1"/>
    <col min="32" max="32" width="9.1796875" style="1"/>
    <col min="33" max="33" width="14" style="1" bestFit="1" customWidth="1"/>
    <col min="34" max="36" width="9.1796875" style="1"/>
    <col min="37" max="37" width="14" style="1" bestFit="1" customWidth="1"/>
    <col min="38" max="40" width="9.1796875" style="1"/>
    <col min="41" max="41" width="14" style="1" bestFit="1" customWidth="1"/>
    <col min="42" max="16384" width="9.1796875" style="1"/>
  </cols>
  <sheetData>
    <row r="1" spans="1:41" ht="17.5" x14ac:dyDescent="0.3">
      <c r="A1" s="3" t="str">
        <f>Parameters!$A$12</f>
        <v>TABLE 6B PERSONS KILLED AND INJURED IN TRUCK CRASHES BY MONTH 2017-2021</v>
      </c>
    </row>
    <row r="3" spans="1:41" ht="15.5" x14ac:dyDescent="0.35">
      <c r="A3" s="33"/>
      <c r="B3" s="6" t="s">
        <v>16</v>
      </c>
      <c r="C3" s="32" t="s">
        <v>17</v>
      </c>
      <c r="D3" s="33"/>
      <c r="E3" s="33"/>
      <c r="F3" s="33"/>
      <c r="G3" s="33"/>
      <c r="H3" s="33"/>
      <c r="I3" s="33"/>
      <c r="J3" s="33"/>
      <c r="K3" s="3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15.5" x14ac:dyDescent="0.35">
      <c r="A4" s="33"/>
      <c r="B4" s="17">
        <v>2017</v>
      </c>
      <c r="C4" s="17"/>
      <c r="D4" s="17">
        <v>2018</v>
      </c>
      <c r="E4" s="17"/>
      <c r="F4" s="17">
        <v>2019</v>
      </c>
      <c r="G4" s="17"/>
      <c r="H4" s="17">
        <v>2020</v>
      </c>
      <c r="I4" s="17"/>
      <c r="J4" s="17">
        <v>2021</v>
      </c>
      <c r="K4" s="17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5.5" x14ac:dyDescent="0.35">
      <c r="A5" s="5" t="s">
        <v>152</v>
      </c>
      <c r="B5" s="37" t="s">
        <v>18</v>
      </c>
      <c r="C5" s="37" t="s">
        <v>19</v>
      </c>
      <c r="D5" s="37" t="s">
        <v>18</v>
      </c>
      <c r="E5" s="37" t="s">
        <v>19</v>
      </c>
      <c r="F5" s="37" t="s">
        <v>18</v>
      </c>
      <c r="G5" s="37" t="s">
        <v>19</v>
      </c>
      <c r="H5" s="33" t="s">
        <v>18</v>
      </c>
      <c r="I5" s="33" t="s">
        <v>19</v>
      </c>
      <c r="J5" s="33" t="s">
        <v>18</v>
      </c>
      <c r="K5" s="33" t="s">
        <v>19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15.5" x14ac:dyDescent="0.35">
      <c r="A6" s="33" t="s">
        <v>4</v>
      </c>
      <c r="B6" s="41">
        <v>17</v>
      </c>
      <c r="C6" s="41">
        <v>704</v>
      </c>
      <c r="D6" s="41">
        <v>18</v>
      </c>
      <c r="E6" s="41">
        <v>793</v>
      </c>
      <c r="F6" s="41">
        <v>22</v>
      </c>
      <c r="G6" s="41">
        <v>779</v>
      </c>
      <c r="H6" s="41">
        <v>31</v>
      </c>
      <c r="I6" s="41">
        <v>670</v>
      </c>
      <c r="J6" s="41">
        <v>30</v>
      </c>
      <c r="K6" s="41">
        <v>722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5.5" x14ac:dyDescent="0.35">
      <c r="A7" s="33" t="s">
        <v>5</v>
      </c>
      <c r="B7" s="41">
        <v>16</v>
      </c>
      <c r="C7" s="41">
        <v>623</v>
      </c>
      <c r="D7" s="41">
        <v>26</v>
      </c>
      <c r="E7" s="41">
        <v>747</v>
      </c>
      <c r="F7" s="41">
        <v>34</v>
      </c>
      <c r="G7" s="41">
        <v>673</v>
      </c>
      <c r="H7" s="41">
        <v>23</v>
      </c>
      <c r="I7" s="41">
        <v>666</v>
      </c>
      <c r="J7" s="41">
        <v>17</v>
      </c>
      <c r="K7" s="41">
        <v>623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ht="15.5" x14ac:dyDescent="0.35">
      <c r="A8" s="33" t="s">
        <v>6</v>
      </c>
      <c r="B8" s="41">
        <v>29</v>
      </c>
      <c r="C8" s="41">
        <v>802</v>
      </c>
      <c r="D8" s="41">
        <v>20</v>
      </c>
      <c r="E8" s="41">
        <v>861</v>
      </c>
      <c r="F8" s="41">
        <v>23</v>
      </c>
      <c r="G8" s="41">
        <v>829</v>
      </c>
      <c r="H8" s="41">
        <v>34</v>
      </c>
      <c r="I8" s="41">
        <v>642</v>
      </c>
      <c r="J8" s="41">
        <v>36</v>
      </c>
      <c r="K8" s="41">
        <v>832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15.5" x14ac:dyDescent="0.35">
      <c r="A9" s="33" t="s">
        <v>7</v>
      </c>
      <c r="B9" s="41">
        <v>31</v>
      </c>
      <c r="C9" s="41">
        <v>730</v>
      </c>
      <c r="D9" s="41">
        <v>16</v>
      </c>
      <c r="E9" s="41">
        <v>742</v>
      </c>
      <c r="F9" s="41">
        <v>27</v>
      </c>
      <c r="G9" s="41">
        <v>782</v>
      </c>
      <c r="H9" s="41">
        <v>19</v>
      </c>
      <c r="I9" s="41">
        <v>501</v>
      </c>
      <c r="J9" s="41">
        <v>40</v>
      </c>
      <c r="K9" s="41">
        <v>843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5.5" x14ac:dyDescent="0.35">
      <c r="A10" s="33" t="s">
        <v>8</v>
      </c>
      <c r="B10" s="41">
        <v>22</v>
      </c>
      <c r="C10" s="41">
        <v>781</v>
      </c>
      <c r="D10" s="41">
        <v>29</v>
      </c>
      <c r="E10" s="41">
        <v>876</v>
      </c>
      <c r="F10" s="41">
        <v>24</v>
      </c>
      <c r="G10" s="41">
        <v>827</v>
      </c>
      <c r="H10" s="41">
        <v>29</v>
      </c>
      <c r="I10" s="41">
        <v>552</v>
      </c>
      <c r="J10" s="41">
        <v>28</v>
      </c>
      <c r="K10" s="41">
        <v>825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ht="15.5" x14ac:dyDescent="0.35">
      <c r="A11" s="33" t="s">
        <v>9</v>
      </c>
      <c r="B11" s="41">
        <v>34</v>
      </c>
      <c r="C11" s="41">
        <v>928</v>
      </c>
      <c r="D11" s="41">
        <v>31</v>
      </c>
      <c r="E11" s="41">
        <v>918</v>
      </c>
      <c r="F11" s="41">
        <v>41</v>
      </c>
      <c r="G11" s="41">
        <v>819</v>
      </c>
      <c r="H11" s="41">
        <v>28</v>
      </c>
      <c r="I11" s="41">
        <v>681</v>
      </c>
      <c r="J11" s="41">
        <v>46</v>
      </c>
      <c r="K11" s="41">
        <v>947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ht="15.5" x14ac:dyDescent="0.35">
      <c r="A12" s="33" t="s">
        <v>10</v>
      </c>
      <c r="B12" s="41">
        <v>41</v>
      </c>
      <c r="C12" s="41">
        <v>771</v>
      </c>
      <c r="D12" s="41">
        <v>32</v>
      </c>
      <c r="E12" s="41">
        <v>885</v>
      </c>
      <c r="F12" s="41">
        <v>42</v>
      </c>
      <c r="G12" s="41">
        <v>855</v>
      </c>
      <c r="H12" s="41">
        <v>29</v>
      </c>
      <c r="I12" s="41">
        <v>743</v>
      </c>
      <c r="J12" s="41">
        <v>36</v>
      </c>
      <c r="K12" s="41">
        <v>915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5.5" x14ac:dyDescent="0.35">
      <c r="A13" s="33" t="s">
        <v>11</v>
      </c>
      <c r="B13" s="41">
        <v>31</v>
      </c>
      <c r="C13" s="41">
        <v>924</v>
      </c>
      <c r="D13" s="41">
        <v>37</v>
      </c>
      <c r="E13" s="41">
        <v>930</v>
      </c>
      <c r="F13" s="41">
        <v>39</v>
      </c>
      <c r="G13" s="41">
        <v>902</v>
      </c>
      <c r="H13" s="41">
        <v>38</v>
      </c>
      <c r="I13" s="41">
        <v>790</v>
      </c>
      <c r="J13" s="41">
        <v>38</v>
      </c>
      <c r="K13" s="41">
        <v>925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ht="15.5" x14ac:dyDescent="0.35">
      <c r="A14" s="33" t="s">
        <v>12</v>
      </c>
      <c r="B14" s="41">
        <v>42</v>
      </c>
      <c r="C14" s="41">
        <v>877</v>
      </c>
      <c r="D14" s="41">
        <v>43</v>
      </c>
      <c r="E14" s="41">
        <v>900</v>
      </c>
      <c r="F14" s="41">
        <v>41</v>
      </c>
      <c r="G14" s="41">
        <v>862</v>
      </c>
      <c r="H14" s="41">
        <v>35</v>
      </c>
      <c r="I14" s="41">
        <v>783</v>
      </c>
      <c r="J14" s="41">
        <v>40</v>
      </c>
      <c r="K14" s="41">
        <v>1026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5.5" x14ac:dyDescent="0.35">
      <c r="A15" s="33" t="s">
        <v>13</v>
      </c>
      <c r="B15" s="41">
        <v>45</v>
      </c>
      <c r="C15" s="41">
        <v>914</v>
      </c>
      <c r="D15" s="41">
        <v>30</v>
      </c>
      <c r="E15" s="41">
        <v>921</v>
      </c>
      <c r="F15" s="41">
        <v>37</v>
      </c>
      <c r="G15" s="41">
        <v>881</v>
      </c>
      <c r="H15" s="41">
        <v>41</v>
      </c>
      <c r="I15" s="41">
        <v>930</v>
      </c>
      <c r="J15" s="41">
        <v>34</v>
      </c>
      <c r="K15" s="41">
        <v>968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ht="15.5" x14ac:dyDescent="0.35">
      <c r="A16" s="33" t="s">
        <v>14</v>
      </c>
      <c r="B16" s="41">
        <v>29</v>
      </c>
      <c r="C16" s="41">
        <v>836</v>
      </c>
      <c r="D16" s="41">
        <v>34</v>
      </c>
      <c r="E16" s="41">
        <v>879</v>
      </c>
      <c r="F16" s="41">
        <v>34</v>
      </c>
      <c r="G16" s="41">
        <v>825</v>
      </c>
      <c r="H16" s="41">
        <v>40</v>
      </c>
      <c r="I16" s="41">
        <v>703</v>
      </c>
      <c r="J16" s="41">
        <v>42</v>
      </c>
      <c r="K16" s="41">
        <v>903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ht="15.5" x14ac:dyDescent="0.35">
      <c r="A17" s="33" t="s">
        <v>15</v>
      </c>
      <c r="B17" s="41">
        <v>30</v>
      </c>
      <c r="C17" s="41">
        <v>820</v>
      </c>
      <c r="D17" s="41">
        <v>28</v>
      </c>
      <c r="E17" s="41">
        <v>779</v>
      </c>
      <c r="F17" s="41">
        <v>28</v>
      </c>
      <c r="G17" s="41">
        <v>854</v>
      </c>
      <c r="H17" s="41">
        <v>25</v>
      </c>
      <c r="I17" s="41">
        <v>689</v>
      </c>
      <c r="J17" s="41">
        <v>37</v>
      </c>
      <c r="K17" s="41">
        <v>831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5.5" x14ac:dyDescent="0.35">
      <c r="A18" s="39" t="s">
        <v>153</v>
      </c>
      <c r="B18" s="19">
        <v>367</v>
      </c>
      <c r="C18" s="19">
        <v>9710</v>
      </c>
      <c r="D18" s="19">
        <v>344</v>
      </c>
      <c r="E18" s="19">
        <v>10231</v>
      </c>
      <c r="F18" s="19">
        <v>392</v>
      </c>
      <c r="G18" s="19">
        <v>9888</v>
      </c>
      <c r="H18" s="19">
        <v>372</v>
      </c>
      <c r="I18" s="19">
        <v>8350</v>
      </c>
      <c r="J18" s="19">
        <v>424</v>
      </c>
      <c r="K18" s="19">
        <v>10360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</sheetData>
  <pageMargins left="0.55000000000000004" right="0.55000000000000004" top="0.55000000000000004" bottom="0.55000000000000004" header="0.3" footer="0.3"/>
  <pageSetup scale="67" fitToHeight="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1CAF-518F-4C03-9A6D-91F45C388DF9}">
  <dimension ref="A1:T64"/>
  <sheetViews>
    <sheetView workbookViewId="0">
      <pane ySplit="5" topLeftCell="A6" activePane="bottomLeft" state="frozen"/>
      <selection pane="bottomLeft" activeCell="A2" sqref="A2"/>
    </sheetView>
  </sheetViews>
  <sheetFormatPr defaultColWidth="9.1796875" defaultRowHeight="15" x14ac:dyDescent="0.3"/>
  <cols>
    <col min="1" max="1" width="17.81640625" style="1" bestFit="1" customWidth="1"/>
    <col min="2" max="2" width="9.1796875" style="1" bestFit="1" customWidth="1"/>
    <col min="3" max="3" width="7.453125" style="1" bestFit="1" customWidth="1"/>
    <col min="4" max="4" width="9.1796875" style="1" bestFit="1" customWidth="1"/>
    <col min="5" max="5" width="7.453125" style="1" bestFit="1" customWidth="1"/>
    <col min="6" max="6" width="9.1796875" style="1" bestFit="1" customWidth="1"/>
    <col min="7" max="7" width="7.453125" style="1" bestFit="1" customWidth="1"/>
    <col min="8" max="8" width="9.1796875" style="1" bestFit="1" customWidth="1"/>
    <col min="9" max="9" width="7.453125" style="1" bestFit="1" customWidth="1"/>
    <col min="10" max="10" width="9.1796875" style="1" bestFit="1" customWidth="1"/>
    <col min="11" max="11" width="7.453125" style="1" bestFit="1" customWidth="1"/>
    <col min="12" max="12" width="9.1796875" style="1" bestFit="1" customWidth="1"/>
    <col min="13" max="13" width="8.26953125" style="1" bestFit="1" customWidth="1"/>
    <col min="14" max="14" width="9.1796875" style="1"/>
    <col min="15" max="15" width="8.2695312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1796875" style="1"/>
  </cols>
  <sheetData>
    <row r="1" spans="1:20" ht="17.5" x14ac:dyDescent="0.35">
      <c r="A1" s="2" t="str">
        <f>Parameters!$A$24</f>
        <v>TABLE 6C FATAL AND INJURY TRUCK CRASHES BY COUNTY 2017-2021</v>
      </c>
    </row>
    <row r="3" spans="1:20" ht="15.5" x14ac:dyDescent="0.35">
      <c r="A3" s="32" t="s">
        <v>16</v>
      </c>
      <c r="B3" s="6" t="s">
        <v>17</v>
      </c>
      <c r="C3" s="18"/>
      <c r="D3" s="18"/>
      <c r="E3" s="18"/>
      <c r="F3" s="18"/>
      <c r="G3" s="18"/>
      <c r="H3" s="18"/>
      <c r="I3" s="18"/>
      <c r="J3" s="18"/>
      <c r="K3" s="18"/>
      <c r="L3"/>
      <c r="M3"/>
      <c r="N3"/>
      <c r="O3"/>
      <c r="P3"/>
      <c r="Q3"/>
      <c r="R3"/>
      <c r="S3"/>
      <c r="T3"/>
    </row>
    <row r="4" spans="1:20" ht="15.5" x14ac:dyDescent="0.35">
      <c r="A4" s="33"/>
      <c r="B4" s="18">
        <v>2017</v>
      </c>
      <c r="C4" s="18"/>
      <c r="D4" s="18">
        <v>2018</v>
      </c>
      <c r="E4" s="18"/>
      <c r="F4" s="18">
        <v>2019</v>
      </c>
      <c r="G4" s="18"/>
      <c r="H4" s="18">
        <v>2020</v>
      </c>
      <c r="I4" s="18"/>
      <c r="J4" s="18">
        <v>2021</v>
      </c>
      <c r="K4" s="18"/>
      <c r="L4"/>
      <c r="M4"/>
      <c r="N4"/>
      <c r="O4"/>
      <c r="P4"/>
      <c r="Q4"/>
      <c r="R4"/>
      <c r="S4"/>
      <c r="T4"/>
    </row>
    <row r="5" spans="1:20" ht="15.5" x14ac:dyDescent="0.35">
      <c r="A5" s="5" t="s">
        <v>154</v>
      </c>
      <c r="B5" s="37" t="s">
        <v>2</v>
      </c>
      <c r="C5" s="37" t="s">
        <v>3</v>
      </c>
      <c r="D5" s="37" t="s">
        <v>2</v>
      </c>
      <c r="E5" s="37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/>
      <c r="M5"/>
      <c r="N5"/>
      <c r="O5"/>
      <c r="P5"/>
      <c r="Q5"/>
      <c r="R5"/>
      <c r="S5"/>
      <c r="T5"/>
    </row>
    <row r="6" spans="1:20" ht="15.5" x14ac:dyDescent="0.35">
      <c r="A6" s="34" t="s">
        <v>20</v>
      </c>
      <c r="B6" s="41">
        <v>7</v>
      </c>
      <c r="C6" s="41">
        <v>351</v>
      </c>
      <c r="D6" s="41">
        <v>6</v>
      </c>
      <c r="E6" s="41">
        <v>373</v>
      </c>
      <c r="F6" s="41">
        <v>12</v>
      </c>
      <c r="G6" s="41">
        <v>316</v>
      </c>
      <c r="H6" s="41">
        <v>7</v>
      </c>
      <c r="I6" s="41">
        <v>255</v>
      </c>
      <c r="J6" s="41">
        <v>4</v>
      </c>
      <c r="K6" s="41">
        <v>322</v>
      </c>
      <c r="L6"/>
      <c r="M6"/>
      <c r="N6"/>
      <c r="O6"/>
      <c r="P6"/>
      <c r="Q6"/>
      <c r="R6"/>
      <c r="S6"/>
      <c r="T6"/>
    </row>
    <row r="7" spans="1:20" ht="15.5" x14ac:dyDescent="0.35">
      <c r="A7" s="34" t="s">
        <v>21</v>
      </c>
      <c r="B7" s="41">
        <v>1</v>
      </c>
      <c r="C7" s="41">
        <v>2</v>
      </c>
      <c r="D7" s="41">
        <v>1</v>
      </c>
      <c r="E7" s="41">
        <v>0</v>
      </c>
      <c r="F7" s="41">
        <v>0</v>
      </c>
      <c r="G7" s="41">
        <v>1</v>
      </c>
      <c r="H7" s="41">
        <v>0</v>
      </c>
      <c r="I7" s="41">
        <v>2</v>
      </c>
      <c r="J7" s="41">
        <v>0</v>
      </c>
      <c r="K7" s="41">
        <v>0</v>
      </c>
      <c r="L7"/>
      <c r="M7"/>
      <c r="N7"/>
      <c r="O7"/>
      <c r="P7"/>
      <c r="Q7"/>
      <c r="R7"/>
      <c r="S7"/>
      <c r="T7"/>
    </row>
    <row r="8" spans="1:20" ht="15.5" x14ac:dyDescent="0.35">
      <c r="A8" s="34" t="s">
        <v>22</v>
      </c>
      <c r="B8" s="41">
        <v>0</v>
      </c>
      <c r="C8" s="41">
        <v>7</v>
      </c>
      <c r="D8" s="41">
        <v>1</v>
      </c>
      <c r="E8" s="41">
        <v>6</v>
      </c>
      <c r="F8" s="41">
        <v>1</v>
      </c>
      <c r="G8" s="41">
        <v>5</v>
      </c>
      <c r="H8" s="41">
        <v>0</v>
      </c>
      <c r="I8" s="41">
        <v>7</v>
      </c>
      <c r="J8" s="41">
        <v>1</v>
      </c>
      <c r="K8" s="41">
        <v>3</v>
      </c>
      <c r="L8"/>
      <c r="M8"/>
      <c r="N8"/>
      <c r="O8"/>
      <c r="P8"/>
      <c r="Q8"/>
      <c r="R8"/>
      <c r="S8"/>
      <c r="T8"/>
    </row>
    <row r="9" spans="1:20" ht="15.5" x14ac:dyDescent="0.35">
      <c r="A9" s="34" t="s">
        <v>23</v>
      </c>
      <c r="B9" s="41">
        <v>3</v>
      </c>
      <c r="C9" s="41">
        <v>28</v>
      </c>
      <c r="D9" s="41">
        <v>0</v>
      </c>
      <c r="E9" s="41">
        <v>29</v>
      </c>
      <c r="F9" s="41">
        <v>5</v>
      </c>
      <c r="G9" s="41">
        <v>33</v>
      </c>
      <c r="H9" s="41">
        <v>5</v>
      </c>
      <c r="I9" s="41">
        <v>33</v>
      </c>
      <c r="J9" s="41">
        <v>3</v>
      </c>
      <c r="K9" s="41">
        <v>28</v>
      </c>
      <c r="L9"/>
      <c r="M9"/>
      <c r="N9"/>
      <c r="O9"/>
      <c r="P9"/>
      <c r="Q9"/>
      <c r="R9"/>
      <c r="S9"/>
      <c r="T9"/>
    </row>
    <row r="10" spans="1:20" ht="15.5" x14ac:dyDescent="0.35">
      <c r="A10" s="34" t="s">
        <v>24</v>
      </c>
      <c r="B10" s="41">
        <v>2</v>
      </c>
      <c r="C10" s="41">
        <v>6</v>
      </c>
      <c r="D10" s="41">
        <v>3</v>
      </c>
      <c r="E10" s="41">
        <v>7</v>
      </c>
      <c r="F10" s="41">
        <v>0</v>
      </c>
      <c r="G10" s="41">
        <v>9</v>
      </c>
      <c r="H10" s="41">
        <v>0</v>
      </c>
      <c r="I10" s="41">
        <v>7</v>
      </c>
      <c r="J10" s="41">
        <v>0</v>
      </c>
      <c r="K10" s="41">
        <v>5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34" t="s">
        <v>25</v>
      </c>
      <c r="B11" s="41">
        <v>0</v>
      </c>
      <c r="C11" s="41">
        <v>15</v>
      </c>
      <c r="D11" s="41">
        <v>3</v>
      </c>
      <c r="E11" s="41">
        <v>13</v>
      </c>
      <c r="F11" s="41">
        <v>2</v>
      </c>
      <c r="G11" s="41">
        <v>8</v>
      </c>
      <c r="H11" s="41">
        <v>0</v>
      </c>
      <c r="I11" s="41">
        <v>13</v>
      </c>
      <c r="J11" s="41">
        <v>0</v>
      </c>
      <c r="K11" s="41">
        <v>15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34" t="s">
        <v>26</v>
      </c>
      <c r="B12" s="41">
        <v>3</v>
      </c>
      <c r="C12" s="41">
        <v>98</v>
      </c>
      <c r="D12" s="41">
        <v>5</v>
      </c>
      <c r="E12" s="41">
        <v>119</v>
      </c>
      <c r="F12" s="41">
        <v>6</v>
      </c>
      <c r="G12" s="41">
        <v>126</v>
      </c>
      <c r="H12" s="41">
        <v>9</v>
      </c>
      <c r="I12" s="41">
        <v>108</v>
      </c>
      <c r="J12" s="41">
        <v>2</v>
      </c>
      <c r="K12" s="41">
        <v>99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34" t="s">
        <v>27</v>
      </c>
      <c r="B13" s="41">
        <v>0</v>
      </c>
      <c r="C13" s="41">
        <v>6</v>
      </c>
      <c r="D13" s="41">
        <v>1</v>
      </c>
      <c r="E13" s="41">
        <v>4</v>
      </c>
      <c r="F13" s="41">
        <v>0</v>
      </c>
      <c r="G13" s="41">
        <v>5</v>
      </c>
      <c r="H13" s="41">
        <v>0</v>
      </c>
      <c r="I13" s="41">
        <v>5</v>
      </c>
      <c r="J13" s="41">
        <v>0</v>
      </c>
      <c r="K13" s="41">
        <v>6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34" t="s">
        <v>28</v>
      </c>
      <c r="B14" s="41">
        <v>1</v>
      </c>
      <c r="C14" s="41">
        <v>19</v>
      </c>
      <c r="D14" s="41">
        <v>0</v>
      </c>
      <c r="E14" s="41">
        <v>11</v>
      </c>
      <c r="F14" s="41">
        <v>1</v>
      </c>
      <c r="G14" s="41">
        <v>11</v>
      </c>
      <c r="H14" s="41">
        <v>0</v>
      </c>
      <c r="I14" s="41">
        <v>8</v>
      </c>
      <c r="J14" s="41">
        <v>1</v>
      </c>
      <c r="K14" s="41">
        <v>10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34" t="s">
        <v>29</v>
      </c>
      <c r="B15" s="41">
        <v>16</v>
      </c>
      <c r="C15" s="41">
        <v>139</v>
      </c>
      <c r="D15" s="41">
        <v>12</v>
      </c>
      <c r="E15" s="41">
        <v>162</v>
      </c>
      <c r="F15" s="41">
        <v>10</v>
      </c>
      <c r="G15" s="41">
        <v>160</v>
      </c>
      <c r="H15" s="41">
        <v>18</v>
      </c>
      <c r="I15" s="41">
        <v>170</v>
      </c>
      <c r="J15" s="41">
        <v>16</v>
      </c>
      <c r="K15" s="41">
        <v>226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34" t="s">
        <v>30</v>
      </c>
      <c r="B16" s="41">
        <v>1</v>
      </c>
      <c r="C16" s="41">
        <v>10</v>
      </c>
      <c r="D16" s="41">
        <v>1</v>
      </c>
      <c r="E16" s="41">
        <v>12</v>
      </c>
      <c r="F16" s="41">
        <v>0</v>
      </c>
      <c r="G16" s="41">
        <v>10</v>
      </c>
      <c r="H16" s="41">
        <v>2</v>
      </c>
      <c r="I16" s="41">
        <v>6</v>
      </c>
      <c r="J16" s="41">
        <v>0</v>
      </c>
      <c r="K16" s="41">
        <v>10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34" t="s">
        <v>31</v>
      </c>
      <c r="B17" s="41">
        <v>2</v>
      </c>
      <c r="C17" s="41">
        <v>14</v>
      </c>
      <c r="D17" s="41">
        <v>5</v>
      </c>
      <c r="E17" s="41">
        <v>13</v>
      </c>
      <c r="F17" s="41">
        <v>3</v>
      </c>
      <c r="G17" s="41">
        <v>10</v>
      </c>
      <c r="H17" s="41">
        <v>0</v>
      </c>
      <c r="I17" s="41">
        <v>16</v>
      </c>
      <c r="J17" s="41">
        <v>3</v>
      </c>
      <c r="K17" s="41">
        <v>11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34" t="s">
        <v>32</v>
      </c>
      <c r="B18" s="41">
        <v>2</v>
      </c>
      <c r="C18" s="41">
        <v>47</v>
      </c>
      <c r="D18" s="41">
        <v>4</v>
      </c>
      <c r="E18" s="41">
        <v>40</v>
      </c>
      <c r="F18" s="41">
        <v>2</v>
      </c>
      <c r="G18" s="41">
        <v>22</v>
      </c>
      <c r="H18" s="41">
        <v>1</v>
      </c>
      <c r="I18" s="41">
        <v>25</v>
      </c>
      <c r="J18" s="41">
        <v>4</v>
      </c>
      <c r="K18" s="41">
        <v>43</v>
      </c>
      <c r="L18"/>
      <c r="M18"/>
      <c r="N18"/>
      <c r="O18"/>
      <c r="P18"/>
      <c r="Q18"/>
      <c r="R18"/>
      <c r="S18"/>
      <c r="T18"/>
    </row>
    <row r="19" spans="1:20" ht="15.5" x14ac:dyDescent="0.35">
      <c r="A19" s="34" t="s">
        <v>33</v>
      </c>
      <c r="B19" s="41">
        <v>2</v>
      </c>
      <c r="C19" s="41">
        <v>9</v>
      </c>
      <c r="D19" s="41">
        <v>0</v>
      </c>
      <c r="E19" s="41">
        <v>5</v>
      </c>
      <c r="F19" s="41">
        <v>2</v>
      </c>
      <c r="G19" s="41">
        <v>13</v>
      </c>
      <c r="H19" s="41">
        <v>2</v>
      </c>
      <c r="I19" s="41">
        <v>8</v>
      </c>
      <c r="J19" s="41">
        <v>0</v>
      </c>
      <c r="K19" s="41">
        <v>5</v>
      </c>
      <c r="L19"/>
      <c r="M19"/>
      <c r="N19"/>
      <c r="O19"/>
    </row>
    <row r="20" spans="1:20" ht="15.5" x14ac:dyDescent="0.35">
      <c r="A20" s="34" t="s">
        <v>34</v>
      </c>
      <c r="B20" s="41">
        <v>28</v>
      </c>
      <c r="C20" s="41">
        <v>251</v>
      </c>
      <c r="D20" s="41">
        <v>17</v>
      </c>
      <c r="E20" s="41">
        <v>259</v>
      </c>
      <c r="F20" s="41">
        <v>25</v>
      </c>
      <c r="G20" s="41">
        <v>257</v>
      </c>
      <c r="H20" s="41">
        <v>27</v>
      </c>
      <c r="I20" s="41">
        <v>216</v>
      </c>
      <c r="J20" s="41">
        <v>34</v>
      </c>
      <c r="K20" s="41">
        <v>323</v>
      </c>
      <c r="L20"/>
      <c r="M20"/>
      <c r="N20"/>
      <c r="O20"/>
    </row>
    <row r="21" spans="1:20" ht="15.5" x14ac:dyDescent="0.35">
      <c r="A21" s="34" t="s">
        <v>35</v>
      </c>
      <c r="B21" s="41">
        <v>5</v>
      </c>
      <c r="C21" s="41">
        <v>70</v>
      </c>
      <c r="D21" s="41">
        <v>0</v>
      </c>
      <c r="E21" s="41">
        <v>46</v>
      </c>
      <c r="F21" s="41">
        <v>4</v>
      </c>
      <c r="G21" s="41">
        <v>39</v>
      </c>
      <c r="H21" s="41">
        <v>3</v>
      </c>
      <c r="I21" s="41">
        <v>39</v>
      </c>
      <c r="J21" s="41">
        <v>5</v>
      </c>
      <c r="K21" s="41">
        <v>50</v>
      </c>
      <c r="L21"/>
      <c r="M21"/>
      <c r="N21"/>
      <c r="O21"/>
    </row>
    <row r="22" spans="1:20" ht="15.5" x14ac:dyDescent="0.35">
      <c r="A22" s="34" t="s">
        <v>36</v>
      </c>
      <c r="B22" s="41">
        <v>0</v>
      </c>
      <c r="C22" s="41">
        <v>10</v>
      </c>
      <c r="D22" s="41">
        <v>0</v>
      </c>
      <c r="E22" s="41">
        <v>11</v>
      </c>
      <c r="F22" s="41">
        <v>1</v>
      </c>
      <c r="G22" s="41">
        <v>9</v>
      </c>
      <c r="H22" s="41">
        <v>1</v>
      </c>
      <c r="I22" s="41">
        <v>15</v>
      </c>
      <c r="J22" s="41">
        <v>3</v>
      </c>
      <c r="K22" s="41">
        <v>12</v>
      </c>
      <c r="L22"/>
      <c r="M22"/>
      <c r="N22"/>
      <c r="O22"/>
    </row>
    <row r="23" spans="1:20" ht="15.5" x14ac:dyDescent="0.35">
      <c r="A23" s="34" t="s">
        <v>37</v>
      </c>
      <c r="B23" s="41">
        <v>2</v>
      </c>
      <c r="C23" s="41">
        <v>11</v>
      </c>
      <c r="D23" s="41">
        <v>2</v>
      </c>
      <c r="E23" s="41">
        <v>7</v>
      </c>
      <c r="F23" s="41">
        <v>3</v>
      </c>
      <c r="G23" s="41">
        <v>3</v>
      </c>
      <c r="H23" s="41">
        <v>1</v>
      </c>
      <c r="I23" s="41">
        <v>10</v>
      </c>
      <c r="J23" s="41">
        <v>4</v>
      </c>
      <c r="K23" s="41">
        <v>7</v>
      </c>
      <c r="L23"/>
      <c r="M23"/>
      <c r="N23"/>
      <c r="O23"/>
    </row>
    <row r="24" spans="1:20" ht="15.5" x14ac:dyDescent="0.35">
      <c r="A24" s="34" t="s">
        <v>38</v>
      </c>
      <c r="B24" s="41">
        <v>46</v>
      </c>
      <c r="C24" s="41">
        <v>1918</v>
      </c>
      <c r="D24" s="41">
        <v>52</v>
      </c>
      <c r="E24" s="41">
        <v>2139</v>
      </c>
      <c r="F24" s="41">
        <v>57</v>
      </c>
      <c r="G24" s="41">
        <v>1972</v>
      </c>
      <c r="H24" s="41">
        <v>55</v>
      </c>
      <c r="I24" s="41">
        <v>1619</v>
      </c>
      <c r="J24" s="41">
        <v>56</v>
      </c>
      <c r="K24" s="41">
        <v>1842</v>
      </c>
      <c r="L24"/>
      <c r="M24"/>
      <c r="N24"/>
      <c r="O24"/>
    </row>
    <row r="25" spans="1:20" ht="15.5" x14ac:dyDescent="0.35">
      <c r="A25" s="34" t="s">
        <v>39</v>
      </c>
      <c r="B25" s="41">
        <v>0</v>
      </c>
      <c r="C25" s="41">
        <v>42</v>
      </c>
      <c r="D25" s="41">
        <v>2</v>
      </c>
      <c r="E25" s="41">
        <v>43</v>
      </c>
      <c r="F25" s="41">
        <v>5</v>
      </c>
      <c r="G25" s="41">
        <v>43</v>
      </c>
      <c r="H25" s="41">
        <v>2</v>
      </c>
      <c r="I25" s="41">
        <v>41</v>
      </c>
      <c r="J25" s="41">
        <v>4</v>
      </c>
      <c r="K25" s="41">
        <v>48</v>
      </c>
      <c r="L25"/>
      <c r="M25"/>
      <c r="N25"/>
      <c r="O25"/>
    </row>
    <row r="26" spans="1:20" ht="15.5" x14ac:dyDescent="0.35">
      <c r="A26" s="34" t="s">
        <v>40</v>
      </c>
      <c r="B26" s="41">
        <v>2</v>
      </c>
      <c r="C26" s="41">
        <v>25</v>
      </c>
      <c r="D26" s="41">
        <v>1</v>
      </c>
      <c r="E26" s="41">
        <v>26</v>
      </c>
      <c r="F26" s="41">
        <v>1</v>
      </c>
      <c r="G26" s="41">
        <v>30</v>
      </c>
      <c r="H26" s="41">
        <v>1</v>
      </c>
      <c r="I26" s="41">
        <v>23</v>
      </c>
      <c r="J26" s="41">
        <v>2</v>
      </c>
      <c r="K26" s="41">
        <v>17</v>
      </c>
      <c r="L26"/>
      <c r="M26"/>
      <c r="N26"/>
      <c r="O26"/>
    </row>
    <row r="27" spans="1:20" ht="15.5" x14ac:dyDescent="0.35">
      <c r="A27" s="34" t="s">
        <v>41</v>
      </c>
      <c r="B27" s="41">
        <v>0</v>
      </c>
      <c r="C27" s="41">
        <v>2</v>
      </c>
      <c r="D27" s="41">
        <v>1</v>
      </c>
      <c r="E27" s="41">
        <v>2</v>
      </c>
      <c r="F27" s="41">
        <v>1</v>
      </c>
      <c r="G27" s="41">
        <v>1</v>
      </c>
      <c r="H27" s="41">
        <v>0</v>
      </c>
      <c r="I27" s="41">
        <v>1</v>
      </c>
      <c r="J27" s="41">
        <v>0</v>
      </c>
      <c r="K27" s="41">
        <v>3</v>
      </c>
      <c r="L27"/>
      <c r="M27"/>
      <c r="N27"/>
      <c r="O27"/>
    </row>
    <row r="28" spans="1:20" ht="15.5" x14ac:dyDescent="0.35">
      <c r="A28" s="34" t="s">
        <v>42</v>
      </c>
      <c r="B28" s="41">
        <v>2</v>
      </c>
      <c r="C28" s="41">
        <v>20</v>
      </c>
      <c r="D28" s="41">
        <v>3</v>
      </c>
      <c r="E28" s="41">
        <v>14</v>
      </c>
      <c r="F28" s="41">
        <v>2</v>
      </c>
      <c r="G28" s="41">
        <v>15</v>
      </c>
      <c r="H28" s="41">
        <v>3</v>
      </c>
      <c r="I28" s="41">
        <v>21</v>
      </c>
      <c r="J28" s="41">
        <v>4</v>
      </c>
      <c r="K28" s="41">
        <v>18</v>
      </c>
      <c r="L28"/>
      <c r="M28"/>
      <c r="N28"/>
      <c r="O28"/>
    </row>
    <row r="29" spans="1:20" ht="15.5" x14ac:dyDescent="0.35">
      <c r="A29" s="34" t="s">
        <v>43</v>
      </c>
      <c r="B29" s="41">
        <v>11</v>
      </c>
      <c r="C29" s="41">
        <v>84</v>
      </c>
      <c r="D29" s="41">
        <v>8</v>
      </c>
      <c r="E29" s="41">
        <v>124</v>
      </c>
      <c r="F29" s="41">
        <v>5</v>
      </c>
      <c r="G29" s="41">
        <v>100</v>
      </c>
      <c r="H29" s="41">
        <v>9</v>
      </c>
      <c r="I29" s="41">
        <v>105</v>
      </c>
      <c r="J29" s="41">
        <v>7</v>
      </c>
      <c r="K29" s="41">
        <v>123</v>
      </c>
      <c r="L29"/>
      <c r="M29"/>
      <c r="N29"/>
      <c r="O29"/>
    </row>
    <row r="30" spans="1:20" ht="15.5" x14ac:dyDescent="0.35">
      <c r="A30" s="34" t="s">
        <v>44</v>
      </c>
      <c r="B30" s="41">
        <v>0</v>
      </c>
      <c r="C30" s="41">
        <v>4</v>
      </c>
      <c r="D30" s="41">
        <v>1</v>
      </c>
      <c r="E30" s="41">
        <v>3</v>
      </c>
      <c r="F30" s="41">
        <v>1</v>
      </c>
      <c r="G30" s="41">
        <v>1</v>
      </c>
      <c r="H30" s="41">
        <v>1</v>
      </c>
      <c r="I30" s="41">
        <v>4</v>
      </c>
      <c r="J30" s="41">
        <v>1</v>
      </c>
      <c r="K30" s="41">
        <v>4</v>
      </c>
      <c r="L30"/>
      <c r="M30"/>
      <c r="N30"/>
      <c r="O30"/>
    </row>
    <row r="31" spans="1:20" ht="15.5" x14ac:dyDescent="0.35">
      <c r="A31" s="34" t="s">
        <v>45</v>
      </c>
      <c r="B31" s="41">
        <v>0</v>
      </c>
      <c r="C31" s="41">
        <v>10</v>
      </c>
      <c r="D31" s="41">
        <v>1</v>
      </c>
      <c r="E31" s="41">
        <v>7</v>
      </c>
      <c r="F31" s="41">
        <v>0</v>
      </c>
      <c r="G31" s="41">
        <v>6</v>
      </c>
      <c r="H31" s="41">
        <v>0</v>
      </c>
      <c r="I31" s="41">
        <v>8</v>
      </c>
      <c r="J31" s="41">
        <v>0</v>
      </c>
      <c r="K31" s="41">
        <v>7</v>
      </c>
      <c r="L31"/>
      <c r="M31"/>
      <c r="N31"/>
      <c r="O31"/>
    </row>
    <row r="32" spans="1:20" ht="15.5" x14ac:dyDescent="0.35">
      <c r="A32" s="34" t="s">
        <v>46</v>
      </c>
      <c r="B32" s="41">
        <v>5</v>
      </c>
      <c r="C32" s="41">
        <v>83</v>
      </c>
      <c r="D32" s="41">
        <v>2</v>
      </c>
      <c r="E32" s="41">
        <v>75</v>
      </c>
      <c r="F32" s="41">
        <v>2</v>
      </c>
      <c r="G32" s="41">
        <v>60</v>
      </c>
      <c r="H32" s="41">
        <v>4</v>
      </c>
      <c r="I32" s="41">
        <v>52</v>
      </c>
      <c r="J32" s="41">
        <v>6</v>
      </c>
      <c r="K32" s="41">
        <v>77</v>
      </c>
      <c r="L32"/>
      <c r="M32"/>
      <c r="N32"/>
      <c r="O32"/>
    </row>
    <row r="33" spans="1:15" ht="15.5" x14ac:dyDescent="0.35">
      <c r="A33" s="34" t="s">
        <v>47</v>
      </c>
      <c r="B33" s="41">
        <v>3</v>
      </c>
      <c r="C33" s="41">
        <v>26</v>
      </c>
      <c r="D33" s="41">
        <v>1</v>
      </c>
      <c r="E33" s="41">
        <v>17</v>
      </c>
      <c r="F33" s="41">
        <v>1</v>
      </c>
      <c r="G33" s="41">
        <v>19</v>
      </c>
      <c r="H33" s="41">
        <v>0</v>
      </c>
      <c r="I33" s="41">
        <v>14</v>
      </c>
      <c r="J33" s="41">
        <v>0</v>
      </c>
      <c r="K33" s="41">
        <v>15</v>
      </c>
      <c r="L33"/>
      <c r="M33"/>
      <c r="N33"/>
      <c r="O33"/>
    </row>
    <row r="34" spans="1:15" ht="15.5" x14ac:dyDescent="0.35">
      <c r="A34" s="34" t="s">
        <v>48</v>
      </c>
      <c r="B34" s="41">
        <v>2</v>
      </c>
      <c r="C34" s="41">
        <v>18</v>
      </c>
      <c r="D34" s="41">
        <v>0</v>
      </c>
      <c r="E34" s="41">
        <v>20</v>
      </c>
      <c r="F34" s="41">
        <v>0</v>
      </c>
      <c r="G34" s="41">
        <v>18</v>
      </c>
      <c r="H34" s="41">
        <v>1</v>
      </c>
      <c r="I34" s="41">
        <v>15</v>
      </c>
      <c r="J34" s="41">
        <v>0</v>
      </c>
      <c r="K34" s="41">
        <v>25</v>
      </c>
      <c r="L34"/>
      <c r="M34"/>
      <c r="N34"/>
      <c r="O34"/>
    </row>
    <row r="35" spans="1:15" ht="15.5" x14ac:dyDescent="0.35">
      <c r="A35" s="34" t="s">
        <v>49</v>
      </c>
      <c r="B35" s="41">
        <v>10</v>
      </c>
      <c r="C35" s="41">
        <v>390</v>
      </c>
      <c r="D35" s="41">
        <v>19</v>
      </c>
      <c r="E35" s="41">
        <v>363</v>
      </c>
      <c r="F35" s="41">
        <v>18</v>
      </c>
      <c r="G35" s="41">
        <v>336</v>
      </c>
      <c r="H35" s="41">
        <v>7</v>
      </c>
      <c r="I35" s="41">
        <v>287</v>
      </c>
      <c r="J35" s="41">
        <v>7</v>
      </c>
      <c r="K35" s="41">
        <v>399</v>
      </c>
      <c r="L35"/>
      <c r="M35"/>
      <c r="N35"/>
      <c r="O35"/>
    </row>
    <row r="36" spans="1:15" ht="15.5" x14ac:dyDescent="0.35">
      <c r="A36" s="34" t="s">
        <v>50</v>
      </c>
      <c r="B36" s="41">
        <v>2</v>
      </c>
      <c r="C36" s="41">
        <v>55</v>
      </c>
      <c r="D36" s="41">
        <v>2</v>
      </c>
      <c r="E36" s="41">
        <v>64</v>
      </c>
      <c r="F36" s="41">
        <v>1</v>
      </c>
      <c r="G36" s="41">
        <v>76</v>
      </c>
      <c r="H36" s="41">
        <v>3</v>
      </c>
      <c r="I36" s="41">
        <v>58</v>
      </c>
      <c r="J36" s="41">
        <v>4</v>
      </c>
      <c r="K36" s="41">
        <v>102</v>
      </c>
      <c r="L36"/>
      <c r="M36"/>
      <c r="N36"/>
      <c r="O36"/>
    </row>
    <row r="37" spans="1:15" ht="15.5" x14ac:dyDescent="0.35">
      <c r="A37" s="34" t="s">
        <v>51</v>
      </c>
      <c r="B37" s="41">
        <v>0</v>
      </c>
      <c r="C37" s="41">
        <v>10</v>
      </c>
      <c r="D37" s="41">
        <v>0</v>
      </c>
      <c r="E37" s="41">
        <v>7</v>
      </c>
      <c r="F37" s="41">
        <v>0</v>
      </c>
      <c r="G37" s="41">
        <v>6</v>
      </c>
      <c r="H37" s="41">
        <v>0</v>
      </c>
      <c r="I37" s="41">
        <v>9</v>
      </c>
      <c r="J37" s="41">
        <v>0</v>
      </c>
      <c r="K37" s="41">
        <v>9</v>
      </c>
      <c r="L37"/>
      <c r="M37"/>
      <c r="N37"/>
      <c r="O37"/>
    </row>
    <row r="38" spans="1:15" ht="15.5" x14ac:dyDescent="0.35">
      <c r="A38" s="34" t="s">
        <v>52</v>
      </c>
      <c r="B38" s="41">
        <v>33</v>
      </c>
      <c r="C38" s="41">
        <v>494</v>
      </c>
      <c r="D38" s="41">
        <v>23</v>
      </c>
      <c r="E38" s="41">
        <v>491</v>
      </c>
      <c r="F38" s="41">
        <v>33</v>
      </c>
      <c r="G38" s="41">
        <v>519</v>
      </c>
      <c r="H38" s="41">
        <v>25</v>
      </c>
      <c r="I38" s="41">
        <v>450</v>
      </c>
      <c r="J38" s="41">
        <v>33</v>
      </c>
      <c r="K38" s="41">
        <v>587</v>
      </c>
      <c r="L38"/>
      <c r="M38"/>
      <c r="N38"/>
      <c r="O38"/>
    </row>
    <row r="39" spans="1:15" ht="15.5" x14ac:dyDescent="0.35">
      <c r="A39" s="34" t="s">
        <v>53</v>
      </c>
      <c r="B39" s="41">
        <v>14</v>
      </c>
      <c r="C39" s="41">
        <v>260</v>
      </c>
      <c r="D39" s="41">
        <v>11</v>
      </c>
      <c r="E39" s="41">
        <v>233</v>
      </c>
      <c r="F39" s="41">
        <v>11</v>
      </c>
      <c r="G39" s="41">
        <v>271</v>
      </c>
      <c r="H39" s="41">
        <v>11</v>
      </c>
      <c r="I39" s="41">
        <v>219</v>
      </c>
      <c r="J39" s="41">
        <v>11</v>
      </c>
      <c r="K39" s="41">
        <v>349</v>
      </c>
      <c r="L39"/>
      <c r="M39"/>
      <c r="N39"/>
      <c r="O39"/>
    </row>
    <row r="40" spans="1:15" ht="15.5" x14ac:dyDescent="0.35">
      <c r="A40" s="34" t="s">
        <v>54</v>
      </c>
      <c r="B40" s="41">
        <v>2</v>
      </c>
      <c r="C40" s="41">
        <v>17</v>
      </c>
      <c r="D40" s="41">
        <v>0</v>
      </c>
      <c r="E40" s="41">
        <v>23</v>
      </c>
      <c r="F40" s="41">
        <v>1</v>
      </c>
      <c r="G40" s="41">
        <v>19</v>
      </c>
      <c r="H40" s="41">
        <v>2</v>
      </c>
      <c r="I40" s="41">
        <v>11</v>
      </c>
      <c r="J40" s="41">
        <v>3</v>
      </c>
      <c r="K40" s="41">
        <v>22</v>
      </c>
      <c r="L40"/>
      <c r="M40"/>
      <c r="N40"/>
      <c r="O40"/>
    </row>
    <row r="41" spans="1:15" ht="15.5" x14ac:dyDescent="0.35">
      <c r="A41" s="34" t="s">
        <v>55</v>
      </c>
      <c r="B41" s="41">
        <v>32</v>
      </c>
      <c r="C41" s="41">
        <v>620</v>
      </c>
      <c r="D41" s="41">
        <v>37</v>
      </c>
      <c r="E41" s="41">
        <v>721</v>
      </c>
      <c r="F41" s="41">
        <v>36</v>
      </c>
      <c r="G41" s="41">
        <v>728</v>
      </c>
      <c r="H41" s="41">
        <v>42</v>
      </c>
      <c r="I41" s="41">
        <v>620</v>
      </c>
      <c r="J41" s="41">
        <v>46</v>
      </c>
      <c r="K41" s="41">
        <v>807</v>
      </c>
      <c r="L41"/>
      <c r="M41"/>
      <c r="N41"/>
      <c r="O41"/>
    </row>
    <row r="42" spans="1:15" ht="15.5" x14ac:dyDescent="0.35">
      <c r="A42" s="34" t="s">
        <v>56</v>
      </c>
      <c r="B42" s="41">
        <v>19</v>
      </c>
      <c r="C42" s="41">
        <v>323</v>
      </c>
      <c r="D42" s="41">
        <v>14</v>
      </c>
      <c r="E42" s="41">
        <v>347</v>
      </c>
      <c r="F42" s="41">
        <v>17</v>
      </c>
      <c r="G42" s="41">
        <v>399</v>
      </c>
      <c r="H42" s="41">
        <v>18</v>
      </c>
      <c r="I42" s="41">
        <v>334</v>
      </c>
      <c r="J42" s="41">
        <v>20</v>
      </c>
      <c r="K42" s="41">
        <v>356</v>
      </c>
      <c r="L42"/>
      <c r="M42"/>
      <c r="N42"/>
      <c r="O42"/>
    </row>
    <row r="43" spans="1:15" ht="15.5" x14ac:dyDescent="0.35">
      <c r="A43" s="34" t="s">
        <v>57</v>
      </c>
      <c r="B43" s="41">
        <v>3</v>
      </c>
      <c r="C43" s="41">
        <v>97</v>
      </c>
      <c r="D43" s="41">
        <v>2</v>
      </c>
      <c r="E43" s="41">
        <v>92</v>
      </c>
      <c r="F43" s="41">
        <v>4</v>
      </c>
      <c r="G43" s="41">
        <v>76</v>
      </c>
      <c r="H43" s="41">
        <v>2</v>
      </c>
      <c r="I43" s="41">
        <v>72</v>
      </c>
      <c r="J43" s="41">
        <v>1</v>
      </c>
      <c r="K43" s="41">
        <v>70</v>
      </c>
      <c r="L43"/>
      <c r="M43"/>
      <c r="N43"/>
      <c r="O43"/>
    </row>
    <row r="44" spans="1:15" ht="15.5" x14ac:dyDescent="0.35">
      <c r="A44" s="34" t="s">
        <v>58</v>
      </c>
      <c r="B44" s="41">
        <v>15</v>
      </c>
      <c r="C44" s="41">
        <v>259</v>
      </c>
      <c r="D44" s="41">
        <v>11</v>
      </c>
      <c r="E44" s="41">
        <v>248</v>
      </c>
      <c r="F44" s="41">
        <v>16</v>
      </c>
      <c r="G44" s="41">
        <v>241</v>
      </c>
      <c r="H44" s="41">
        <v>20</v>
      </c>
      <c r="I44" s="41">
        <v>233</v>
      </c>
      <c r="J44" s="41">
        <v>21</v>
      </c>
      <c r="K44" s="41">
        <v>287</v>
      </c>
      <c r="L44"/>
      <c r="M44"/>
      <c r="N44"/>
      <c r="O44"/>
    </row>
    <row r="45" spans="1:15" ht="15.5" x14ac:dyDescent="0.35">
      <c r="A45" s="34" t="s">
        <v>59</v>
      </c>
      <c r="B45" s="41">
        <v>4</v>
      </c>
      <c r="C45" s="41">
        <v>34</v>
      </c>
      <c r="D45" s="41">
        <v>3</v>
      </c>
      <c r="E45" s="41">
        <v>47</v>
      </c>
      <c r="F45" s="41">
        <v>0</v>
      </c>
      <c r="G45" s="41">
        <v>44</v>
      </c>
      <c r="H45" s="41">
        <v>1</v>
      </c>
      <c r="I45" s="41">
        <v>33</v>
      </c>
      <c r="J45" s="41">
        <v>4</v>
      </c>
      <c r="K45" s="41">
        <v>35</v>
      </c>
      <c r="L45"/>
      <c r="M45"/>
      <c r="N45"/>
      <c r="O45"/>
    </row>
    <row r="46" spans="1:15" ht="15.5" x14ac:dyDescent="0.35">
      <c r="A46" s="34" t="s">
        <v>60</v>
      </c>
      <c r="B46" s="41">
        <v>1</v>
      </c>
      <c r="C46" s="41">
        <v>82</v>
      </c>
      <c r="D46" s="41">
        <v>0</v>
      </c>
      <c r="E46" s="41">
        <v>86</v>
      </c>
      <c r="F46" s="41">
        <v>3</v>
      </c>
      <c r="G46" s="41">
        <v>82</v>
      </c>
      <c r="H46" s="41">
        <v>2</v>
      </c>
      <c r="I46" s="41">
        <v>59</v>
      </c>
      <c r="J46" s="41">
        <v>2</v>
      </c>
      <c r="K46" s="41">
        <v>55</v>
      </c>
      <c r="L46"/>
      <c r="M46"/>
      <c r="N46"/>
      <c r="O46"/>
    </row>
    <row r="47" spans="1:15" ht="15.5" x14ac:dyDescent="0.35">
      <c r="A47" s="34" t="s">
        <v>61</v>
      </c>
      <c r="B47" s="41">
        <v>4</v>
      </c>
      <c r="C47" s="41">
        <v>55</v>
      </c>
      <c r="D47" s="41">
        <v>1</v>
      </c>
      <c r="E47" s="41">
        <v>35</v>
      </c>
      <c r="F47" s="41">
        <v>4</v>
      </c>
      <c r="G47" s="41">
        <v>52</v>
      </c>
      <c r="H47" s="41">
        <v>0</v>
      </c>
      <c r="I47" s="41">
        <v>50</v>
      </c>
      <c r="J47" s="41">
        <v>1</v>
      </c>
      <c r="K47" s="41">
        <v>58</v>
      </c>
      <c r="L47"/>
      <c r="M47"/>
      <c r="N47"/>
      <c r="O47"/>
    </row>
    <row r="48" spans="1:15" ht="15.5" x14ac:dyDescent="0.35">
      <c r="A48" s="34" t="s">
        <v>62</v>
      </c>
      <c r="B48" s="41">
        <v>5</v>
      </c>
      <c r="C48" s="41">
        <v>165</v>
      </c>
      <c r="D48" s="41">
        <v>6</v>
      </c>
      <c r="E48" s="41">
        <v>162</v>
      </c>
      <c r="F48" s="41">
        <v>10</v>
      </c>
      <c r="G48" s="41">
        <v>158</v>
      </c>
      <c r="H48" s="41">
        <v>6</v>
      </c>
      <c r="I48" s="41">
        <v>117</v>
      </c>
      <c r="J48" s="41">
        <v>4</v>
      </c>
      <c r="K48" s="41">
        <v>115</v>
      </c>
      <c r="L48"/>
      <c r="M48"/>
      <c r="N48"/>
      <c r="O48"/>
    </row>
    <row r="49" spans="1:15" ht="15.5" x14ac:dyDescent="0.35">
      <c r="A49" s="34" t="s">
        <v>63</v>
      </c>
      <c r="B49" s="41">
        <v>1</v>
      </c>
      <c r="C49" s="41">
        <v>22</v>
      </c>
      <c r="D49" s="41">
        <v>0</v>
      </c>
      <c r="E49" s="41">
        <v>31</v>
      </c>
      <c r="F49" s="41">
        <v>1</v>
      </c>
      <c r="G49" s="41">
        <v>29</v>
      </c>
      <c r="H49" s="41">
        <v>0</v>
      </c>
      <c r="I49" s="41">
        <v>19</v>
      </c>
      <c r="J49" s="41">
        <v>3</v>
      </c>
      <c r="K49" s="41">
        <v>19</v>
      </c>
      <c r="L49"/>
      <c r="M49"/>
      <c r="N49"/>
      <c r="O49"/>
    </row>
    <row r="50" spans="1:15" ht="15.5" x14ac:dyDescent="0.35">
      <c r="A50" s="34" t="s">
        <v>64</v>
      </c>
      <c r="B50" s="41">
        <v>4</v>
      </c>
      <c r="C50" s="41">
        <v>34</v>
      </c>
      <c r="D50" s="41">
        <v>1</v>
      </c>
      <c r="E50" s="41">
        <v>33</v>
      </c>
      <c r="F50" s="41">
        <v>1</v>
      </c>
      <c r="G50" s="41">
        <v>54</v>
      </c>
      <c r="H50" s="41">
        <v>3</v>
      </c>
      <c r="I50" s="41">
        <v>34</v>
      </c>
      <c r="J50" s="41">
        <v>2</v>
      </c>
      <c r="K50" s="41">
        <v>27</v>
      </c>
      <c r="L50"/>
      <c r="M50"/>
      <c r="N50"/>
      <c r="O50"/>
    </row>
    <row r="51" spans="1:15" ht="15.5" x14ac:dyDescent="0.35">
      <c r="A51" s="34" t="s">
        <v>65</v>
      </c>
      <c r="B51" s="41">
        <v>0</v>
      </c>
      <c r="C51" s="41">
        <v>1</v>
      </c>
      <c r="D51" s="41">
        <v>0</v>
      </c>
      <c r="E51" s="41">
        <v>2</v>
      </c>
      <c r="F51" s="41">
        <v>1</v>
      </c>
      <c r="G51" s="41">
        <v>4</v>
      </c>
      <c r="H51" s="41">
        <v>0</v>
      </c>
      <c r="I51" s="41">
        <v>0</v>
      </c>
      <c r="J51" s="41">
        <v>0</v>
      </c>
      <c r="K51" s="41">
        <v>1</v>
      </c>
      <c r="L51"/>
      <c r="M51"/>
      <c r="N51"/>
      <c r="O51"/>
    </row>
    <row r="52" spans="1:15" ht="15.5" x14ac:dyDescent="0.35">
      <c r="A52" s="34" t="s">
        <v>66</v>
      </c>
      <c r="B52" s="41">
        <v>2</v>
      </c>
      <c r="C52" s="41">
        <v>24</v>
      </c>
      <c r="D52" s="41">
        <v>1</v>
      </c>
      <c r="E52" s="41">
        <v>12</v>
      </c>
      <c r="F52" s="41">
        <v>2</v>
      </c>
      <c r="G52" s="41">
        <v>21</v>
      </c>
      <c r="H52" s="41">
        <v>1</v>
      </c>
      <c r="I52" s="41">
        <v>17</v>
      </c>
      <c r="J52" s="41">
        <v>5</v>
      </c>
      <c r="K52" s="41">
        <v>16</v>
      </c>
      <c r="L52"/>
      <c r="M52"/>
      <c r="N52"/>
      <c r="O52"/>
    </row>
    <row r="53" spans="1:15" ht="15.5" x14ac:dyDescent="0.35">
      <c r="A53" s="34" t="s">
        <v>67</v>
      </c>
      <c r="B53" s="41">
        <v>3</v>
      </c>
      <c r="C53" s="41">
        <v>84</v>
      </c>
      <c r="D53" s="41">
        <v>2</v>
      </c>
      <c r="E53" s="41">
        <v>78</v>
      </c>
      <c r="F53" s="41">
        <v>3</v>
      </c>
      <c r="G53" s="41">
        <v>81</v>
      </c>
      <c r="H53" s="41">
        <v>3</v>
      </c>
      <c r="I53" s="41">
        <v>84</v>
      </c>
      <c r="J53" s="41">
        <v>4</v>
      </c>
      <c r="K53" s="41">
        <v>87</v>
      </c>
      <c r="L53"/>
      <c r="M53"/>
      <c r="N53"/>
      <c r="O53"/>
    </row>
    <row r="54" spans="1:15" ht="15.5" x14ac:dyDescent="0.35">
      <c r="A54" s="34" t="s">
        <v>68</v>
      </c>
      <c r="B54" s="41">
        <v>4</v>
      </c>
      <c r="C54" s="41">
        <v>66</v>
      </c>
      <c r="D54" s="41">
        <v>4</v>
      </c>
      <c r="E54" s="41">
        <v>75</v>
      </c>
      <c r="F54" s="41">
        <v>2</v>
      </c>
      <c r="G54" s="41">
        <v>63</v>
      </c>
      <c r="H54" s="41">
        <v>5</v>
      </c>
      <c r="I54" s="41">
        <v>44</v>
      </c>
      <c r="J54" s="41">
        <v>3</v>
      </c>
      <c r="K54" s="41">
        <v>60</v>
      </c>
      <c r="L54"/>
      <c r="M54"/>
      <c r="N54"/>
      <c r="O54"/>
    </row>
    <row r="55" spans="1:15" ht="15.5" x14ac:dyDescent="0.35">
      <c r="A55" s="34" t="s">
        <v>69</v>
      </c>
      <c r="B55" s="41">
        <v>4</v>
      </c>
      <c r="C55" s="41">
        <v>109</v>
      </c>
      <c r="D55" s="41">
        <v>7</v>
      </c>
      <c r="E55" s="41">
        <v>116</v>
      </c>
      <c r="F55" s="41">
        <v>5</v>
      </c>
      <c r="G55" s="41">
        <v>111</v>
      </c>
      <c r="H55" s="41">
        <v>11</v>
      </c>
      <c r="I55" s="41">
        <v>114</v>
      </c>
      <c r="J55" s="41">
        <v>13</v>
      </c>
      <c r="K55" s="41">
        <v>142</v>
      </c>
      <c r="L55"/>
      <c r="M55"/>
      <c r="N55"/>
      <c r="O55"/>
    </row>
    <row r="56" spans="1:15" ht="15.5" x14ac:dyDescent="0.35">
      <c r="A56" s="34" t="s">
        <v>70</v>
      </c>
      <c r="B56" s="41">
        <v>3</v>
      </c>
      <c r="C56" s="41">
        <v>22</v>
      </c>
      <c r="D56" s="41">
        <v>4</v>
      </c>
      <c r="E56" s="41">
        <v>33</v>
      </c>
      <c r="F56" s="41">
        <v>3</v>
      </c>
      <c r="G56" s="41">
        <v>30</v>
      </c>
      <c r="H56" s="41">
        <v>0</v>
      </c>
      <c r="I56" s="41">
        <v>30</v>
      </c>
      <c r="J56" s="41">
        <v>2</v>
      </c>
      <c r="K56" s="41">
        <v>20</v>
      </c>
      <c r="L56"/>
      <c r="M56"/>
      <c r="N56"/>
      <c r="O56"/>
    </row>
    <row r="57" spans="1:15" ht="15.5" x14ac:dyDescent="0.35">
      <c r="A57" s="34" t="s">
        <v>71</v>
      </c>
      <c r="B57" s="41">
        <v>2</v>
      </c>
      <c r="C57" s="41">
        <v>22</v>
      </c>
      <c r="D57" s="41">
        <v>5</v>
      </c>
      <c r="E57" s="41">
        <v>14</v>
      </c>
      <c r="F57" s="41">
        <v>1</v>
      </c>
      <c r="G57" s="41">
        <v>21</v>
      </c>
      <c r="H57" s="41">
        <v>2</v>
      </c>
      <c r="I57" s="41">
        <v>22</v>
      </c>
      <c r="J57" s="41">
        <v>3</v>
      </c>
      <c r="K57" s="41">
        <v>21</v>
      </c>
      <c r="L57"/>
      <c r="M57"/>
      <c r="N57"/>
      <c r="O57"/>
    </row>
    <row r="58" spans="1:15" ht="15.5" x14ac:dyDescent="0.35">
      <c r="A58" s="34" t="s">
        <v>72</v>
      </c>
      <c r="B58" s="41">
        <v>0</v>
      </c>
      <c r="C58" s="41">
        <v>9</v>
      </c>
      <c r="D58" s="41">
        <v>0</v>
      </c>
      <c r="E58" s="41">
        <v>3</v>
      </c>
      <c r="F58" s="41">
        <v>0</v>
      </c>
      <c r="G58" s="41">
        <v>8</v>
      </c>
      <c r="H58" s="41">
        <v>2</v>
      </c>
      <c r="I58" s="41">
        <v>4</v>
      </c>
      <c r="J58" s="41">
        <v>0</v>
      </c>
      <c r="K58" s="41">
        <v>4</v>
      </c>
      <c r="L58"/>
      <c r="M58"/>
      <c r="N58"/>
      <c r="O58"/>
    </row>
    <row r="59" spans="1:15" ht="15.5" x14ac:dyDescent="0.35">
      <c r="A59" s="34" t="s">
        <v>73</v>
      </c>
      <c r="B59" s="41">
        <v>9</v>
      </c>
      <c r="C59" s="41">
        <v>109</v>
      </c>
      <c r="D59" s="41">
        <v>2</v>
      </c>
      <c r="E59" s="41">
        <v>110</v>
      </c>
      <c r="F59" s="41">
        <v>7</v>
      </c>
      <c r="G59" s="41">
        <v>100</v>
      </c>
      <c r="H59" s="41">
        <v>9</v>
      </c>
      <c r="I59" s="41">
        <v>102</v>
      </c>
      <c r="J59" s="41">
        <v>17</v>
      </c>
      <c r="K59" s="41">
        <v>121</v>
      </c>
      <c r="L59"/>
      <c r="M59"/>
      <c r="N59"/>
      <c r="O59"/>
    </row>
    <row r="60" spans="1:15" ht="15.5" x14ac:dyDescent="0.35">
      <c r="A60" s="34" t="s">
        <v>74</v>
      </c>
      <c r="B60" s="41">
        <v>0</v>
      </c>
      <c r="C60" s="41">
        <v>13</v>
      </c>
      <c r="D60" s="41">
        <v>1</v>
      </c>
      <c r="E60" s="41">
        <v>7</v>
      </c>
      <c r="F60" s="41">
        <v>0</v>
      </c>
      <c r="G60" s="41">
        <v>11</v>
      </c>
      <c r="H60" s="41">
        <v>3</v>
      </c>
      <c r="I60" s="41">
        <v>6</v>
      </c>
      <c r="J60" s="41">
        <v>0</v>
      </c>
      <c r="K60" s="41">
        <v>6</v>
      </c>
      <c r="L60"/>
      <c r="M60"/>
      <c r="N60"/>
      <c r="O60"/>
    </row>
    <row r="61" spans="1:15" ht="15.5" x14ac:dyDescent="0.35">
      <c r="A61" s="34" t="s">
        <v>75</v>
      </c>
      <c r="B61" s="41">
        <v>5</v>
      </c>
      <c r="C61" s="41">
        <v>119</v>
      </c>
      <c r="D61" s="41">
        <v>6</v>
      </c>
      <c r="E61" s="41">
        <v>126</v>
      </c>
      <c r="F61" s="41">
        <v>7</v>
      </c>
      <c r="G61" s="41">
        <v>106</v>
      </c>
      <c r="H61" s="41">
        <v>4</v>
      </c>
      <c r="I61" s="41">
        <v>111</v>
      </c>
      <c r="J61" s="41">
        <v>4</v>
      </c>
      <c r="K61" s="41">
        <v>135</v>
      </c>
      <c r="L61"/>
      <c r="M61"/>
      <c r="N61"/>
      <c r="O61"/>
    </row>
    <row r="62" spans="1:15" ht="15.5" x14ac:dyDescent="0.35">
      <c r="A62" s="34" t="s">
        <v>76</v>
      </c>
      <c r="B62" s="41">
        <v>0</v>
      </c>
      <c r="C62" s="41">
        <v>58</v>
      </c>
      <c r="D62" s="41">
        <v>6</v>
      </c>
      <c r="E62" s="41">
        <v>59</v>
      </c>
      <c r="F62" s="41">
        <v>3</v>
      </c>
      <c r="G62" s="41">
        <v>47</v>
      </c>
      <c r="H62" s="41">
        <v>0</v>
      </c>
      <c r="I62" s="41">
        <v>44</v>
      </c>
      <c r="J62" s="41">
        <v>2</v>
      </c>
      <c r="K62" s="41">
        <v>61</v>
      </c>
      <c r="L62"/>
      <c r="M62"/>
      <c r="N62"/>
      <c r="O62"/>
    </row>
    <row r="63" spans="1:15" ht="15.5" x14ac:dyDescent="0.35">
      <c r="A63" s="34" t="s">
        <v>77</v>
      </c>
      <c r="B63" s="41">
        <v>0</v>
      </c>
      <c r="C63" s="41">
        <v>19</v>
      </c>
      <c r="D63" s="41">
        <v>4</v>
      </c>
      <c r="E63" s="41">
        <v>18</v>
      </c>
      <c r="F63" s="41">
        <v>2</v>
      </c>
      <c r="G63" s="41">
        <v>14</v>
      </c>
      <c r="H63" s="41">
        <v>0</v>
      </c>
      <c r="I63" s="41">
        <v>9</v>
      </c>
      <c r="J63" s="41">
        <v>0</v>
      </c>
      <c r="K63" s="41">
        <v>12</v>
      </c>
      <c r="L63"/>
      <c r="M63"/>
      <c r="N63"/>
      <c r="O63"/>
    </row>
    <row r="64" spans="1:15" ht="15.5" x14ac:dyDescent="0.35">
      <c r="A64" s="36" t="s">
        <v>153</v>
      </c>
      <c r="B64" s="19">
        <v>327</v>
      </c>
      <c r="C64" s="19">
        <v>6897</v>
      </c>
      <c r="D64" s="19">
        <v>305</v>
      </c>
      <c r="E64" s="19">
        <v>7223</v>
      </c>
      <c r="F64" s="19">
        <v>344</v>
      </c>
      <c r="G64" s="19">
        <v>7009</v>
      </c>
      <c r="H64" s="19">
        <v>334</v>
      </c>
      <c r="I64" s="19">
        <v>6038</v>
      </c>
      <c r="J64" s="19">
        <v>375</v>
      </c>
      <c r="K64" s="19">
        <v>7337</v>
      </c>
      <c r="L64"/>
      <c r="M64"/>
      <c r="N64"/>
      <c r="O64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71EF-6B03-4243-B776-228CBA899497}">
  <dimension ref="A1:AO64"/>
  <sheetViews>
    <sheetView workbookViewId="0">
      <pane ySplit="5" topLeftCell="A6" activePane="bottomLeft" state="frozen"/>
      <selection pane="bottomLeft" activeCell="A2" sqref="A2"/>
    </sheetView>
  </sheetViews>
  <sheetFormatPr defaultColWidth="9.1796875" defaultRowHeight="15" x14ac:dyDescent="0.3"/>
  <cols>
    <col min="1" max="1" width="17.81640625" style="1" bestFit="1" customWidth="1"/>
    <col min="2" max="11" width="9.453125" style="4" bestFit="1" customWidth="1"/>
    <col min="12" max="15" width="10.54296875" style="1" bestFit="1" customWidth="1"/>
    <col min="16" max="21" width="11.26953125" style="1" bestFit="1" customWidth="1"/>
    <col min="22" max="22" width="14" style="1" bestFit="1" customWidth="1"/>
    <col min="23" max="24" width="9.1796875" style="1"/>
    <col min="25" max="25" width="14" style="1" bestFit="1" customWidth="1"/>
    <col min="26" max="27" width="9.1796875" style="1"/>
    <col min="28" max="28" width="14" style="1" bestFit="1" customWidth="1"/>
    <col min="29" max="29" width="9.1796875" style="1" bestFit="1" customWidth="1"/>
    <col min="30" max="30" width="9.1796875" style="1"/>
    <col min="31" max="31" width="14" style="1" bestFit="1" customWidth="1"/>
    <col min="32" max="32" width="9.1796875" style="1"/>
    <col min="33" max="33" width="14" style="1" bestFit="1" customWidth="1"/>
    <col min="34" max="36" width="9.1796875" style="1"/>
    <col min="37" max="37" width="14" style="1" bestFit="1" customWidth="1"/>
    <col min="38" max="40" width="9.1796875" style="1"/>
    <col min="41" max="41" width="14" style="1" bestFit="1" customWidth="1"/>
    <col min="42" max="16384" width="9.1796875" style="1"/>
  </cols>
  <sheetData>
    <row r="1" spans="1:41" ht="17.5" x14ac:dyDescent="0.3">
      <c r="A1" s="3" t="str">
        <f>Parameters!$A$27</f>
        <v>TABLE 6D PERSONS KILLED AND INJURED IN TRUCK CRASHES BY COUNTY 2017-2021</v>
      </c>
    </row>
    <row r="3" spans="1:41" ht="15.5" x14ac:dyDescent="0.35">
      <c r="A3" s="33"/>
      <c r="B3" s="6" t="s">
        <v>16</v>
      </c>
      <c r="C3" s="32" t="s">
        <v>17</v>
      </c>
      <c r="D3" s="33"/>
      <c r="E3" s="33"/>
      <c r="F3" s="33"/>
      <c r="G3" s="33"/>
      <c r="H3" s="33"/>
      <c r="I3" s="33"/>
      <c r="J3" s="33"/>
      <c r="K3" s="3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15.5" x14ac:dyDescent="0.35">
      <c r="A4" s="33"/>
      <c r="B4" s="17">
        <v>2017</v>
      </c>
      <c r="C4" s="17"/>
      <c r="D4" s="17">
        <v>2018</v>
      </c>
      <c r="E4" s="17"/>
      <c r="F4" s="17">
        <v>2019</v>
      </c>
      <c r="G4" s="17"/>
      <c r="H4" s="17">
        <v>2020</v>
      </c>
      <c r="I4" s="17"/>
      <c r="J4" s="17">
        <v>2021</v>
      </c>
      <c r="K4" s="17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5.5" x14ac:dyDescent="0.35">
      <c r="A5" s="5" t="s">
        <v>154</v>
      </c>
      <c r="B5" s="37" t="s">
        <v>18</v>
      </c>
      <c r="C5" s="37" t="s">
        <v>19</v>
      </c>
      <c r="D5" s="37" t="s">
        <v>18</v>
      </c>
      <c r="E5" s="37" t="s">
        <v>19</v>
      </c>
      <c r="F5" s="37" t="s">
        <v>18</v>
      </c>
      <c r="G5" s="37" t="s">
        <v>19</v>
      </c>
      <c r="H5" s="33" t="s">
        <v>18</v>
      </c>
      <c r="I5" s="33" t="s">
        <v>19</v>
      </c>
      <c r="J5" s="33" t="s">
        <v>18</v>
      </c>
      <c r="K5" s="33" t="s">
        <v>19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15.5" x14ac:dyDescent="0.35">
      <c r="A6" s="33" t="s">
        <v>20</v>
      </c>
      <c r="B6" s="41">
        <v>7</v>
      </c>
      <c r="C6" s="41">
        <v>484</v>
      </c>
      <c r="D6" s="41">
        <v>7</v>
      </c>
      <c r="E6" s="41">
        <v>483</v>
      </c>
      <c r="F6" s="41">
        <v>14</v>
      </c>
      <c r="G6" s="41">
        <v>410</v>
      </c>
      <c r="H6" s="41">
        <v>8</v>
      </c>
      <c r="I6" s="41">
        <v>341</v>
      </c>
      <c r="J6" s="41">
        <v>4</v>
      </c>
      <c r="K6" s="41">
        <v>429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5.5" x14ac:dyDescent="0.35">
      <c r="A7" s="33" t="s">
        <v>21</v>
      </c>
      <c r="B7" s="41">
        <v>1</v>
      </c>
      <c r="C7" s="41">
        <v>2</v>
      </c>
      <c r="D7" s="41">
        <v>1</v>
      </c>
      <c r="E7" s="41">
        <v>0</v>
      </c>
      <c r="F7" s="41">
        <v>0</v>
      </c>
      <c r="G7" s="41">
        <v>1</v>
      </c>
      <c r="H7" s="41">
        <v>0</v>
      </c>
      <c r="I7" s="41">
        <v>3</v>
      </c>
      <c r="J7" s="41">
        <v>0</v>
      </c>
      <c r="K7" s="41">
        <v>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ht="15.5" x14ac:dyDescent="0.35">
      <c r="A8" s="33" t="s">
        <v>22</v>
      </c>
      <c r="B8" s="41">
        <v>0</v>
      </c>
      <c r="C8" s="41">
        <v>9</v>
      </c>
      <c r="D8" s="41">
        <v>2</v>
      </c>
      <c r="E8" s="41">
        <v>7</v>
      </c>
      <c r="F8" s="41">
        <v>1</v>
      </c>
      <c r="G8" s="41">
        <v>9</v>
      </c>
      <c r="H8" s="41">
        <v>0</v>
      </c>
      <c r="I8" s="41">
        <v>8</v>
      </c>
      <c r="J8" s="41">
        <v>1</v>
      </c>
      <c r="K8" s="41">
        <v>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15.5" x14ac:dyDescent="0.35">
      <c r="A9" s="33" t="s">
        <v>23</v>
      </c>
      <c r="B9" s="41">
        <v>3</v>
      </c>
      <c r="C9" s="41">
        <v>46</v>
      </c>
      <c r="D9" s="41">
        <v>0</v>
      </c>
      <c r="E9" s="41">
        <v>35</v>
      </c>
      <c r="F9" s="41">
        <v>6</v>
      </c>
      <c r="G9" s="41">
        <v>46</v>
      </c>
      <c r="H9" s="41">
        <v>9</v>
      </c>
      <c r="I9" s="41">
        <v>55</v>
      </c>
      <c r="J9" s="41">
        <v>3</v>
      </c>
      <c r="K9" s="41">
        <v>35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5.5" x14ac:dyDescent="0.35">
      <c r="A10" s="33" t="s">
        <v>24</v>
      </c>
      <c r="B10" s="41">
        <v>2</v>
      </c>
      <c r="C10" s="41">
        <v>9</v>
      </c>
      <c r="D10" s="41">
        <v>4</v>
      </c>
      <c r="E10" s="41">
        <v>15</v>
      </c>
      <c r="F10" s="41">
        <v>0</v>
      </c>
      <c r="G10" s="41">
        <v>10</v>
      </c>
      <c r="H10" s="41">
        <v>0</v>
      </c>
      <c r="I10" s="41">
        <v>10</v>
      </c>
      <c r="J10" s="41">
        <v>0</v>
      </c>
      <c r="K10" s="41">
        <v>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ht="15.5" x14ac:dyDescent="0.35">
      <c r="A11" s="33" t="s">
        <v>25</v>
      </c>
      <c r="B11" s="41">
        <v>0</v>
      </c>
      <c r="C11" s="41">
        <v>17</v>
      </c>
      <c r="D11" s="41">
        <v>5</v>
      </c>
      <c r="E11" s="41">
        <v>16</v>
      </c>
      <c r="F11" s="41">
        <v>3</v>
      </c>
      <c r="G11" s="41">
        <v>18</v>
      </c>
      <c r="H11" s="41">
        <v>0</v>
      </c>
      <c r="I11" s="41">
        <v>13</v>
      </c>
      <c r="J11" s="41">
        <v>0</v>
      </c>
      <c r="K11" s="41">
        <v>16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ht="15.5" x14ac:dyDescent="0.35">
      <c r="A12" s="33" t="s">
        <v>26</v>
      </c>
      <c r="B12" s="41">
        <v>3</v>
      </c>
      <c r="C12" s="41">
        <v>125</v>
      </c>
      <c r="D12" s="41">
        <v>5</v>
      </c>
      <c r="E12" s="41">
        <v>168</v>
      </c>
      <c r="F12" s="41">
        <v>6</v>
      </c>
      <c r="G12" s="41">
        <v>175</v>
      </c>
      <c r="H12" s="41">
        <v>9</v>
      </c>
      <c r="I12" s="41">
        <v>145</v>
      </c>
      <c r="J12" s="41">
        <v>2</v>
      </c>
      <c r="K12" s="41">
        <v>136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5.5" x14ac:dyDescent="0.35">
      <c r="A13" s="33" t="s">
        <v>27</v>
      </c>
      <c r="B13" s="41">
        <v>0</v>
      </c>
      <c r="C13" s="41">
        <v>6</v>
      </c>
      <c r="D13" s="41">
        <v>1</v>
      </c>
      <c r="E13" s="41">
        <v>5</v>
      </c>
      <c r="F13" s="41">
        <v>0</v>
      </c>
      <c r="G13" s="41">
        <v>7</v>
      </c>
      <c r="H13" s="41">
        <v>0</v>
      </c>
      <c r="I13" s="41">
        <v>6</v>
      </c>
      <c r="J13" s="41">
        <v>0</v>
      </c>
      <c r="K13" s="41">
        <v>7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ht="15.5" x14ac:dyDescent="0.35">
      <c r="A14" s="33" t="s">
        <v>28</v>
      </c>
      <c r="B14" s="41">
        <v>2</v>
      </c>
      <c r="C14" s="41">
        <v>23</v>
      </c>
      <c r="D14" s="41">
        <v>0</v>
      </c>
      <c r="E14" s="41">
        <v>18</v>
      </c>
      <c r="F14" s="41">
        <v>1</v>
      </c>
      <c r="G14" s="41">
        <v>22</v>
      </c>
      <c r="H14" s="41">
        <v>0</v>
      </c>
      <c r="I14" s="41">
        <v>11</v>
      </c>
      <c r="J14" s="41">
        <v>1</v>
      </c>
      <c r="K14" s="41">
        <v>15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5.5" x14ac:dyDescent="0.35">
      <c r="A15" s="33" t="s">
        <v>29</v>
      </c>
      <c r="B15" s="41">
        <v>21</v>
      </c>
      <c r="C15" s="41">
        <v>225</v>
      </c>
      <c r="D15" s="41">
        <v>17</v>
      </c>
      <c r="E15" s="41">
        <v>245</v>
      </c>
      <c r="F15" s="41">
        <v>13</v>
      </c>
      <c r="G15" s="41">
        <v>246</v>
      </c>
      <c r="H15" s="41">
        <v>24</v>
      </c>
      <c r="I15" s="41">
        <v>253</v>
      </c>
      <c r="J15" s="41">
        <v>22</v>
      </c>
      <c r="K15" s="41">
        <v>342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ht="15.5" x14ac:dyDescent="0.35">
      <c r="A16" s="33" t="s">
        <v>30</v>
      </c>
      <c r="B16" s="41">
        <v>1</v>
      </c>
      <c r="C16" s="41">
        <v>17</v>
      </c>
      <c r="D16" s="41">
        <v>1</v>
      </c>
      <c r="E16" s="41">
        <v>17</v>
      </c>
      <c r="F16" s="41">
        <v>0</v>
      </c>
      <c r="G16" s="41">
        <v>10</v>
      </c>
      <c r="H16" s="41">
        <v>2</v>
      </c>
      <c r="I16" s="41">
        <v>10</v>
      </c>
      <c r="J16" s="41">
        <v>0</v>
      </c>
      <c r="K16" s="41">
        <v>13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ht="15.5" x14ac:dyDescent="0.35">
      <c r="A17" s="33" t="s">
        <v>31</v>
      </c>
      <c r="B17" s="41">
        <v>2</v>
      </c>
      <c r="C17" s="41">
        <v>20</v>
      </c>
      <c r="D17" s="41">
        <v>6</v>
      </c>
      <c r="E17" s="41">
        <v>20</v>
      </c>
      <c r="F17" s="41">
        <v>4</v>
      </c>
      <c r="G17" s="41">
        <v>12</v>
      </c>
      <c r="H17" s="41">
        <v>0</v>
      </c>
      <c r="I17" s="41">
        <v>17</v>
      </c>
      <c r="J17" s="41">
        <v>3</v>
      </c>
      <c r="K17" s="41">
        <v>13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5.5" x14ac:dyDescent="0.35">
      <c r="A18" s="33" t="s">
        <v>32</v>
      </c>
      <c r="B18" s="41">
        <v>2</v>
      </c>
      <c r="C18" s="41">
        <v>67</v>
      </c>
      <c r="D18" s="41">
        <v>5</v>
      </c>
      <c r="E18" s="41">
        <v>59</v>
      </c>
      <c r="F18" s="41">
        <v>2</v>
      </c>
      <c r="G18" s="41">
        <v>35</v>
      </c>
      <c r="H18" s="41">
        <v>1</v>
      </c>
      <c r="I18" s="41">
        <v>33</v>
      </c>
      <c r="J18" s="41">
        <v>18</v>
      </c>
      <c r="K18" s="41">
        <v>78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ht="15.5" x14ac:dyDescent="0.35">
      <c r="A19" s="33" t="s">
        <v>33</v>
      </c>
      <c r="B19" s="41">
        <v>3</v>
      </c>
      <c r="C19" s="41">
        <v>13</v>
      </c>
      <c r="D19" s="41">
        <v>0</v>
      </c>
      <c r="E19" s="41">
        <v>5</v>
      </c>
      <c r="F19" s="41">
        <v>3</v>
      </c>
      <c r="G19" s="41">
        <v>16</v>
      </c>
      <c r="H19" s="41">
        <v>3</v>
      </c>
      <c r="I19" s="41">
        <v>12</v>
      </c>
      <c r="J19" s="41">
        <v>0</v>
      </c>
      <c r="K19" s="41">
        <v>9</v>
      </c>
      <c r="L19"/>
      <c r="M19"/>
      <c r="N19"/>
      <c r="O19"/>
    </row>
    <row r="20" spans="1:41" ht="15.5" x14ac:dyDescent="0.35">
      <c r="A20" s="33" t="s">
        <v>34</v>
      </c>
      <c r="B20" s="41">
        <v>34</v>
      </c>
      <c r="C20" s="41">
        <v>416</v>
      </c>
      <c r="D20" s="41">
        <v>20</v>
      </c>
      <c r="E20" s="41">
        <v>415</v>
      </c>
      <c r="F20" s="41">
        <v>27</v>
      </c>
      <c r="G20" s="41">
        <v>381</v>
      </c>
      <c r="H20" s="41">
        <v>30</v>
      </c>
      <c r="I20" s="41">
        <v>320</v>
      </c>
      <c r="J20" s="41">
        <v>35</v>
      </c>
      <c r="K20" s="41">
        <v>471</v>
      </c>
      <c r="L20"/>
      <c r="M20"/>
      <c r="N20"/>
      <c r="O20"/>
    </row>
    <row r="21" spans="1:41" ht="15.5" x14ac:dyDescent="0.35">
      <c r="A21" s="33" t="s">
        <v>35</v>
      </c>
      <c r="B21" s="41">
        <v>5</v>
      </c>
      <c r="C21" s="41">
        <v>108</v>
      </c>
      <c r="D21" s="41">
        <v>0</v>
      </c>
      <c r="E21" s="41">
        <v>63</v>
      </c>
      <c r="F21" s="41">
        <v>7</v>
      </c>
      <c r="G21" s="41">
        <v>55</v>
      </c>
      <c r="H21" s="41">
        <v>4</v>
      </c>
      <c r="I21" s="41">
        <v>58</v>
      </c>
      <c r="J21" s="41">
        <v>5</v>
      </c>
      <c r="K21" s="41">
        <v>71</v>
      </c>
      <c r="L21"/>
      <c r="M21"/>
      <c r="N21"/>
      <c r="O21"/>
    </row>
    <row r="22" spans="1:41" ht="15.5" x14ac:dyDescent="0.35">
      <c r="A22" s="33" t="s">
        <v>36</v>
      </c>
      <c r="B22" s="41">
        <v>0</v>
      </c>
      <c r="C22" s="41">
        <v>12</v>
      </c>
      <c r="D22" s="41">
        <v>0</v>
      </c>
      <c r="E22" s="41">
        <v>12</v>
      </c>
      <c r="F22" s="41">
        <v>1</v>
      </c>
      <c r="G22" s="41">
        <v>15</v>
      </c>
      <c r="H22" s="41">
        <v>1</v>
      </c>
      <c r="I22" s="41">
        <v>25</v>
      </c>
      <c r="J22" s="41">
        <v>3</v>
      </c>
      <c r="K22" s="41">
        <v>17</v>
      </c>
      <c r="L22"/>
      <c r="M22"/>
      <c r="N22"/>
      <c r="O22"/>
    </row>
    <row r="23" spans="1:41" ht="15.5" x14ac:dyDescent="0.35">
      <c r="A23" s="33" t="s">
        <v>37</v>
      </c>
      <c r="B23" s="41">
        <v>2</v>
      </c>
      <c r="C23" s="41">
        <v>14</v>
      </c>
      <c r="D23" s="41">
        <v>2</v>
      </c>
      <c r="E23" s="41">
        <v>14</v>
      </c>
      <c r="F23" s="41">
        <v>3</v>
      </c>
      <c r="G23" s="41">
        <v>10</v>
      </c>
      <c r="H23" s="41">
        <v>1</v>
      </c>
      <c r="I23" s="41">
        <v>15</v>
      </c>
      <c r="J23" s="41">
        <v>6</v>
      </c>
      <c r="K23" s="41">
        <v>13</v>
      </c>
      <c r="L23"/>
      <c r="M23"/>
      <c r="N23"/>
      <c r="O23"/>
    </row>
    <row r="24" spans="1:41" ht="15.5" x14ac:dyDescent="0.35">
      <c r="A24" s="33" t="s">
        <v>38</v>
      </c>
      <c r="B24" s="41">
        <v>50</v>
      </c>
      <c r="C24" s="41">
        <v>2656</v>
      </c>
      <c r="D24" s="41">
        <v>58</v>
      </c>
      <c r="E24" s="41">
        <v>2917</v>
      </c>
      <c r="F24" s="41">
        <v>66</v>
      </c>
      <c r="G24" s="41">
        <v>2724</v>
      </c>
      <c r="H24" s="41">
        <v>57</v>
      </c>
      <c r="I24" s="41">
        <v>2232</v>
      </c>
      <c r="J24" s="41">
        <v>64</v>
      </c>
      <c r="K24" s="41">
        <v>2524</v>
      </c>
      <c r="L24"/>
      <c r="M24"/>
      <c r="N24"/>
      <c r="O24"/>
    </row>
    <row r="25" spans="1:41" ht="15.5" x14ac:dyDescent="0.35">
      <c r="A25" s="33" t="s">
        <v>39</v>
      </c>
      <c r="B25" s="41">
        <v>0</v>
      </c>
      <c r="C25" s="41">
        <v>52</v>
      </c>
      <c r="D25" s="41">
        <v>2</v>
      </c>
      <c r="E25" s="41">
        <v>63</v>
      </c>
      <c r="F25" s="41">
        <v>5</v>
      </c>
      <c r="G25" s="41">
        <v>64</v>
      </c>
      <c r="H25" s="41">
        <v>2</v>
      </c>
      <c r="I25" s="41">
        <v>59</v>
      </c>
      <c r="J25" s="41">
        <v>4</v>
      </c>
      <c r="K25" s="41">
        <v>72</v>
      </c>
      <c r="L25"/>
      <c r="M25"/>
      <c r="N25"/>
      <c r="O25"/>
    </row>
    <row r="26" spans="1:41" ht="15.5" x14ac:dyDescent="0.35">
      <c r="A26" s="33" t="s">
        <v>40</v>
      </c>
      <c r="B26" s="41">
        <v>2</v>
      </c>
      <c r="C26" s="41">
        <v>35</v>
      </c>
      <c r="D26" s="41">
        <v>1</v>
      </c>
      <c r="E26" s="41">
        <v>32</v>
      </c>
      <c r="F26" s="41">
        <v>1</v>
      </c>
      <c r="G26" s="41">
        <v>41</v>
      </c>
      <c r="H26" s="41">
        <v>1</v>
      </c>
      <c r="I26" s="41">
        <v>29</v>
      </c>
      <c r="J26" s="41">
        <v>2</v>
      </c>
      <c r="K26" s="41">
        <v>23</v>
      </c>
      <c r="L26"/>
      <c r="M26"/>
      <c r="N26"/>
      <c r="O26"/>
    </row>
    <row r="27" spans="1:41" ht="15.5" x14ac:dyDescent="0.35">
      <c r="A27" s="33" t="s">
        <v>41</v>
      </c>
      <c r="B27" s="41">
        <v>0</v>
      </c>
      <c r="C27" s="41">
        <v>2</v>
      </c>
      <c r="D27" s="41">
        <v>1</v>
      </c>
      <c r="E27" s="41">
        <v>3</v>
      </c>
      <c r="F27" s="41">
        <v>1</v>
      </c>
      <c r="G27" s="41">
        <v>2</v>
      </c>
      <c r="H27" s="41">
        <v>0</v>
      </c>
      <c r="I27" s="41">
        <v>1</v>
      </c>
      <c r="J27" s="41">
        <v>0</v>
      </c>
      <c r="K27" s="41">
        <v>5</v>
      </c>
      <c r="L27"/>
      <c r="M27"/>
      <c r="N27"/>
      <c r="O27"/>
    </row>
    <row r="28" spans="1:41" ht="15.5" x14ac:dyDescent="0.35">
      <c r="A28" s="33" t="s">
        <v>42</v>
      </c>
      <c r="B28" s="41">
        <v>3</v>
      </c>
      <c r="C28" s="41">
        <v>26</v>
      </c>
      <c r="D28" s="41">
        <v>4</v>
      </c>
      <c r="E28" s="41">
        <v>17</v>
      </c>
      <c r="F28" s="41">
        <v>2</v>
      </c>
      <c r="G28" s="41">
        <v>26</v>
      </c>
      <c r="H28" s="41">
        <v>3</v>
      </c>
      <c r="I28" s="41">
        <v>31</v>
      </c>
      <c r="J28" s="41">
        <v>4</v>
      </c>
      <c r="K28" s="41">
        <v>28</v>
      </c>
      <c r="L28"/>
      <c r="M28"/>
      <c r="N28"/>
      <c r="O28"/>
    </row>
    <row r="29" spans="1:41" ht="15.5" x14ac:dyDescent="0.35">
      <c r="A29" s="33" t="s">
        <v>43</v>
      </c>
      <c r="B29" s="41">
        <v>13</v>
      </c>
      <c r="C29" s="41">
        <v>128</v>
      </c>
      <c r="D29" s="41">
        <v>11</v>
      </c>
      <c r="E29" s="41">
        <v>178</v>
      </c>
      <c r="F29" s="41">
        <v>5</v>
      </c>
      <c r="G29" s="41">
        <v>159</v>
      </c>
      <c r="H29" s="41">
        <v>10</v>
      </c>
      <c r="I29" s="41">
        <v>155</v>
      </c>
      <c r="J29" s="41">
        <v>8</v>
      </c>
      <c r="K29" s="41">
        <v>185</v>
      </c>
      <c r="L29"/>
      <c r="M29"/>
      <c r="N29"/>
      <c r="O29"/>
    </row>
    <row r="30" spans="1:41" ht="15.5" x14ac:dyDescent="0.35">
      <c r="A30" s="33" t="s">
        <v>44</v>
      </c>
      <c r="B30" s="41">
        <v>0</v>
      </c>
      <c r="C30" s="41">
        <v>11</v>
      </c>
      <c r="D30" s="41">
        <v>1</v>
      </c>
      <c r="E30" s="41">
        <v>5</v>
      </c>
      <c r="F30" s="41">
        <v>1</v>
      </c>
      <c r="G30" s="41">
        <v>2</v>
      </c>
      <c r="H30" s="41">
        <v>1</v>
      </c>
      <c r="I30" s="41">
        <v>6</v>
      </c>
      <c r="J30" s="41">
        <v>1</v>
      </c>
      <c r="K30" s="41">
        <v>7</v>
      </c>
      <c r="L30"/>
      <c r="M30"/>
      <c r="N30"/>
      <c r="O30"/>
    </row>
    <row r="31" spans="1:41" ht="15.5" x14ac:dyDescent="0.35">
      <c r="A31" s="33" t="s">
        <v>45</v>
      </c>
      <c r="B31" s="41">
        <v>0</v>
      </c>
      <c r="C31" s="41">
        <v>14</v>
      </c>
      <c r="D31" s="41">
        <v>1</v>
      </c>
      <c r="E31" s="41">
        <v>7</v>
      </c>
      <c r="F31" s="41">
        <v>0</v>
      </c>
      <c r="G31" s="41">
        <v>6</v>
      </c>
      <c r="H31" s="41">
        <v>0</v>
      </c>
      <c r="I31" s="41">
        <v>10</v>
      </c>
      <c r="J31" s="41">
        <v>0</v>
      </c>
      <c r="K31" s="41">
        <v>8</v>
      </c>
      <c r="L31"/>
      <c r="M31"/>
      <c r="N31"/>
      <c r="O31"/>
    </row>
    <row r="32" spans="1:41" ht="15.5" x14ac:dyDescent="0.35">
      <c r="A32" s="33" t="s">
        <v>46</v>
      </c>
      <c r="B32" s="41">
        <v>7</v>
      </c>
      <c r="C32" s="41">
        <v>110</v>
      </c>
      <c r="D32" s="41">
        <v>2</v>
      </c>
      <c r="E32" s="41">
        <v>116</v>
      </c>
      <c r="F32" s="41">
        <v>3</v>
      </c>
      <c r="G32" s="41">
        <v>88</v>
      </c>
      <c r="H32" s="41">
        <v>4</v>
      </c>
      <c r="I32" s="41">
        <v>70</v>
      </c>
      <c r="J32" s="41">
        <v>7</v>
      </c>
      <c r="K32" s="41">
        <v>142</v>
      </c>
      <c r="L32"/>
      <c r="M32"/>
      <c r="N32"/>
      <c r="O32"/>
    </row>
    <row r="33" spans="1:15" ht="15.5" x14ac:dyDescent="0.35">
      <c r="A33" s="33" t="s">
        <v>47</v>
      </c>
      <c r="B33" s="41">
        <v>3</v>
      </c>
      <c r="C33" s="41">
        <v>42</v>
      </c>
      <c r="D33" s="41">
        <v>1</v>
      </c>
      <c r="E33" s="41">
        <v>23</v>
      </c>
      <c r="F33" s="41">
        <v>1</v>
      </c>
      <c r="G33" s="41">
        <v>27</v>
      </c>
      <c r="H33" s="41">
        <v>0</v>
      </c>
      <c r="I33" s="41">
        <v>19</v>
      </c>
      <c r="J33" s="41">
        <v>0</v>
      </c>
      <c r="K33" s="41">
        <v>18</v>
      </c>
      <c r="L33"/>
      <c r="M33"/>
      <c r="N33"/>
      <c r="O33"/>
    </row>
    <row r="34" spans="1:15" ht="15.5" x14ac:dyDescent="0.35">
      <c r="A34" s="33" t="s">
        <v>48</v>
      </c>
      <c r="B34" s="41">
        <v>2</v>
      </c>
      <c r="C34" s="41">
        <v>24</v>
      </c>
      <c r="D34" s="41">
        <v>0</v>
      </c>
      <c r="E34" s="41">
        <v>28</v>
      </c>
      <c r="F34" s="41">
        <v>0</v>
      </c>
      <c r="G34" s="41">
        <v>34</v>
      </c>
      <c r="H34" s="41">
        <v>1</v>
      </c>
      <c r="I34" s="41">
        <v>23</v>
      </c>
      <c r="J34" s="41">
        <v>0</v>
      </c>
      <c r="K34" s="41">
        <v>32</v>
      </c>
      <c r="L34"/>
      <c r="M34"/>
      <c r="N34"/>
      <c r="O34"/>
    </row>
    <row r="35" spans="1:15" ht="15.5" x14ac:dyDescent="0.35">
      <c r="A35" s="33" t="s">
        <v>49</v>
      </c>
      <c r="B35" s="41">
        <v>10</v>
      </c>
      <c r="C35" s="41">
        <v>544</v>
      </c>
      <c r="D35" s="41">
        <v>21</v>
      </c>
      <c r="E35" s="41">
        <v>543</v>
      </c>
      <c r="F35" s="41">
        <v>18</v>
      </c>
      <c r="G35" s="41">
        <v>461</v>
      </c>
      <c r="H35" s="41">
        <v>7</v>
      </c>
      <c r="I35" s="41">
        <v>393</v>
      </c>
      <c r="J35" s="41">
        <v>7</v>
      </c>
      <c r="K35" s="41">
        <v>563</v>
      </c>
      <c r="L35"/>
      <c r="M35"/>
      <c r="N35"/>
      <c r="O35"/>
    </row>
    <row r="36" spans="1:15" ht="15.5" x14ac:dyDescent="0.35">
      <c r="A36" s="33" t="s">
        <v>50</v>
      </c>
      <c r="B36" s="41">
        <v>2</v>
      </c>
      <c r="C36" s="41">
        <v>72</v>
      </c>
      <c r="D36" s="41">
        <v>3</v>
      </c>
      <c r="E36" s="41">
        <v>87</v>
      </c>
      <c r="F36" s="41">
        <v>1</v>
      </c>
      <c r="G36" s="41">
        <v>104</v>
      </c>
      <c r="H36" s="41">
        <v>3</v>
      </c>
      <c r="I36" s="41">
        <v>78</v>
      </c>
      <c r="J36" s="41">
        <v>5</v>
      </c>
      <c r="K36" s="41">
        <v>134</v>
      </c>
      <c r="L36"/>
      <c r="M36"/>
      <c r="N36"/>
      <c r="O36"/>
    </row>
    <row r="37" spans="1:15" ht="15.5" x14ac:dyDescent="0.35">
      <c r="A37" s="33" t="s">
        <v>51</v>
      </c>
      <c r="B37" s="41">
        <v>0</v>
      </c>
      <c r="C37" s="41">
        <v>14</v>
      </c>
      <c r="D37" s="41">
        <v>0</v>
      </c>
      <c r="E37" s="41">
        <v>8</v>
      </c>
      <c r="F37" s="41">
        <v>0</v>
      </c>
      <c r="G37" s="41">
        <v>9</v>
      </c>
      <c r="H37" s="41">
        <v>0</v>
      </c>
      <c r="I37" s="41">
        <v>11</v>
      </c>
      <c r="J37" s="41">
        <v>0</v>
      </c>
      <c r="K37" s="41">
        <v>11</v>
      </c>
      <c r="L37"/>
      <c r="M37"/>
      <c r="N37"/>
      <c r="O37"/>
    </row>
    <row r="38" spans="1:15" ht="15.5" x14ac:dyDescent="0.35">
      <c r="A38" s="33" t="s">
        <v>52</v>
      </c>
      <c r="B38" s="41">
        <v>38</v>
      </c>
      <c r="C38" s="41">
        <v>665</v>
      </c>
      <c r="D38" s="41">
        <v>24</v>
      </c>
      <c r="E38" s="41">
        <v>734</v>
      </c>
      <c r="F38" s="41">
        <v>35</v>
      </c>
      <c r="G38" s="41">
        <v>762</v>
      </c>
      <c r="H38" s="41">
        <v>26</v>
      </c>
      <c r="I38" s="41">
        <v>637</v>
      </c>
      <c r="J38" s="41">
        <v>33</v>
      </c>
      <c r="K38" s="41">
        <v>864</v>
      </c>
      <c r="L38"/>
      <c r="M38"/>
      <c r="N38"/>
      <c r="O38"/>
    </row>
    <row r="39" spans="1:15" ht="15.5" x14ac:dyDescent="0.35">
      <c r="A39" s="33" t="s">
        <v>53</v>
      </c>
      <c r="B39" s="41">
        <v>17</v>
      </c>
      <c r="C39" s="41">
        <v>358</v>
      </c>
      <c r="D39" s="41">
        <v>12</v>
      </c>
      <c r="E39" s="41">
        <v>312</v>
      </c>
      <c r="F39" s="41">
        <v>15</v>
      </c>
      <c r="G39" s="41">
        <v>410</v>
      </c>
      <c r="H39" s="41">
        <v>12</v>
      </c>
      <c r="I39" s="41">
        <v>305</v>
      </c>
      <c r="J39" s="41">
        <v>14</v>
      </c>
      <c r="K39" s="41">
        <v>511</v>
      </c>
      <c r="L39"/>
      <c r="M39"/>
      <c r="N39"/>
      <c r="O39"/>
    </row>
    <row r="40" spans="1:15" ht="15.5" x14ac:dyDescent="0.35">
      <c r="A40" s="33" t="s">
        <v>54</v>
      </c>
      <c r="B40" s="41">
        <v>3</v>
      </c>
      <c r="C40" s="41">
        <v>28</v>
      </c>
      <c r="D40" s="41">
        <v>0</v>
      </c>
      <c r="E40" s="41">
        <v>37</v>
      </c>
      <c r="F40" s="41">
        <v>1</v>
      </c>
      <c r="G40" s="41">
        <v>34</v>
      </c>
      <c r="H40" s="41">
        <v>2</v>
      </c>
      <c r="I40" s="41">
        <v>16</v>
      </c>
      <c r="J40" s="41">
        <v>3</v>
      </c>
      <c r="K40" s="41">
        <v>40</v>
      </c>
      <c r="L40"/>
      <c r="M40"/>
      <c r="N40"/>
      <c r="O40"/>
    </row>
    <row r="41" spans="1:15" ht="15.5" x14ac:dyDescent="0.35">
      <c r="A41" s="33" t="s">
        <v>55</v>
      </c>
      <c r="B41" s="41">
        <v>37</v>
      </c>
      <c r="C41" s="41">
        <v>878</v>
      </c>
      <c r="D41" s="41">
        <v>44</v>
      </c>
      <c r="E41" s="41">
        <v>1009</v>
      </c>
      <c r="F41" s="41">
        <v>40</v>
      </c>
      <c r="G41" s="41">
        <v>1014</v>
      </c>
      <c r="H41" s="41">
        <v>52</v>
      </c>
      <c r="I41" s="41">
        <v>861</v>
      </c>
      <c r="J41" s="41">
        <v>47</v>
      </c>
      <c r="K41" s="41">
        <v>1124</v>
      </c>
      <c r="L41"/>
      <c r="M41"/>
      <c r="N41"/>
      <c r="O41"/>
    </row>
    <row r="42" spans="1:15" ht="15.5" x14ac:dyDescent="0.35">
      <c r="A42" s="33" t="s">
        <v>56</v>
      </c>
      <c r="B42" s="41">
        <v>20</v>
      </c>
      <c r="C42" s="41">
        <v>459</v>
      </c>
      <c r="D42" s="41">
        <v>14</v>
      </c>
      <c r="E42" s="41">
        <v>477</v>
      </c>
      <c r="F42" s="41">
        <v>21</v>
      </c>
      <c r="G42" s="41">
        <v>536</v>
      </c>
      <c r="H42" s="41">
        <v>19</v>
      </c>
      <c r="I42" s="41">
        <v>431</v>
      </c>
      <c r="J42" s="41">
        <v>21</v>
      </c>
      <c r="K42" s="41">
        <v>482</v>
      </c>
      <c r="L42"/>
      <c r="M42"/>
      <c r="N42"/>
      <c r="O42"/>
    </row>
    <row r="43" spans="1:15" ht="15.5" x14ac:dyDescent="0.35">
      <c r="A43" s="33" t="s">
        <v>57</v>
      </c>
      <c r="B43" s="41">
        <v>3</v>
      </c>
      <c r="C43" s="41">
        <v>158</v>
      </c>
      <c r="D43" s="41">
        <v>2</v>
      </c>
      <c r="E43" s="41">
        <v>118</v>
      </c>
      <c r="F43" s="41">
        <v>4</v>
      </c>
      <c r="G43" s="41">
        <v>91</v>
      </c>
      <c r="H43" s="41">
        <v>2</v>
      </c>
      <c r="I43" s="41">
        <v>96</v>
      </c>
      <c r="J43" s="41">
        <v>1</v>
      </c>
      <c r="K43" s="41">
        <v>94</v>
      </c>
      <c r="L43"/>
      <c r="M43"/>
      <c r="N43"/>
      <c r="O43"/>
    </row>
    <row r="44" spans="1:15" ht="15.5" x14ac:dyDescent="0.35">
      <c r="A44" s="33" t="s">
        <v>58</v>
      </c>
      <c r="B44" s="41">
        <v>15</v>
      </c>
      <c r="C44" s="41">
        <v>358</v>
      </c>
      <c r="D44" s="41">
        <v>11</v>
      </c>
      <c r="E44" s="41">
        <v>368</v>
      </c>
      <c r="F44" s="41">
        <v>17</v>
      </c>
      <c r="G44" s="41">
        <v>362</v>
      </c>
      <c r="H44" s="41">
        <v>22</v>
      </c>
      <c r="I44" s="41">
        <v>335</v>
      </c>
      <c r="J44" s="41">
        <v>21</v>
      </c>
      <c r="K44" s="41">
        <v>417</v>
      </c>
      <c r="L44"/>
      <c r="M44"/>
      <c r="N44"/>
      <c r="O44"/>
    </row>
    <row r="45" spans="1:15" ht="15.5" x14ac:dyDescent="0.35">
      <c r="A45" s="33" t="s">
        <v>59</v>
      </c>
      <c r="B45" s="41">
        <v>4</v>
      </c>
      <c r="C45" s="41">
        <v>48</v>
      </c>
      <c r="D45" s="41">
        <v>3</v>
      </c>
      <c r="E45" s="41">
        <v>66</v>
      </c>
      <c r="F45" s="41">
        <v>0</v>
      </c>
      <c r="G45" s="41">
        <v>62</v>
      </c>
      <c r="H45" s="41">
        <v>1</v>
      </c>
      <c r="I45" s="41">
        <v>47</v>
      </c>
      <c r="J45" s="41">
        <v>4</v>
      </c>
      <c r="K45" s="41">
        <v>49</v>
      </c>
      <c r="L45"/>
      <c r="M45"/>
      <c r="N45"/>
      <c r="O45"/>
    </row>
    <row r="46" spans="1:15" ht="15.5" x14ac:dyDescent="0.35">
      <c r="A46" s="33" t="s">
        <v>60</v>
      </c>
      <c r="B46" s="41">
        <v>2</v>
      </c>
      <c r="C46" s="41">
        <v>112</v>
      </c>
      <c r="D46" s="41">
        <v>0</v>
      </c>
      <c r="E46" s="41">
        <v>111</v>
      </c>
      <c r="F46" s="41">
        <v>3</v>
      </c>
      <c r="G46" s="41">
        <v>104</v>
      </c>
      <c r="H46" s="41">
        <v>2</v>
      </c>
      <c r="I46" s="41">
        <v>75</v>
      </c>
      <c r="J46" s="41">
        <v>2</v>
      </c>
      <c r="K46" s="41">
        <v>79</v>
      </c>
      <c r="L46"/>
      <c r="M46"/>
      <c r="N46"/>
      <c r="O46"/>
    </row>
    <row r="47" spans="1:15" ht="15.5" x14ac:dyDescent="0.35">
      <c r="A47" s="33" t="s">
        <v>61</v>
      </c>
      <c r="B47" s="41">
        <v>5</v>
      </c>
      <c r="C47" s="41">
        <v>78</v>
      </c>
      <c r="D47" s="41">
        <v>2</v>
      </c>
      <c r="E47" s="41">
        <v>56</v>
      </c>
      <c r="F47" s="41">
        <v>5</v>
      </c>
      <c r="G47" s="41">
        <v>76</v>
      </c>
      <c r="H47" s="41">
        <v>0</v>
      </c>
      <c r="I47" s="41">
        <v>72</v>
      </c>
      <c r="J47" s="41">
        <v>2</v>
      </c>
      <c r="K47" s="41">
        <v>83</v>
      </c>
      <c r="L47"/>
      <c r="M47"/>
      <c r="N47"/>
      <c r="O47"/>
    </row>
    <row r="48" spans="1:15" ht="15.5" x14ac:dyDescent="0.35">
      <c r="A48" s="33" t="s">
        <v>62</v>
      </c>
      <c r="B48" s="41">
        <v>5</v>
      </c>
      <c r="C48" s="41">
        <v>232</v>
      </c>
      <c r="D48" s="41">
        <v>6</v>
      </c>
      <c r="E48" s="41">
        <v>216</v>
      </c>
      <c r="F48" s="41">
        <v>11</v>
      </c>
      <c r="G48" s="41">
        <v>212</v>
      </c>
      <c r="H48" s="41">
        <v>6</v>
      </c>
      <c r="I48" s="41">
        <v>141</v>
      </c>
      <c r="J48" s="41">
        <v>4</v>
      </c>
      <c r="K48" s="41">
        <v>160</v>
      </c>
      <c r="L48"/>
      <c r="M48"/>
      <c r="N48"/>
      <c r="O48"/>
    </row>
    <row r="49" spans="1:15" ht="15.5" x14ac:dyDescent="0.35">
      <c r="A49" s="33" t="s">
        <v>63</v>
      </c>
      <c r="B49" s="41">
        <v>1</v>
      </c>
      <c r="C49" s="41">
        <v>28</v>
      </c>
      <c r="D49" s="41">
        <v>0</v>
      </c>
      <c r="E49" s="41">
        <v>62</v>
      </c>
      <c r="F49" s="41">
        <v>1</v>
      </c>
      <c r="G49" s="41">
        <v>41</v>
      </c>
      <c r="H49" s="41">
        <v>0</v>
      </c>
      <c r="I49" s="41">
        <v>24</v>
      </c>
      <c r="J49" s="41">
        <v>3</v>
      </c>
      <c r="K49" s="41">
        <v>27</v>
      </c>
      <c r="L49"/>
      <c r="M49"/>
      <c r="N49"/>
      <c r="O49"/>
    </row>
    <row r="50" spans="1:15" ht="15.5" x14ac:dyDescent="0.35">
      <c r="A50" s="33" t="s">
        <v>64</v>
      </c>
      <c r="B50" s="41">
        <v>4</v>
      </c>
      <c r="C50" s="41">
        <v>38</v>
      </c>
      <c r="D50" s="41">
        <v>1</v>
      </c>
      <c r="E50" s="41">
        <v>47</v>
      </c>
      <c r="F50" s="41">
        <v>1</v>
      </c>
      <c r="G50" s="41">
        <v>84</v>
      </c>
      <c r="H50" s="41">
        <v>4</v>
      </c>
      <c r="I50" s="41">
        <v>47</v>
      </c>
      <c r="J50" s="41">
        <v>2</v>
      </c>
      <c r="K50" s="41">
        <v>31</v>
      </c>
      <c r="L50"/>
      <c r="M50"/>
      <c r="N50"/>
      <c r="O50"/>
    </row>
    <row r="51" spans="1:15" ht="15.5" x14ac:dyDescent="0.35">
      <c r="A51" s="33" t="s">
        <v>65</v>
      </c>
      <c r="B51" s="41">
        <v>0</v>
      </c>
      <c r="C51" s="41">
        <v>1</v>
      </c>
      <c r="D51" s="41">
        <v>0</v>
      </c>
      <c r="E51" s="41">
        <v>2</v>
      </c>
      <c r="F51" s="41">
        <v>1</v>
      </c>
      <c r="G51" s="41">
        <v>5</v>
      </c>
      <c r="H51" s="41">
        <v>0</v>
      </c>
      <c r="I51" s="41">
        <v>0</v>
      </c>
      <c r="J51" s="41">
        <v>0</v>
      </c>
      <c r="K51" s="41">
        <v>1</v>
      </c>
      <c r="L51"/>
      <c r="M51"/>
      <c r="N51"/>
      <c r="O51"/>
    </row>
    <row r="52" spans="1:15" ht="15.5" x14ac:dyDescent="0.35">
      <c r="A52" s="33" t="s">
        <v>66</v>
      </c>
      <c r="B52" s="41">
        <v>2</v>
      </c>
      <c r="C52" s="41">
        <v>38</v>
      </c>
      <c r="D52" s="41">
        <v>1</v>
      </c>
      <c r="E52" s="41">
        <v>18</v>
      </c>
      <c r="F52" s="41">
        <v>3</v>
      </c>
      <c r="G52" s="41">
        <v>34</v>
      </c>
      <c r="H52" s="41">
        <v>1</v>
      </c>
      <c r="I52" s="41">
        <v>19</v>
      </c>
      <c r="J52" s="41">
        <v>6</v>
      </c>
      <c r="K52" s="41">
        <v>22</v>
      </c>
      <c r="L52"/>
      <c r="M52"/>
      <c r="N52"/>
      <c r="O52"/>
    </row>
    <row r="53" spans="1:15" ht="15.5" x14ac:dyDescent="0.35">
      <c r="A53" s="33" t="s">
        <v>67</v>
      </c>
      <c r="B53" s="41">
        <v>3</v>
      </c>
      <c r="C53" s="41">
        <v>112</v>
      </c>
      <c r="D53" s="41">
        <v>2</v>
      </c>
      <c r="E53" s="41">
        <v>108</v>
      </c>
      <c r="F53" s="41">
        <v>3</v>
      </c>
      <c r="G53" s="41">
        <v>113</v>
      </c>
      <c r="H53" s="41">
        <v>3</v>
      </c>
      <c r="I53" s="41">
        <v>114</v>
      </c>
      <c r="J53" s="41">
        <v>4</v>
      </c>
      <c r="K53" s="41">
        <v>129</v>
      </c>
      <c r="L53"/>
      <c r="M53"/>
      <c r="N53"/>
      <c r="O53"/>
    </row>
    <row r="54" spans="1:15" ht="15.5" x14ac:dyDescent="0.35">
      <c r="A54" s="33" t="s">
        <v>68</v>
      </c>
      <c r="B54" s="41">
        <v>4</v>
      </c>
      <c r="C54" s="41">
        <v>91</v>
      </c>
      <c r="D54" s="41">
        <v>4</v>
      </c>
      <c r="E54" s="41">
        <v>115</v>
      </c>
      <c r="F54" s="41">
        <v>2</v>
      </c>
      <c r="G54" s="41">
        <v>87</v>
      </c>
      <c r="H54" s="41">
        <v>5</v>
      </c>
      <c r="I54" s="41">
        <v>57</v>
      </c>
      <c r="J54" s="41">
        <v>3</v>
      </c>
      <c r="K54" s="41">
        <v>86</v>
      </c>
      <c r="L54"/>
      <c r="M54"/>
      <c r="N54"/>
      <c r="O54"/>
    </row>
    <row r="55" spans="1:15" ht="15.5" x14ac:dyDescent="0.35">
      <c r="A55" s="33" t="s">
        <v>69</v>
      </c>
      <c r="B55" s="41">
        <v>4</v>
      </c>
      <c r="C55" s="41">
        <v>161</v>
      </c>
      <c r="D55" s="41">
        <v>7</v>
      </c>
      <c r="E55" s="41">
        <v>184</v>
      </c>
      <c r="F55" s="41">
        <v>5</v>
      </c>
      <c r="G55" s="41">
        <v>160</v>
      </c>
      <c r="H55" s="41">
        <v>12</v>
      </c>
      <c r="I55" s="41">
        <v>163</v>
      </c>
      <c r="J55" s="41">
        <v>15</v>
      </c>
      <c r="K55" s="41">
        <v>206</v>
      </c>
      <c r="L55"/>
      <c r="M55"/>
      <c r="N55"/>
      <c r="O55"/>
    </row>
    <row r="56" spans="1:15" ht="15.5" x14ac:dyDescent="0.35">
      <c r="A56" s="33" t="s">
        <v>70</v>
      </c>
      <c r="B56" s="41">
        <v>3</v>
      </c>
      <c r="C56" s="41">
        <v>35</v>
      </c>
      <c r="D56" s="41">
        <v>5</v>
      </c>
      <c r="E56" s="41">
        <v>48</v>
      </c>
      <c r="F56" s="41">
        <v>4</v>
      </c>
      <c r="G56" s="41">
        <v>43</v>
      </c>
      <c r="H56" s="41">
        <v>0</v>
      </c>
      <c r="I56" s="41">
        <v>38</v>
      </c>
      <c r="J56" s="41">
        <v>3</v>
      </c>
      <c r="K56" s="41">
        <v>32</v>
      </c>
      <c r="L56"/>
      <c r="M56"/>
      <c r="N56"/>
      <c r="O56"/>
    </row>
    <row r="57" spans="1:15" ht="15.5" x14ac:dyDescent="0.35">
      <c r="A57" s="33" t="s">
        <v>71</v>
      </c>
      <c r="B57" s="41">
        <v>2</v>
      </c>
      <c r="C57" s="41">
        <v>33</v>
      </c>
      <c r="D57" s="41">
        <v>5</v>
      </c>
      <c r="E57" s="41">
        <v>24</v>
      </c>
      <c r="F57" s="41">
        <v>3</v>
      </c>
      <c r="G57" s="41">
        <v>31</v>
      </c>
      <c r="H57" s="41">
        <v>2</v>
      </c>
      <c r="I57" s="41">
        <v>34</v>
      </c>
      <c r="J57" s="41">
        <v>4</v>
      </c>
      <c r="K57" s="41">
        <v>29</v>
      </c>
      <c r="L57"/>
      <c r="M57"/>
      <c r="N57"/>
      <c r="O57"/>
    </row>
    <row r="58" spans="1:15" ht="15.5" x14ac:dyDescent="0.35">
      <c r="A58" s="33" t="s">
        <v>72</v>
      </c>
      <c r="B58" s="41">
        <v>0</v>
      </c>
      <c r="C58" s="41">
        <v>10</v>
      </c>
      <c r="D58" s="41">
        <v>0</v>
      </c>
      <c r="E58" s="41">
        <v>3</v>
      </c>
      <c r="F58" s="41">
        <v>0</v>
      </c>
      <c r="G58" s="41">
        <v>9</v>
      </c>
      <c r="H58" s="41">
        <v>2</v>
      </c>
      <c r="I58" s="41">
        <v>5</v>
      </c>
      <c r="J58" s="41">
        <v>0</v>
      </c>
      <c r="K58" s="41">
        <v>4</v>
      </c>
      <c r="L58"/>
      <c r="M58"/>
      <c r="N58"/>
      <c r="O58"/>
    </row>
    <row r="59" spans="1:15" ht="15.5" x14ac:dyDescent="0.35">
      <c r="A59" s="33" t="s">
        <v>73</v>
      </c>
      <c r="B59" s="41">
        <v>10</v>
      </c>
      <c r="C59" s="41">
        <v>156</v>
      </c>
      <c r="D59" s="41">
        <v>2</v>
      </c>
      <c r="E59" s="41">
        <v>168</v>
      </c>
      <c r="F59" s="41">
        <v>8</v>
      </c>
      <c r="G59" s="41">
        <v>147</v>
      </c>
      <c r="H59" s="41">
        <v>10</v>
      </c>
      <c r="I59" s="41">
        <v>153</v>
      </c>
      <c r="J59" s="41">
        <v>19</v>
      </c>
      <c r="K59" s="41">
        <v>170</v>
      </c>
      <c r="L59"/>
      <c r="M59"/>
      <c r="N59"/>
      <c r="O59"/>
    </row>
    <row r="60" spans="1:15" ht="15.5" x14ac:dyDescent="0.35">
      <c r="A60" s="33" t="s">
        <v>74</v>
      </c>
      <c r="B60" s="41">
        <v>0</v>
      </c>
      <c r="C60" s="41">
        <v>20</v>
      </c>
      <c r="D60" s="41">
        <v>1</v>
      </c>
      <c r="E60" s="41">
        <v>17</v>
      </c>
      <c r="F60" s="41">
        <v>0</v>
      </c>
      <c r="G60" s="41">
        <v>13</v>
      </c>
      <c r="H60" s="41">
        <v>4</v>
      </c>
      <c r="I60" s="41">
        <v>6</v>
      </c>
      <c r="J60" s="41">
        <v>0</v>
      </c>
      <c r="K60" s="41">
        <v>7</v>
      </c>
      <c r="L60"/>
      <c r="M60"/>
      <c r="N60"/>
      <c r="O60"/>
    </row>
    <row r="61" spans="1:15" ht="15.5" x14ac:dyDescent="0.35">
      <c r="A61" s="33" t="s">
        <v>75</v>
      </c>
      <c r="B61" s="41">
        <v>5</v>
      </c>
      <c r="C61" s="41">
        <v>172</v>
      </c>
      <c r="D61" s="41">
        <v>6</v>
      </c>
      <c r="E61" s="41">
        <v>192</v>
      </c>
      <c r="F61" s="41">
        <v>8</v>
      </c>
      <c r="G61" s="41">
        <v>146</v>
      </c>
      <c r="H61" s="41">
        <v>4</v>
      </c>
      <c r="I61" s="41">
        <v>150</v>
      </c>
      <c r="J61" s="41">
        <v>6</v>
      </c>
      <c r="K61" s="41">
        <v>190</v>
      </c>
      <c r="L61"/>
      <c r="M61"/>
      <c r="N61"/>
      <c r="O61"/>
    </row>
    <row r="62" spans="1:15" ht="15.5" x14ac:dyDescent="0.35">
      <c r="A62" s="33" t="s">
        <v>76</v>
      </c>
      <c r="B62" s="41">
        <v>0</v>
      </c>
      <c r="C62" s="41">
        <v>77</v>
      </c>
      <c r="D62" s="41">
        <v>6</v>
      </c>
      <c r="E62" s="41">
        <v>87</v>
      </c>
      <c r="F62" s="41">
        <v>4</v>
      </c>
      <c r="G62" s="41">
        <v>68</v>
      </c>
      <c r="H62" s="41">
        <v>0</v>
      </c>
      <c r="I62" s="41">
        <v>61</v>
      </c>
      <c r="J62" s="41">
        <v>2</v>
      </c>
      <c r="K62" s="41">
        <v>77</v>
      </c>
      <c r="L62"/>
      <c r="M62"/>
      <c r="N62"/>
      <c r="O62"/>
    </row>
    <row r="63" spans="1:15" ht="15.5" x14ac:dyDescent="0.35">
      <c r="A63" s="33" t="s">
        <v>77</v>
      </c>
      <c r="B63" s="41">
        <v>0</v>
      </c>
      <c r="C63" s="41">
        <v>21</v>
      </c>
      <c r="D63" s="41">
        <v>4</v>
      </c>
      <c r="E63" s="41">
        <v>28</v>
      </c>
      <c r="F63" s="41">
        <v>2</v>
      </c>
      <c r="G63" s="41">
        <v>19</v>
      </c>
      <c r="H63" s="41">
        <v>0</v>
      </c>
      <c r="I63" s="41">
        <v>11</v>
      </c>
      <c r="J63" s="41">
        <v>0</v>
      </c>
      <c r="K63" s="41">
        <v>16</v>
      </c>
      <c r="L63"/>
      <c r="M63"/>
      <c r="N63"/>
      <c r="O63"/>
    </row>
    <row r="64" spans="1:15" ht="15.5" x14ac:dyDescent="0.35">
      <c r="A64" s="39" t="s">
        <v>153</v>
      </c>
      <c r="B64" s="19">
        <v>367</v>
      </c>
      <c r="C64" s="19">
        <v>9710</v>
      </c>
      <c r="D64" s="19">
        <v>344</v>
      </c>
      <c r="E64" s="19">
        <v>10231</v>
      </c>
      <c r="F64" s="19">
        <v>392</v>
      </c>
      <c r="G64" s="19">
        <v>9888</v>
      </c>
      <c r="H64" s="19">
        <v>372</v>
      </c>
      <c r="I64" s="19">
        <v>8350</v>
      </c>
      <c r="J64" s="19">
        <v>424</v>
      </c>
      <c r="K64" s="19">
        <v>10360</v>
      </c>
      <c r="L64"/>
      <c r="M64"/>
      <c r="N64"/>
      <c r="O64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34FFE-5D38-400A-96DF-4EF9E5DA7E49}">
  <sheetPr>
    <pageSetUpPr fitToPage="1"/>
  </sheetPr>
  <dimension ref="A1:L15"/>
  <sheetViews>
    <sheetView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1" width="30.81640625" bestFit="1" customWidth="1"/>
    <col min="2" max="10" width="8" bestFit="1" customWidth="1"/>
    <col min="11" max="11" width="8.36328125" bestFit="1" customWidth="1"/>
    <col min="12" max="12" width="7.453125" bestFit="1" customWidth="1"/>
    <col min="13" max="13" width="8.7265625" bestFit="1" customWidth="1"/>
    <col min="14" max="14" width="7.453125" bestFit="1" customWidth="1"/>
  </cols>
  <sheetData>
    <row r="1" spans="1:12" ht="17.5" x14ac:dyDescent="0.35">
      <c r="A1" s="2" t="str">
        <f>Parameters!$A$30</f>
        <v>TABLE 6E TRUCK DRIVERS AT FAULT IN FATAL CRASHES BY AGE BY PRIMARY CRASH FACTOR - 2021</v>
      </c>
    </row>
    <row r="3" spans="1:12" ht="15.5" x14ac:dyDescent="0.35">
      <c r="A3" s="25" t="s">
        <v>17</v>
      </c>
      <c r="B3" s="21" t="s">
        <v>17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30.5" x14ac:dyDescent="0.35">
      <c r="A4" s="22" t="s">
        <v>155</v>
      </c>
      <c r="B4" s="30" t="s">
        <v>79</v>
      </c>
      <c r="C4" s="30" t="s">
        <v>80</v>
      </c>
      <c r="D4" s="30" t="s">
        <v>81</v>
      </c>
      <c r="E4" s="30" t="s">
        <v>82</v>
      </c>
      <c r="F4" s="30" t="s">
        <v>83</v>
      </c>
      <c r="G4" s="30" t="s">
        <v>84</v>
      </c>
      <c r="H4" s="30" t="s">
        <v>85</v>
      </c>
      <c r="I4" s="30" t="s">
        <v>86</v>
      </c>
      <c r="J4" s="30" t="s">
        <v>87</v>
      </c>
      <c r="K4" s="31" t="s">
        <v>88</v>
      </c>
      <c r="L4" s="20" t="s">
        <v>153</v>
      </c>
    </row>
    <row r="5" spans="1:12" ht="30.5" x14ac:dyDescent="0.35">
      <c r="A5" s="40" t="s">
        <v>161</v>
      </c>
      <c r="B5" s="28">
        <v>1</v>
      </c>
      <c r="C5" s="28">
        <v>0</v>
      </c>
      <c r="D5" s="28">
        <v>1</v>
      </c>
      <c r="E5" s="28">
        <v>3</v>
      </c>
      <c r="F5" s="28">
        <v>0</v>
      </c>
      <c r="G5" s="28">
        <v>2</v>
      </c>
      <c r="H5" s="28">
        <v>1</v>
      </c>
      <c r="I5" s="28">
        <v>0</v>
      </c>
      <c r="J5" s="28">
        <v>0</v>
      </c>
      <c r="K5" s="28">
        <v>0</v>
      </c>
      <c r="L5" s="28">
        <v>8</v>
      </c>
    </row>
    <row r="6" spans="1:12" ht="15.5" x14ac:dyDescent="0.35">
      <c r="A6" s="27" t="s">
        <v>91</v>
      </c>
      <c r="B6" s="28">
        <v>1</v>
      </c>
      <c r="C6" s="28">
        <v>3</v>
      </c>
      <c r="D6" s="28">
        <v>1</v>
      </c>
      <c r="E6" s="28">
        <v>4</v>
      </c>
      <c r="F6" s="28">
        <v>4</v>
      </c>
      <c r="G6" s="28">
        <v>3</v>
      </c>
      <c r="H6" s="28">
        <v>6</v>
      </c>
      <c r="I6" s="28">
        <v>3</v>
      </c>
      <c r="J6" s="28">
        <v>3</v>
      </c>
      <c r="K6" s="28">
        <v>3</v>
      </c>
      <c r="L6" s="28">
        <v>31</v>
      </c>
    </row>
    <row r="7" spans="1:12" ht="15.5" x14ac:dyDescent="0.35">
      <c r="A7" s="27" t="s">
        <v>92</v>
      </c>
      <c r="B7" s="28">
        <v>0</v>
      </c>
      <c r="C7" s="28">
        <v>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1</v>
      </c>
    </row>
    <row r="8" spans="1:12" ht="15.5" x14ac:dyDescent="0.35">
      <c r="A8" s="27" t="s">
        <v>162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1</v>
      </c>
      <c r="H8" s="28">
        <v>1</v>
      </c>
      <c r="I8" s="28">
        <v>0</v>
      </c>
      <c r="J8" s="28">
        <v>0</v>
      </c>
      <c r="K8" s="28">
        <v>1</v>
      </c>
      <c r="L8" s="28">
        <v>3</v>
      </c>
    </row>
    <row r="9" spans="1:12" ht="15.5" x14ac:dyDescent="0.35">
      <c r="A9" s="27" t="s">
        <v>94</v>
      </c>
      <c r="B9" s="28">
        <v>0</v>
      </c>
      <c r="C9" s="28">
        <v>1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1</v>
      </c>
    </row>
    <row r="10" spans="1:12" ht="15.5" x14ac:dyDescent="0.35">
      <c r="A10" s="27" t="s">
        <v>95</v>
      </c>
      <c r="B10" s="28">
        <v>0</v>
      </c>
      <c r="C10" s="28">
        <v>1</v>
      </c>
      <c r="D10" s="28">
        <v>3</v>
      </c>
      <c r="E10" s="28">
        <v>4</v>
      </c>
      <c r="F10" s="28">
        <v>2</v>
      </c>
      <c r="G10" s="28">
        <v>2</v>
      </c>
      <c r="H10" s="28">
        <v>6</v>
      </c>
      <c r="I10" s="28">
        <v>2</v>
      </c>
      <c r="J10" s="28">
        <v>1</v>
      </c>
      <c r="K10" s="28">
        <v>3</v>
      </c>
      <c r="L10" s="28">
        <v>24</v>
      </c>
    </row>
    <row r="11" spans="1:12" ht="15.5" x14ac:dyDescent="0.35">
      <c r="A11" s="27" t="s">
        <v>163</v>
      </c>
      <c r="B11" s="28">
        <v>1</v>
      </c>
      <c r="C11" s="28">
        <v>1</v>
      </c>
      <c r="D11" s="28">
        <v>1</v>
      </c>
      <c r="E11" s="28">
        <v>0</v>
      </c>
      <c r="F11" s="28">
        <v>0</v>
      </c>
      <c r="G11" s="28">
        <v>0</v>
      </c>
      <c r="H11" s="28">
        <v>3</v>
      </c>
      <c r="I11" s="28">
        <v>1</v>
      </c>
      <c r="J11" s="28">
        <v>0</v>
      </c>
      <c r="K11" s="28">
        <v>4</v>
      </c>
      <c r="L11" s="28">
        <v>11</v>
      </c>
    </row>
    <row r="12" spans="1:12" ht="15.5" x14ac:dyDescent="0.35">
      <c r="A12" s="27" t="s">
        <v>164</v>
      </c>
      <c r="B12" s="28">
        <v>0</v>
      </c>
      <c r="C12" s="28">
        <v>1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1</v>
      </c>
      <c r="J12" s="28">
        <v>0</v>
      </c>
      <c r="K12" s="28">
        <v>1</v>
      </c>
      <c r="L12" s="28">
        <v>3</v>
      </c>
    </row>
    <row r="13" spans="1:12" ht="15.5" x14ac:dyDescent="0.35">
      <c r="A13" s="27" t="s">
        <v>165</v>
      </c>
      <c r="B13" s="28">
        <v>2</v>
      </c>
      <c r="C13" s="28">
        <v>0</v>
      </c>
      <c r="D13" s="28">
        <v>0</v>
      </c>
      <c r="E13" s="28">
        <v>1</v>
      </c>
      <c r="F13" s="28">
        <v>0</v>
      </c>
      <c r="G13" s="28">
        <v>1</v>
      </c>
      <c r="H13" s="28">
        <v>0</v>
      </c>
      <c r="I13" s="28">
        <v>2</v>
      </c>
      <c r="J13" s="28">
        <v>0</v>
      </c>
      <c r="K13" s="28">
        <v>0</v>
      </c>
      <c r="L13" s="28">
        <v>6</v>
      </c>
    </row>
    <row r="14" spans="1:12" ht="15.5" x14ac:dyDescent="0.35">
      <c r="A14" s="27" t="s">
        <v>166</v>
      </c>
      <c r="B14" s="28">
        <v>0</v>
      </c>
      <c r="C14" s="28">
        <v>0</v>
      </c>
      <c r="D14" s="28">
        <v>0</v>
      </c>
      <c r="E14" s="28">
        <v>1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1</v>
      </c>
    </row>
    <row r="15" spans="1:12" ht="15.5" x14ac:dyDescent="0.35">
      <c r="A15" s="23" t="s">
        <v>153</v>
      </c>
      <c r="B15" s="28">
        <v>5</v>
      </c>
      <c r="C15" s="28">
        <v>8</v>
      </c>
      <c r="D15" s="28">
        <v>6</v>
      </c>
      <c r="E15" s="28">
        <v>13</v>
      </c>
      <c r="F15" s="28">
        <v>6</v>
      </c>
      <c r="G15" s="28">
        <v>9</v>
      </c>
      <c r="H15" s="28">
        <v>17</v>
      </c>
      <c r="I15" s="28">
        <v>9</v>
      </c>
      <c r="J15" s="28">
        <v>4</v>
      </c>
      <c r="K15" s="28">
        <v>12</v>
      </c>
      <c r="L15" s="28">
        <v>89</v>
      </c>
    </row>
  </sheetData>
  <pageMargins left="0.55000000000000004" right="0.55000000000000004" top="0.55000000000000004" bottom="0.55000000000000004" header="0.3" footer="0.3"/>
  <pageSetup scale="74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B9F9-D659-48FF-A780-9604A85E7F6F}">
  <sheetPr>
    <pageSetUpPr fitToPage="1"/>
  </sheetPr>
  <dimension ref="A1:O24"/>
  <sheetViews>
    <sheetView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1" width="28.54296875" bestFit="1" customWidth="1"/>
    <col min="2" max="2" width="6.54296875" bestFit="1" customWidth="1"/>
    <col min="3" max="12" width="8" bestFit="1" customWidth="1"/>
    <col min="13" max="13" width="8.36328125" bestFit="1" customWidth="1"/>
    <col min="14" max="14" width="8.7265625" bestFit="1" customWidth="1"/>
    <col min="15" max="15" width="7.453125" bestFit="1" customWidth="1"/>
  </cols>
  <sheetData>
    <row r="1" spans="1:15" ht="17.5" x14ac:dyDescent="0.35">
      <c r="A1" s="2" t="str">
        <f>Parameters!$A$33</f>
        <v>TABLE 6F TRUCK DRIVERS AT FAULT IN INJURY CRASHES BY AGE BY PRIMARY CRASH FACTOR - 2021</v>
      </c>
    </row>
    <row r="3" spans="1:15" ht="15.5" x14ac:dyDescent="0.35">
      <c r="A3" s="25" t="s">
        <v>17</v>
      </c>
      <c r="B3" s="21" t="s">
        <v>17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30.5" x14ac:dyDescent="0.35">
      <c r="A4" s="22" t="s">
        <v>155</v>
      </c>
      <c r="B4" s="30" t="s">
        <v>106</v>
      </c>
      <c r="C4" s="30" t="s">
        <v>78</v>
      </c>
      <c r="D4" s="30" t="s">
        <v>79</v>
      </c>
      <c r="E4" s="30" t="s">
        <v>80</v>
      </c>
      <c r="F4" s="30" t="s">
        <v>81</v>
      </c>
      <c r="G4" s="30" t="s">
        <v>82</v>
      </c>
      <c r="H4" s="30" t="s">
        <v>83</v>
      </c>
      <c r="I4" s="30" t="s">
        <v>84</v>
      </c>
      <c r="J4" s="30" t="s">
        <v>85</v>
      </c>
      <c r="K4" s="30" t="s">
        <v>86</v>
      </c>
      <c r="L4" s="30" t="s">
        <v>87</v>
      </c>
      <c r="M4" s="31" t="s">
        <v>88</v>
      </c>
      <c r="N4" s="31" t="s">
        <v>131</v>
      </c>
      <c r="O4" s="20" t="s">
        <v>153</v>
      </c>
    </row>
    <row r="5" spans="1:15" ht="30.5" x14ac:dyDescent="0.35">
      <c r="A5" s="40" t="s">
        <v>161</v>
      </c>
      <c r="B5" s="28">
        <v>0</v>
      </c>
      <c r="C5" s="28">
        <v>1</v>
      </c>
      <c r="D5" s="28">
        <v>11</v>
      </c>
      <c r="E5" s="28">
        <v>12</v>
      </c>
      <c r="F5" s="28">
        <v>12</v>
      </c>
      <c r="G5" s="28">
        <v>13</v>
      </c>
      <c r="H5" s="28">
        <v>3</v>
      </c>
      <c r="I5" s="28">
        <v>9</v>
      </c>
      <c r="J5" s="28">
        <v>4</v>
      </c>
      <c r="K5" s="28">
        <v>7</v>
      </c>
      <c r="L5" s="28">
        <v>1</v>
      </c>
      <c r="M5" s="28">
        <v>0</v>
      </c>
      <c r="N5" s="28">
        <v>0</v>
      </c>
      <c r="O5" s="28">
        <v>73</v>
      </c>
    </row>
    <row r="6" spans="1:15" ht="15.5" x14ac:dyDescent="0.35">
      <c r="A6" s="27" t="s">
        <v>90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1</v>
      </c>
      <c r="H6" s="28">
        <v>0</v>
      </c>
      <c r="I6" s="28">
        <v>1</v>
      </c>
      <c r="J6" s="28">
        <v>0</v>
      </c>
      <c r="K6" s="28">
        <v>0</v>
      </c>
      <c r="L6" s="28">
        <v>1</v>
      </c>
      <c r="M6" s="28">
        <v>0</v>
      </c>
      <c r="N6" s="28">
        <v>0</v>
      </c>
      <c r="O6" s="28">
        <v>3</v>
      </c>
    </row>
    <row r="7" spans="1:15" ht="15.5" x14ac:dyDescent="0.35">
      <c r="A7" s="27" t="s">
        <v>91</v>
      </c>
      <c r="B7" s="28">
        <v>1</v>
      </c>
      <c r="C7" s="28">
        <v>19</v>
      </c>
      <c r="D7" s="28">
        <v>128</v>
      </c>
      <c r="E7" s="28">
        <v>128</v>
      </c>
      <c r="F7" s="28">
        <v>150</v>
      </c>
      <c r="G7" s="28">
        <v>143</v>
      </c>
      <c r="H7" s="28">
        <v>108</v>
      </c>
      <c r="I7" s="28">
        <v>107</v>
      </c>
      <c r="J7" s="28">
        <v>143</v>
      </c>
      <c r="K7" s="28">
        <v>114</v>
      </c>
      <c r="L7" s="28">
        <v>77</v>
      </c>
      <c r="M7" s="28">
        <v>58</v>
      </c>
      <c r="N7" s="28">
        <v>35</v>
      </c>
      <c r="O7" s="28">
        <v>1211</v>
      </c>
    </row>
    <row r="8" spans="1:15" ht="15.5" x14ac:dyDescent="0.35">
      <c r="A8" s="27" t="s">
        <v>92</v>
      </c>
      <c r="B8" s="28">
        <v>0</v>
      </c>
      <c r="C8" s="28">
        <v>1</v>
      </c>
      <c r="D8" s="28">
        <v>4</v>
      </c>
      <c r="E8" s="28">
        <v>2</v>
      </c>
      <c r="F8" s="28">
        <v>6</v>
      </c>
      <c r="G8" s="28">
        <v>5</v>
      </c>
      <c r="H8" s="28">
        <v>6</v>
      </c>
      <c r="I8" s="28">
        <v>5</v>
      </c>
      <c r="J8" s="28">
        <v>6</v>
      </c>
      <c r="K8" s="28">
        <v>4</v>
      </c>
      <c r="L8" s="28">
        <v>1</v>
      </c>
      <c r="M8" s="28">
        <v>0</v>
      </c>
      <c r="N8" s="28">
        <v>2</v>
      </c>
      <c r="O8" s="28">
        <v>42</v>
      </c>
    </row>
    <row r="9" spans="1:15" ht="15.5" x14ac:dyDescent="0.35">
      <c r="A9" s="27" t="s">
        <v>162</v>
      </c>
      <c r="B9" s="28">
        <v>0</v>
      </c>
      <c r="C9" s="28">
        <v>0</v>
      </c>
      <c r="D9" s="28">
        <v>5</v>
      </c>
      <c r="E9" s="28">
        <v>4</v>
      </c>
      <c r="F9" s="28">
        <v>4</v>
      </c>
      <c r="G9" s="28">
        <v>5</v>
      </c>
      <c r="H9" s="28">
        <v>6</v>
      </c>
      <c r="I9" s="28">
        <v>2</v>
      </c>
      <c r="J9" s="28">
        <v>2</v>
      </c>
      <c r="K9" s="28">
        <v>4</v>
      </c>
      <c r="L9" s="28">
        <v>5</v>
      </c>
      <c r="M9" s="28">
        <v>2</v>
      </c>
      <c r="N9" s="28">
        <v>3</v>
      </c>
      <c r="O9" s="28">
        <v>42</v>
      </c>
    </row>
    <row r="10" spans="1:15" ht="15.5" x14ac:dyDescent="0.35">
      <c r="A10" s="27" t="s">
        <v>94</v>
      </c>
      <c r="B10" s="28">
        <v>0</v>
      </c>
      <c r="C10" s="28">
        <v>0</v>
      </c>
      <c r="D10" s="28">
        <v>2</v>
      </c>
      <c r="E10" s="28">
        <v>0</v>
      </c>
      <c r="F10" s="28">
        <v>1</v>
      </c>
      <c r="G10" s="28">
        <v>2</v>
      </c>
      <c r="H10" s="28">
        <v>1</v>
      </c>
      <c r="I10" s="28">
        <v>1</v>
      </c>
      <c r="J10" s="28">
        <v>1</v>
      </c>
      <c r="K10" s="28">
        <v>0</v>
      </c>
      <c r="L10" s="28">
        <v>1</v>
      </c>
      <c r="M10" s="28">
        <v>1</v>
      </c>
      <c r="N10" s="28">
        <v>2</v>
      </c>
      <c r="O10" s="28">
        <v>12</v>
      </c>
    </row>
    <row r="11" spans="1:15" ht="15.5" x14ac:dyDescent="0.35">
      <c r="A11" s="27" t="s">
        <v>104</v>
      </c>
      <c r="B11" s="28">
        <v>0</v>
      </c>
      <c r="C11" s="28">
        <v>0</v>
      </c>
      <c r="D11" s="28">
        <v>17</v>
      </c>
      <c r="E11" s="28">
        <v>37</v>
      </c>
      <c r="F11" s="28">
        <v>41</v>
      </c>
      <c r="G11" s="28">
        <v>34</v>
      </c>
      <c r="H11" s="28">
        <v>37</v>
      </c>
      <c r="I11" s="28">
        <v>43</v>
      </c>
      <c r="J11" s="28">
        <v>42</v>
      </c>
      <c r="K11" s="28">
        <v>44</v>
      </c>
      <c r="L11" s="28">
        <v>27</v>
      </c>
      <c r="M11" s="28">
        <v>20</v>
      </c>
      <c r="N11" s="28">
        <v>31</v>
      </c>
      <c r="O11" s="28">
        <v>373</v>
      </c>
    </row>
    <row r="12" spans="1:15" ht="15.5" x14ac:dyDescent="0.35">
      <c r="A12" s="27" t="s">
        <v>95</v>
      </c>
      <c r="B12" s="28">
        <v>0</v>
      </c>
      <c r="C12" s="28">
        <v>12</v>
      </c>
      <c r="D12" s="28">
        <v>66</v>
      </c>
      <c r="E12" s="28">
        <v>75</v>
      </c>
      <c r="F12" s="28">
        <v>78</v>
      </c>
      <c r="G12" s="28">
        <v>64</v>
      </c>
      <c r="H12" s="28">
        <v>60</v>
      </c>
      <c r="I12" s="28">
        <v>52</v>
      </c>
      <c r="J12" s="28">
        <v>66</v>
      </c>
      <c r="K12" s="28">
        <v>59</v>
      </c>
      <c r="L12" s="28">
        <v>52</v>
      </c>
      <c r="M12" s="28">
        <v>43</v>
      </c>
      <c r="N12" s="28">
        <v>24</v>
      </c>
      <c r="O12" s="28">
        <v>651</v>
      </c>
    </row>
    <row r="13" spans="1:15" ht="15.5" x14ac:dyDescent="0.35">
      <c r="A13" s="27" t="s">
        <v>163</v>
      </c>
      <c r="B13" s="28">
        <v>0</v>
      </c>
      <c r="C13" s="28">
        <v>7</v>
      </c>
      <c r="D13" s="28">
        <v>17</v>
      </c>
      <c r="E13" s="28">
        <v>23</v>
      </c>
      <c r="F13" s="28">
        <v>31</v>
      </c>
      <c r="G13" s="28">
        <v>28</v>
      </c>
      <c r="H13" s="28">
        <v>30</v>
      </c>
      <c r="I13" s="28">
        <v>15</v>
      </c>
      <c r="J13" s="28">
        <v>28</v>
      </c>
      <c r="K13" s="28">
        <v>30</v>
      </c>
      <c r="L13" s="28">
        <v>24</v>
      </c>
      <c r="M13" s="28">
        <v>21</v>
      </c>
      <c r="N13" s="28">
        <v>9</v>
      </c>
      <c r="O13" s="28">
        <v>263</v>
      </c>
    </row>
    <row r="14" spans="1:15" ht="15.5" x14ac:dyDescent="0.35">
      <c r="A14" s="27" t="s">
        <v>164</v>
      </c>
      <c r="B14" s="28">
        <v>0</v>
      </c>
      <c r="C14" s="28">
        <v>0</v>
      </c>
      <c r="D14" s="28">
        <v>2</v>
      </c>
      <c r="E14" s="28">
        <v>2</v>
      </c>
      <c r="F14" s="28">
        <v>4</v>
      </c>
      <c r="G14" s="28">
        <v>0</v>
      </c>
      <c r="H14" s="28">
        <v>3</v>
      </c>
      <c r="I14" s="28">
        <v>3</v>
      </c>
      <c r="J14" s="28">
        <v>3</v>
      </c>
      <c r="K14" s="28">
        <v>2</v>
      </c>
      <c r="L14" s="28">
        <v>3</v>
      </c>
      <c r="M14" s="28">
        <v>3</v>
      </c>
      <c r="N14" s="28">
        <v>4</v>
      </c>
      <c r="O14" s="28">
        <v>29</v>
      </c>
    </row>
    <row r="15" spans="1:15" ht="15.5" x14ac:dyDescent="0.35">
      <c r="A15" s="27" t="s">
        <v>165</v>
      </c>
      <c r="B15" s="28">
        <v>0</v>
      </c>
      <c r="C15" s="28">
        <v>4</v>
      </c>
      <c r="D15" s="28">
        <v>14</v>
      </c>
      <c r="E15" s="28">
        <v>22</v>
      </c>
      <c r="F15" s="28">
        <v>18</v>
      </c>
      <c r="G15" s="28">
        <v>14</v>
      </c>
      <c r="H15" s="28">
        <v>12</v>
      </c>
      <c r="I15" s="28">
        <v>16</v>
      </c>
      <c r="J15" s="28">
        <v>13</v>
      </c>
      <c r="K15" s="28">
        <v>17</v>
      </c>
      <c r="L15" s="28">
        <v>12</v>
      </c>
      <c r="M15" s="28">
        <v>9</v>
      </c>
      <c r="N15" s="28">
        <v>16</v>
      </c>
      <c r="O15" s="28">
        <v>167</v>
      </c>
    </row>
    <row r="16" spans="1:15" ht="15.5" x14ac:dyDescent="0.35">
      <c r="A16" s="27" t="s">
        <v>100</v>
      </c>
      <c r="B16" s="28">
        <v>0</v>
      </c>
      <c r="C16" s="28">
        <v>0</v>
      </c>
      <c r="D16" s="28">
        <v>0</v>
      </c>
      <c r="E16" s="28">
        <v>0</v>
      </c>
      <c r="F16" s="28">
        <v>1</v>
      </c>
      <c r="G16" s="28">
        <v>1</v>
      </c>
      <c r="H16" s="28">
        <v>0</v>
      </c>
      <c r="I16" s="28">
        <v>0</v>
      </c>
      <c r="J16" s="28">
        <v>1</v>
      </c>
      <c r="K16" s="28">
        <v>0</v>
      </c>
      <c r="L16" s="28">
        <v>1</v>
      </c>
      <c r="M16" s="28">
        <v>0</v>
      </c>
      <c r="N16" s="28">
        <v>0</v>
      </c>
      <c r="O16" s="28">
        <v>4</v>
      </c>
    </row>
    <row r="17" spans="1:15" ht="15.5" x14ac:dyDescent="0.35">
      <c r="A17" s="27" t="s">
        <v>107</v>
      </c>
      <c r="B17" s="28">
        <v>0</v>
      </c>
      <c r="C17" s="28">
        <v>0</v>
      </c>
      <c r="D17" s="28">
        <v>1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1</v>
      </c>
    </row>
    <row r="18" spans="1:15" ht="15.5" x14ac:dyDescent="0.35">
      <c r="A18" s="27" t="s">
        <v>101</v>
      </c>
      <c r="B18" s="28">
        <v>0</v>
      </c>
      <c r="C18" s="28">
        <v>0</v>
      </c>
      <c r="D18" s="28">
        <v>1</v>
      </c>
      <c r="E18" s="28">
        <v>0</v>
      </c>
      <c r="F18" s="28">
        <v>0</v>
      </c>
      <c r="G18" s="28">
        <v>2</v>
      </c>
      <c r="H18" s="28">
        <v>1</v>
      </c>
      <c r="I18" s="28">
        <v>1</v>
      </c>
      <c r="J18" s="28">
        <v>1</v>
      </c>
      <c r="K18" s="28">
        <v>1</v>
      </c>
      <c r="L18" s="28">
        <v>2</v>
      </c>
      <c r="M18" s="28">
        <v>0</v>
      </c>
      <c r="N18" s="28">
        <v>0</v>
      </c>
      <c r="O18" s="28">
        <v>9</v>
      </c>
    </row>
    <row r="19" spans="1:15" ht="15.5" x14ac:dyDescent="0.35">
      <c r="A19" s="27" t="s">
        <v>102</v>
      </c>
      <c r="B19" s="28">
        <v>0</v>
      </c>
      <c r="C19" s="28">
        <v>1</v>
      </c>
      <c r="D19" s="28">
        <v>1</v>
      </c>
      <c r="E19" s="28">
        <v>6</v>
      </c>
      <c r="F19" s="28">
        <v>4</v>
      </c>
      <c r="G19" s="28">
        <v>1</v>
      </c>
      <c r="H19" s="28">
        <v>1</v>
      </c>
      <c r="I19" s="28">
        <v>2</v>
      </c>
      <c r="J19" s="28">
        <v>1</v>
      </c>
      <c r="K19" s="28">
        <v>3</v>
      </c>
      <c r="L19" s="28">
        <v>1</v>
      </c>
      <c r="M19" s="28">
        <v>1</v>
      </c>
      <c r="N19" s="28">
        <v>4</v>
      </c>
      <c r="O19" s="28">
        <v>26</v>
      </c>
    </row>
    <row r="20" spans="1:15" ht="15.5" x14ac:dyDescent="0.35">
      <c r="A20" s="27" t="s">
        <v>166</v>
      </c>
      <c r="B20" s="28">
        <v>0</v>
      </c>
      <c r="C20" s="28">
        <v>1</v>
      </c>
      <c r="D20" s="28">
        <v>5</v>
      </c>
      <c r="E20" s="28">
        <v>9</v>
      </c>
      <c r="F20" s="28">
        <v>7</v>
      </c>
      <c r="G20" s="28">
        <v>6</v>
      </c>
      <c r="H20" s="28">
        <v>8</v>
      </c>
      <c r="I20" s="28">
        <v>11</v>
      </c>
      <c r="J20" s="28">
        <v>6</v>
      </c>
      <c r="K20" s="28">
        <v>4</v>
      </c>
      <c r="L20" s="28">
        <v>2</v>
      </c>
      <c r="M20" s="28">
        <v>4</v>
      </c>
      <c r="N20" s="28">
        <v>5</v>
      </c>
      <c r="O20" s="28">
        <v>68</v>
      </c>
    </row>
    <row r="21" spans="1:15" ht="15.5" x14ac:dyDescent="0.35">
      <c r="A21" s="27" t="s">
        <v>108</v>
      </c>
      <c r="B21" s="28">
        <v>0</v>
      </c>
      <c r="C21" s="28">
        <v>1</v>
      </c>
      <c r="D21" s="28">
        <v>1</v>
      </c>
      <c r="E21" s="28">
        <v>1</v>
      </c>
      <c r="F21" s="28">
        <v>2</v>
      </c>
      <c r="G21" s="28">
        <v>1</v>
      </c>
      <c r="H21" s="28">
        <v>1</v>
      </c>
      <c r="I21" s="28">
        <v>1</v>
      </c>
      <c r="J21" s="28">
        <v>1</v>
      </c>
      <c r="K21" s="28">
        <v>0</v>
      </c>
      <c r="L21" s="28">
        <v>2</v>
      </c>
      <c r="M21" s="28">
        <v>0</v>
      </c>
      <c r="N21" s="28">
        <v>0</v>
      </c>
      <c r="O21" s="28">
        <v>11</v>
      </c>
    </row>
    <row r="22" spans="1:15" ht="15.5" x14ac:dyDescent="0.35">
      <c r="A22" s="27" t="s">
        <v>109</v>
      </c>
      <c r="B22" s="28">
        <v>0</v>
      </c>
      <c r="C22" s="28">
        <v>0</v>
      </c>
      <c r="D22" s="28">
        <v>1</v>
      </c>
      <c r="E22" s="28">
        <v>0</v>
      </c>
      <c r="F22" s="28">
        <v>1</v>
      </c>
      <c r="G22" s="28">
        <v>3</v>
      </c>
      <c r="H22" s="28">
        <v>0</v>
      </c>
      <c r="I22" s="28">
        <v>0</v>
      </c>
      <c r="J22" s="28">
        <v>0</v>
      </c>
      <c r="K22" s="28">
        <v>2</v>
      </c>
      <c r="L22" s="28">
        <v>1</v>
      </c>
      <c r="M22" s="28">
        <v>0</v>
      </c>
      <c r="N22" s="28">
        <v>4</v>
      </c>
      <c r="O22" s="28">
        <v>12</v>
      </c>
    </row>
    <row r="23" spans="1:15" ht="15.5" x14ac:dyDescent="0.35">
      <c r="A23" s="27" t="s">
        <v>131</v>
      </c>
      <c r="B23" s="28">
        <v>0</v>
      </c>
      <c r="C23" s="28">
        <v>0</v>
      </c>
      <c r="D23" s="28">
        <v>0</v>
      </c>
      <c r="E23" s="28">
        <v>0</v>
      </c>
      <c r="F23" s="28">
        <v>1</v>
      </c>
      <c r="G23" s="28">
        <v>1</v>
      </c>
      <c r="H23" s="28">
        <v>1</v>
      </c>
      <c r="I23" s="28">
        <v>1</v>
      </c>
      <c r="J23" s="28">
        <v>0</v>
      </c>
      <c r="K23" s="28">
        <v>2</v>
      </c>
      <c r="L23" s="28">
        <v>0</v>
      </c>
      <c r="M23" s="28">
        <v>0</v>
      </c>
      <c r="N23" s="28">
        <v>0</v>
      </c>
      <c r="O23" s="28">
        <v>6</v>
      </c>
    </row>
    <row r="24" spans="1:15" ht="15.5" x14ac:dyDescent="0.35">
      <c r="A24" s="23" t="s">
        <v>153</v>
      </c>
      <c r="B24" s="28">
        <v>1</v>
      </c>
      <c r="C24" s="28">
        <v>47</v>
      </c>
      <c r="D24" s="28">
        <v>276</v>
      </c>
      <c r="E24" s="28">
        <v>321</v>
      </c>
      <c r="F24" s="28">
        <v>361</v>
      </c>
      <c r="G24" s="28">
        <v>324</v>
      </c>
      <c r="H24" s="28">
        <v>278</v>
      </c>
      <c r="I24" s="28">
        <v>270</v>
      </c>
      <c r="J24" s="28">
        <v>318</v>
      </c>
      <c r="K24" s="28">
        <v>293</v>
      </c>
      <c r="L24" s="28">
        <v>213</v>
      </c>
      <c r="M24" s="28">
        <v>162</v>
      </c>
      <c r="N24" s="28">
        <v>139</v>
      </c>
      <c r="O24" s="28">
        <v>3003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45D5-A187-4693-A9CA-C4A92D90C1BB}">
  <sheetPr>
    <pageSetUpPr fitToPage="1"/>
  </sheetPr>
  <dimension ref="A1:N15"/>
  <sheetViews>
    <sheetView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1" width="31.7265625" bestFit="1" customWidth="1"/>
    <col min="2" max="2" width="6.54296875" bestFit="1" customWidth="1"/>
    <col min="3" max="12" width="8" bestFit="1" customWidth="1"/>
    <col min="13" max="13" width="8.36328125" customWidth="1"/>
    <col min="14" max="14" width="7.453125" bestFit="1" customWidth="1"/>
    <col min="15" max="51" width="3" bestFit="1" customWidth="1"/>
    <col min="52" max="52" width="11.26953125" bestFit="1" customWidth="1"/>
  </cols>
  <sheetData>
    <row r="1" spans="1:14" ht="17.5" x14ac:dyDescent="0.35">
      <c r="A1" s="2" t="str">
        <f>Parameters!$A$36</f>
        <v>TABLE 6G PERSONS KILLED IN TRUCK CRASHES WHERE TRUCK DRIVER WAS AT FAULT BY AGE BY PRIMARY CRASH FACTOR - 2021</v>
      </c>
    </row>
    <row r="3" spans="1:14" ht="15.5" x14ac:dyDescent="0.35">
      <c r="A3" s="25" t="s">
        <v>17</v>
      </c>
      <c r="B3" s="21" t="s">
        <v>17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30.5" x14ac:dyDescent="0.35">
      <c r="A4" s="22" t="s">
        <v>155</v>
      </c>
      <c r="B4" s="30" t="s">
        <v>106</v>
      </c>
      <c r="C4" s="30" t="s">
        <v>78</v>
      </c>
      <c r="D4" s="30" t="s">
        <v>79</v>
      </c>
      <c r="E4" s="30" t="s">
        <v>80</v>
      </c>
      <c r="F4" s="30" t="s">
        <v>81</v>
      </c>
      <c r="G4" s="30" t="s">
        <v>82</v>
      </c>
      <c r="H4" s="30" t="s">
        <v>83</v>
      </c>
      <c r="I4" s="30" t="s">
        <v>84</v>
      </c>
      <c r="J4" s="30" t="s">
        <v>85</v>
      </c>
      <c r="K4" s="30" t="s">
        <v>86</v>
      </c>
      <c r="L4" s="30" t="s">
        <v>87</v>
      </c>
      <c r="M4" s="31" t="s">
        <v>88</v>
      </c>
      <c r="N4" s="20" t="s">
        <v>153</v>
      </c>
    </row>
    <row r="5" spans="1:14" ht="30.5" x14ac:dyDescent="0.35">
      <c r="A5" s="40" t="s">
        <v>89</v>
      </c>
      <c r="B5" s="28">
        <v>1</v>
      </c>
      <c r="C5" s="28">
        <v>1</v>
      </c>
      <c r="D5" s="28">
        <v>0</v>
      </c>
      <c r="E5" s="28">
        <v>0</v>
      </c>
      <c r="F5" s="28">
        <v>1</v>
      </c>
      <c r="G5" s="28">
        <v>1</v>
      </c>
      <c r="H5" s="28">
        <v>1</v>
      </c>
      <c r="I5" s="28">
        <v>1</v>
      </c>
      <c r="J5" s="28">
        <v>1</v>
      </c>
      <c r="K5" s="28">
        <v>2</v>
      </c>
      <c r="L5" s="28">
        <v>0</v>
      </c>
      <c r="M5" s="28">
        <v>0</v>
      </c>
      <c r="N5" s="28">
        <v>9</v>
      </c>
    </row>
    <row r="6" spans="1:14" ht="15.5" x14ac:dyDescent="0.35">
      <c r="A6" s="27" t="s">
        <v>91</v>
      </c>
      <c r="B6" s="28">
        <v>2</v>
      </c>
      <c r="C6" s="28">
        <v>2</v>
      </c>
      <c r="D6" s="28">
        <v>0</v>
      </c>
      <c r="E6" s="28">
        <v>2</v>
      </c>
      <c r="F6" s="28">
        <v>6</v>
      </c>
      <c r="G6" s="28">
        <v>3</v>
      </c>
      <c r="H6" s="28">
        <v>4</v>
      </c>
      <c r="I6" s="28">
        <v>3</v>
      </c>
      <c r="J6" s="28">
        <v>3</v>
      </c>
      <c r="K6" s="28">
        <v>1</v>
      </c>
      <c r="L6" s="28">
        <v>4</v>
      </c>
      <c r="M6" s="28">
        <v>5</v>
      </c>
      <c r="N6" s="28">
        <v>35</v>
      </c>
    </row>
    <row r="7" spans="1:14" ht="15.5" x14ac:dyDescent="0.35">
      <c r="A7" s="27" t="s">
        <v>92</v>
      </c>
      <c r="B7" s="28">
        <v>0</v>
      </c>
      <c r="C7" s="28">
        <v>0</v>
      </c>
      <c r="D7" s="28">
        <v>0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1</v>
      </c>
    </row>
    <row r="8" spans="1:14" ht="15.5" x14ac:dyDescent="0.35">
      <c r="A8" s="27" t="s">
        <v>93</v>
      </c>
      <c r="B8" s="28">
        <v>0</v>
      </c>
      <c r="C8" s="28">
        <v>0</v>
      </c>
      <c r="D8" s="28">
        <v>0</v>
      </c>
      <c r="E8" s="28">
        <v>2</v>
      </c>
      <c r="F8" s="28">
        <v>1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4</v>
      </c>
    </row>
    <row r="9" spans="1:14" ht="15.5" x14ac:dyDescent="0.35">
      <c r="A9" s="27" t="s">
        <v>94</v>
      </c>
      <c r="B9" s="28">
        <v>0</v>
      </c>
      <c r="C9" s="28">
        <v>0</v>
      </c>
      <c r="D9" s="28">
        <v>0</v>
      </c>
      <c r="E9" s="28">
        <v>1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1</v>
      </c>
    </row>
    <row r="10" spans="1:14" ht="15.5" x14ac:dyDescent="0.35">
      <c r="A10" s="27" t="s">
        <v>95</v>
      </c>
      <c r="B10" s="28">
        <v>0</v>
      </c>
      <c r="C10" s="28">
        <v>0</v>
      </c>
      <c r="D10" s="28">
        <v>1</v>
      </c>
      <c r="E10" s="28">
        <v>3</v>
      </c>
      <c r="F10" s="28">
        <v>2</v>
      </c>
      <c r="G10" s="28">
        <v>3</v>
      </c>
      <c r="H10" s="28">
        <v>1</v>
      </c>
      <c r="I10" s="28">
        <v>3</v>
      </c>
      <c r="J10" s="28">
        <v>6</v>
      </c>
      <c r="K10" s="28">
        <v>2</v>
      </c>
      <c r="L10" s="28">
        <v>1</v>
      </c>
      <c r="M10" s="28">
        <v>3</v>
      </c>
      <c r="N10" s="28">
        <v>25</v>
      </c>
    </row>
    <row r="11" spans="1:14" ht="15.5" x14ac:dyDescent="0.35">
      <c r="A11" s="27" t="s">
        <v>96</v>
      </c>
      <c r="B11" s="28">
        <v>0</v>
      </c>
      <c r="C11" s="28">
        <v>0</v>
      </c>
      <c r="D11" s="28">
        <v>1</v>
      </c>
      <c r="E11" s="28">
        <v>3</v>
      </c>
      <c r="F11" s="28">
        <v>3</v>
      </c>
      <c r="G11" s="28">
        <v>2</v>
      </c>
      <c r="H11" s="28">
        <v>0</v>
      </c>
      <c r="I11" s="28">
        <v>1</v>
      </c>
      <c r="J11" s="28">
        <v>0</v>
      </c>
      <c r="K11" s="28">
        <v>0</v>
      </c>
      <c r="L11" s="28">
        <v>1</v>
      </c>
      <c r="M11" s="28">
        <v>2</v>
      </c>
      <c r="N11" s="28">
        <v>13</v>
      </c>
    </row>
    <row r="12" spans="1:14" ht="15.5" x14ac:dyDescent="0.35">
      <c r="A12" s="27" t="s">
        <v>97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1</v>
      </c>
      <c r="K12" s="28">
        <v>0</v>
      </c>
      <c r="L12" s="28">
        <v>0</v>
      </c>
      <c r="M12" s="28">
        <v>2</v>
      </c>
      <c r="N12" s="28">
        <v>3</v>
      </c>
    </row>
    <row r="13" spans="1:14" ht="15.5" x14ac:dyDescent="0.35">
      <c r="A13" s="27" t="s">
        <v>98</v>
      </c>
      <c r="B13" s="28">
        <v>0</v>
      </c>
      <c r="C13" s="28">
        <v>2</v>
      </c>
      <c r="D13" s="28">
        <v>2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1</v>
      </c>
      <c r="L13" s="28">
        <v>1</v>
      </c>
      <c r="M13" s="28">
        <v>0</v>
      </c>
      <c r="N13" s="28">
        <v>6</v>
      </c>
    </row>
    <row r="14" spans="1:14" ht="15.5" x14ac:dyDescent="0.35">
      <c r="A14" s="27" t="s">
        <v>99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1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1</v>
      </c>
    </row>
    <row r="15" spans="1:14" ht="15.5" x14ac:dyDescent="0.35">
      <c r="A15" s="23" t="s">
        <v>153</v>
      </c>
      <c r="B15" s="28">
        <v>3</v>
      </c>
      <c r="C15" s="28">
        <v>5</v>
      </c>
      <c r="D15" s="28">
        <v>4</v>
      </c>
      <c r="E15" s="28">
        <v>12</v>
      </c>
      <c r="F15" s="28">
        <v>13</v>
      </c>
      <c r="G15" s="28">
        <v>11</v>
      </c>
      <c r="H15" s="28">
        <v>6</v>
      </c>
      <c r="I15" s="28">
        <v>8</v>
      </c>
      <c r="J15" s="28">
        <v>11</v>
      </c>
      <c r="K15" s="28">
        <v>6</v>
      </c>
      <c r="L15" s="28">
        <v>7</v>
      </c>
      <c r="M15" s="28">
        <v>12</v>
      </c>
      <c r="N15" s="28">
        <v>98</v>
      </c>
    </row>
  </sheetData>
  <pageMargins left="0.55000000000000004" right="0.55000000000000004" top="0.55000000000000004" bottom="0.55000000000000004" header="0.3" footer="0.3"/>
  <pageSetup scale="56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26FBC-02DE-4D01-ADC0-3B3853EEA23D}">
  <sheetPr>
    <pageSetUpPr fitToPage="1"/>
  </sheetPr>
  <dimension ref="A1:O24"/>
  <sheetViews>
    <sheetView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1" width="31.7265625" bestFit="1" customWidth="1"/>
    <col min="2" max="2" width="6.54296875" bestFit="1" customWidth="1"/>
    <col min="3" max="12" width="8" bestFit="1" customWidth="1"/>
    <col min="13" max="13" width="8.36328125" bestFit="1" customWidth="1"/>
    <col min="14" max="14" width="8.7265625" customWidth="1"/>
    <col min="15" max="15" width="7.453125" bestFit="1" customWidth="1"/>
    <col min="16" max="51" width="3" bestFit="1" customWidth="1"/>
    <col min="52" max="52" width="11.26953125" bestFit="1" customWidth="1"/>
  </cols>
  <sheetData>
    <row r="1" spans="1:15" ht="17.5" x14ac:dyDescent="0.35">
      <c r="A1" s="2" t="str">
        <f>Parameters!$A$39</f>
        <v>TABLE 6H PERSONS INJURED IN TRUCK CRASHES WHERE TRUCK DRIVER WAS AT FAULT BY AGE BY PRIMARY CRASH FACTOR - 2021</v>
      </c>
    </row>
    <row r="3" spans="1:15" ht="15.5" x14ac:dyDescent="0.35">
      <c r="A3" s="25" t="s">
        <v>17</v>
      </c>
      <c r="B3" s="21" t="s">
        <v>17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30.5" x14ac:dyDescent="0.35">
      <c r="A4" s="22" t="s">
        <v>155</v>
      </c>
      <c r="B4" s="30" t="s">
        <v>106</v>
      </c>
      <c r="C4" s="30" t="s">
        <v>78</v>
      </c>
      <c r="D4" s="30" t="s">
        <v>79</v>
      </c>
      <c r="E4" s="30" t="s">
        <v>80</v>
      </c>
      <c r="F4" s="30" t="s">
        <v>81</v>
      </c>
      <c r="G4" s="30" t="s">
        <v>82</v>
      </c>
      <c r="H4" s="30" t="s">
        <v>83</v>
      </c>
      <c r="I4" s="30" t="s">
        <v>84</v>
      </c>
      <c r="J4" s="30" t="s">
        <v>85</v>
      </c>
      <c r="K4" s="30" t="s">
        <v>86</v>
      </c>
      <c r="L4" s="30" t="s">
        <v>87</v>
      </c>
      <c r="M4" s="31" t="s">
        <v>88</v>
      </c>
      <c r="N4" s="31" t="s">
        <v>131</v>
      </c>
      <c r="O4" s="20" t="s">
        <v>153</v>
      </c>
    </row>
    <row r="5" spans="1:15" ht="30.5" x14ac:dyDescent="0.35">
      <c r="A5" s="40" t="s">
        <v>89</v>
      </c>
      <c r="B5" s="28">
        <v>0</v>
      </c>
      <c r="C5" s="28">
        <v>9</v>
      </c>
      <c r="D5" s="28">
        <v>17</v>
      </c>
      <c r="E5" s="28">
        <v>19</v>
      </c>
      <c r="F5" s="28">
        <v>12</v>
      </c>
      <c r="G5" s="28">
        <v>14</v>
      </c>
      <c r="H5" s="28">
        <v>5</v>
      </c>
      <c r="I5" s="28">
        <v>11</v>
      </c>
      <c r="J5" s="28">
        <v>7</v>
      </c>
      <c r="K5" s="28">
        <v>9</v>
      </c>
      <c r="L5" s="28">
        <v>3</v>
      </c>
      <c r="M5" s="28">
        <v>2</v>
      </c>
      <c r="N5" s="28">
        <v>0</v>
      </c>
      <c r="O5" s="28">
        <v>108</v>
      </c>
    </row>
    <row r="6" spans="1:15" ht="15.5" x14ac:dyDescent="0.35">
      <c r="A6" s="27" t="s">
        <v>90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1</v>
      </c>
      <c r="H6" s="28">
        <v>0</v>
      </c>
      <c r="I6" s="28">
        <v>1</v>
      </c>
      <c r="J6" s="28">
        <v>0</v>
      </c>
      <c r="K6" s="28">
        <v>1</v>
      </c>
      <c r="L6" s="28">
        <v>2</v>
      </c>
      <c r="M6" s="28">
        <v>0</v>
      </c>
      <c r="N6" s="28">
        <v>0</v>
      </c>
      <c r="O6" s="28">
        <v>5</v>
      </c>
    </row>
    <row r="7" spans="1:15" ht="15.5" x14ac:dyDescent="0.35">
      <c r="A7" s="27" t="s">
        <v>91</v>
      </c>
      <c r="B7" s="28">
        <v>55</v>
      </c>
      <c r="C7" s="28">
        <v>58</v>
      </c>
      <c r="D7" s="28">
        <v>169</v>
      </c>
      <c r="E7" s="28">
        <v>192</v>
      </c>
      <c r="F7" s="28">
        <v>193</v>
      </c>
      <c r="G7" s="28">
        <v>184</v>
      </c>
      <c r="H7" s="28">
        <v>175</v>
      </c>
      <c r="I7" s="28">
        <v>162</v>
      </c>
      <c r="J7" s="28">
        <v>191</v>
      </c>
      <c r="K7" s="28">
        <v>152</v>
      </c>
      <c r="L7" s="28">
        <v>136</v>
      </c>
      <c r="M7" s="28">
        <v>164</v>
      </c>
      <c r="N7" s="28">
        <v>11</v>
      </c>
      <c r="O7" s="28">
        <v>1842</v>
      </c>
    </row>
    <row r="8" spans="1:15" ht="15.5" x14ac:dyDescent="0.35">
      <c r="A8" s="27" t="s">
        <v>92</v>
      </c>
      <c r="B8" s="28">
        <v>7</v>
      </c>
      <c r="C8" s="28">
        <v>2</v>
      </c>
      <c r="D8" s="28">
        <v>9</v>
      </c>
      <c r="E8" s="28">
        <v>9</v>
      </c>
      <c r="F8" s="28">
        <v>6</v>
      </c>
      <c r="G8" s="28">
        <v>7</v>
      </c>
      <c r="H8" s="28">
        <v>5</v>
      </c>
      <c r="I8" s="28">
        <v>5</v>
      </c>
      <c r="J8" s="28">
        <v>2</v>
      </c>
      <c r="K8" s="28">
        <v>3</v>
      </c>
      <c r="L8" s="28">
        <v>3</v>
      </c>
      <c r="M8" s="28">
        <v>3</v>
      </c>
      <c r="N8" s="28">
        <v>1</v>
      </c>
      <c r="O8" s="28">
        <v>62</v>
      </c>
    </row>
    <row r="9" spans="1:15" ht="15.5" x14ac:dyDescent="0.35">
      <c r="A9" s="27" t="s">
        <v>93</v>
      </c>
      <c r="B9" s="28">
        <v>0</v>
      </c>
      <c r="C9" s="28">
        <v>4</v>
      </c>
      <c r="D9" s="28">
        <v>8</v>
      </c>
      <c r="E9" s="28">
        <v>8</v>
      </c>
      <c r="F9" s="28">
        <v>7</v>
      </c>
      <c r="G9" s="28">
        <v>6</v>
      </c>
      <c r="H9" s="28">
        <v>8</v>
      </c>
      <c r="I9" s="28">
        <v>7</v>
      </c>
      <c r="J9" s="28">
        <v>5</v>
      </c>
      <c r="K9" s="28">
        <v>5</v>
      </c>
      <c r="L9" s="28">
        <v>8</v>
      </c>
      <c r="M9" s="28">
        <v>4</v>
      </c>
      <c r="N9" s="28">
        <v>2</v>
      </c>
      <c r="O9" s="28">
        <v>72</v>
      </c>
    </row>
    <row r="10" spans="1:15" ht="15.5" x14ac:dyDescent="0.35">
      <c r="A10" s="27" t="s">
        <v>94</v>
      </c>
      <c r="B10" s="28">
        <v>1</v>
      </c>
      <c r="C10" s="28">
        <v>1</v>
      </c>
      <c r="D10" s="28">
        <v>1</v>
      </c>
      <c r="E10" s="28">
        <v>1</v>
      </c>
      <c r="F10" s="28">
        <v>1</v>
      </c>
      <c r="G10" s="28">
        <v>1</v>
      </c>
      <c r="H10" s="28">
        <v>1</v>
      </c>
      <c r="I10" s="28">
        <v>2</v>
      </c>
      <c r="J10" s="28">
        <v>2</v>
      </c>
      <c r="K10" s="28">
        <v>4</v>
      </c>
      <c r="L10" s="28">
        <v>0</v>
      </c>
      <c r="M10" s="28">
        <v>3</v>
      </c>
      <c r="N10" s="28">
        <v>0</v>
      </c>
      <c r="O10" s="28">
        <v>18</v>
      </c>
    </row>
    <row r="11" spans="1:15" ht="15.5" x14ac:dyDescent="0.35">
      <c r="A11" s="27" t="s">
        <v>104</v>
      </c>
      <c r="B11" s="28">
        <v>18</v>
      </c>
      <c r="C11" s="28">
        <v>23</v>
      </c>
      <c r="D11" s="28">
        <v>55</v>
      </c>
      <c r="E11" s="28">
        <v>54</v>
      </c>
      <c r="F11" s="28">
        <v>49</v>
      </c>
      <c r="G11" s="28">
        <v>44</v>
      </c>
      <c r="H11" s="28">
        <v>37</v>
      </c>
      <c r="I11" s="28">
        <v>42</v>
      </c>
      <c r="J11" s="28">
        <v>60</v>
      </c>
      <c r="K11" s="28">
        <v>28</v>
      </c>
      <c r="L11" s="28">
        <v>33</v>
      </c>
      <c r="M11" s="28">
        <v>38</v>
      </c>
      <c r="N11" s="28">
        <v>1</v>
      </c>
      <c r="O11" s="28">
        <v>482</v>
      </c>
    </row>
    <row r="12" spans="1:15" ht="15.5" x14ac:dyDescent="0.35">
      <c r="A12" s="27" t="s">
        <v>95</v>
      </c>
      <c r="B12" s="28">
        <v>18</v>
      </c>
      <c r="C12" s="28">
        <v>34</v>
      </c>
      <c r="D12" s="28">
        <v>95</v>
      </c>
      <c r="E12" s="28">
        <v>97</v>
      </c>
      <c r="F12" s="28">
        <v>76</v>
      </c>
      <c r="G12" s="28">
        <v>70</v>
      </c>
      <c r="H12" s="28">
        <v>71</v>
      </c>
      <c r="I12" s="28">
        <v>69</v>
      </c>
      <c r="J12" s="28">
        <v>73</v>
      </c>
      <c r="K12" s="28">
        <v>73</v>
      </c>
      <c r="L12" s="28">
        <v>63</v>
      </c>
      <c r="M12" s="28">
        <v>50</v>
      </c>
      <c r="N12" s="28">
        <v>1</v>
      </c>
      <c r="O12" s="28">
        <v>790</v>
      </c>
    </row>
    <row r="13" spans="1:15" ht="15.5" x14ac:dyDescent="0.35">
      <c r="A13" s="27" t="s">
        <v>96</v>
      </c>
      <c r="B13" s="28">
        <v>23</v>
      </c>
      <c r="C13" s="28">
        <v>28</v>
      </c>
      <c r="D13" s="28">
        <v>31</v>
      </c>
      <c r="E13" s="28">
        <v>48</v>
      </c>
      <c r="F13" s="28">
        <v>40</v>
      </c>
      <c r="G13" s="28">
        <v>36</v>
      </c>
      <c r="H13" s="28">
        <v>29</v>
      </c>
      <c r="I13" s="28">
        <v>24</v>
      </c>
      <c r="J13" s="28">
        <v>23</v>
      </c>
      <c r="K13" s="28">
        <v>32</v>
      </c>
      <c r="L13" s="28">
        <v>19</v>
      </c>
      <c r="M13" s="28">
        <v>33</v>
      </c>
      <c r="N13" s="28">
        <v>1</v>
      </c>
      <c r="O13" s="28">
        <v>367</v>
      </c>
    </row>
    <row r="14" spans="1:15" ht="15.5" x14ac:dyDescent="0.35">
      <c r="A14" s="27" t="s">
        <v>97</v>
      </c>
      <c r="B14" s="28">
        <v>0</v>
      </c>
      <c r="C14" s="28">
        <v>2</v>
      </c>
      <c r="D14" s="28">
        <v>4</v>
      </c>
      <c r="E14" s="28">
        <v>1</v>
      </c>
      <c r="F14" s="28">
        <v>1</v>
      </c>
      <c r="G14" s="28">
        <v>3</v>
      </c>
      <c r="H14" s="28">
        <v>2</v>
      </c>
      <c r="I14" s="28">
        <v>1</v>
      </c>
      <c r="J14" s="28">
        <v>1</v>
      </c>
      <c r="K14" s="28">
        <v>2</v>
      </c>
      <c r="L14" s="28">
        <v>3</v>
      </c>
      <c r="M14" s="28">
        <v>10</v>
      </c>
      <c r="N14" s="28">
        <v>1</v>
      </c>
      <c r="O14" s="28">
        <v>31</v>
      </c>
    </row>
    <row r="15" spans="1:15" ht="15.5" x14ac:dyDescent="0.35">
      <c r="A15" s="27" t="s">
        <v>98</v>
      </c>
      <c r="B15" s="28">
        <v>11</v>
      </c>
      <c r="C15" s="28">
        <v>16</v>
      </c>
      <c r="D15" s="28">
        <v>25</v>
      </c>
      <c r="E15" s="28">
        <v>27</v>
      </c>
      <c r="F15" s="28">
        <v>32</v>
      </c>
      <c r="G15" s="28">
        <v>23</v>
      </c>
      <c r="H15" s="28">
        <v>20</v>
      </c>
      <c r="I15" s="28">
        <v>24</v>
      </c>
      <c r="J15" s="28">
        <v>14</v>
      </c>
      <c r="K15" s="28">
        <v>26</v>
      </c>
      <c r="L15" s="28">
        <v>13</v>
      </c>
      <c r="M15" s="28">
        <v>18</v>
      </c>
      <c r="N15" s="28">
        <v>2</v>
      </c>
      <c r="O15" s="28">
        <v>251</v>
      </c>
    </row>
    <row r="16" spans="1:15" ht="15.5" x14ac:dyDescent="0.35">
      <c r="A16" s="27" t="s">
        <v>100</v>
      </c>
      <c r="B16" s="28">
        <v>0</v>
      </c>
      <c r="C16" s="28">
        <v>0</v>
      </c>
      <c r="D16" s="28">
        <v>0</v>
      </c>
      <c r="E16" s="28">
        <v>0</v>
      </c>
      <c r="F16" s="28">
        <v>1</v>
      </c>
      <c r="G16" s="28">
        <v>0</v>
      </c>
      <c r="H16" s="28">
        <v>1</v>
      </c>
      <c r="I16" s="28">
        <v>0</v>
      </c>
      <c r="J16" s="28">
        <v>1</v>
      </c>
      <c r="K16" s="28">
        <v>0</v>
      </c>
      <c r="L16" s="28">
        <v>1</v>
      </c>
      <c r="M16" s="28">
        <v>0</v>
      </c>
      <c r="N16" s="28">
        <v>0</v>
      </c>
      <c r="O16" s="28">
        <v>4</v>
      </c>
    </row>
    <row r="17" spans="1:15" ht="15.5" x14ac:dyDescent="0.35">
      <c r="A17" s="27" t="s">
        <v>107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1</v>
      </c>
    </row>
    <row r="18" spans="1:15" ht="15.5" x14ac:dyDescent="0.35">
      <c r="A18" s="27" t="s">
        <v>101</v>
      </c>
      <c r="B18" s="28">
        <v>2</v>
      </c>
      <c r="C18" s="28">
        <v>1</v>
      </c>
      <c r="D18" s="28">
        <v>0</v>
      </c>
      <c r="E18" s="28">
        <v>0</v>
      </c>
      <c r="F18" s="28">
        <v>0</v>
      </c>
      <c r="G18" s="28">
        <v>1</v>
      </c>
      <c r="H18" s="28">
        <v>2</v>
      </c>
      <c r="I18" s="28">
        <v>1</v>
      </c>
      <c r="J18" s="28">
        <v>1</v>
      </c>
      <c r="K18" s="28">
        <v>2</v>
      </c>
      <c r="L18" s="28">
        <v>0</v>
      </c>
      <c r="M18" s="28">
        <v>1</v>
      </c>
      <c r="N18" s="28">
        <v>0</v>
      </c>
      <c r="O18" s="28">
        <v>11</v>
      </c>
    </row>
    <row r="19" spans="1:15" ht="15.5" x14ac:dyDescent="0.35">
      <c r="A19" s="27" t="s">
        <v>102</v>
      </c>
      <c r="B19" s="28">
        <v>0</v>
      </c>
      <c r="C19" s="28">
        <v>4</v>
      </c>
      <c r="D19" s="28">
        <v>0</v>
      </c>
      <c r="E19" s="28">
        <v>4</v>
      </c>
      <c r="F19" s="28">
        <v>4</v>
      </c>
      <c r="G19" s="28">
        <v>6</v>
      </c>
      <c r="H19" s="28">
        <v>2</v>
      </c>
      <c r="I19" s="28">
        <v>1</v>
      </c>
      <c r="J19" s="28">
        <v>4</v>
      </c>
      <c r="K19" s="28">
        <v>3</v>
      </c>
      <c r="L19" s="28">
        <v>3</v>
      </c>
      <c r="M19" s="28">
        <v>0</v>
      </c>
      <c r="N19" s="28">
        <v>1</v>
      </c>
      <c r="O19" s="28">
        <v>32</v>
      </c>
    </row>
    <row r="20" spans="1:15" ht="15.5" x14ac:dyDescent="0.35">
      <c r="A20" s="27" t="s">
        <v>99</v>
      </c>
      <c r="B20" s="28">
        <v>1</v>
      </c>
      <c r="C20" s="28">
        <v>4</v>
      </c>
      <c r="D20" s="28">
        <v>4</v>
      </c>
      <c r="E20" s="28">
        <v>5</v>
      </c>
      <c r="F20" s="28">
        <v>7</v>
      </c>
      <c r="G20" s="28">
        <v>12</v>
      </c>
      <c r="H20" s="28">
        <v>13</v>
      </c>
      <c r="I20" s="28">
        <v>7</v>
      </c>
      <c r="J20" s="28">
        <v>7</v>
      </c>
      <c r="K20" s="28">
        <v>4</v>
      </c>
      <c r="L20" s="28">
        <v>3</v>
      </c>
      <c r="M20" s="28">
        <v>12</v>
      </c>
      <c r="N20" s="28">
        <v>0</v>
      </c>
      <c r="O20" s="28">
        <v>79</v>
      </c>
    </row>
    <row r="21" spans="1:15" ht="15.5" x14ac:dyDescent="0.35">
      <c r="A21" s="27" t="s">
        <v>108</v>
      </c>
      <c r="B21" s="28">
        <v>0</v>
      </c>
      <c r="C21" s="28">
        <v>0</v>
      </c>
      <c r="D21" s="28">
        <v>2</v>
      </c>
      <c r="E21" s="28">
        <v>1</v>
      </c>
      <c r="F21" s="28">
        <v>3</v>
      </c>
      <c r="G21" s="28">
        <v>1</v>
      </c>
      <c r="H21" s="28">
        <v>1</v>
      </c>
      <c r="I21" s="28">
        <v>2</v>
      </c>
      <c r="J21" s="28">
        <v>1</v>
      </c>
      <c r="K21" s="28">
        <v>0</v>
      </c>
      <c r="L21" s="28">
        <v>2</v>
      </c>
      <c r="M21" s="28">
        <v>0</v>
      </c>
      <c r="N21" s="28">
        <v>0</v>
      </c>
      <c r="O21" s="28">
        <v>13</v>
      </c>
    </row>
    <row r="22" spans="1:15" ht="15.5" x14ac:dyDescent="0.35">
      <c r="A22" s="27" t="s">
        <v>109</v>
      </c>
      <c r="B22" s="28">
        <v>0</v>
      </c>
      <c r="C22" s="28">
        <v>1</v>
      </c>
      <c r="D22" s="28">
        <v>3</v>
      </c>
      <c r="E22" s="28">
        <v>3</v>
      </c>
      <c r="F22" s="28">
        <v>0</v>
      </c>
      <c r="G22" s="28">
        <v>1</v>
      </c>
      <c r="H22" s="28">
        <v>1</v>
      </c>
      <c r="I22" s="28">
        <v>2</v>
      </c>
      <c r="J22" s="28">
        <v>1</v>
      </c>
      <c r="K22" s="28">
        <v>2</v>
      </c>
      <c r="L22" s="28">
        <v>1</v>
      </c>
      <c r="M22" s="28">
        <v>3</v>
      </c>
      <c r="N22" s="28">
        <v>0</v>
      </c>
      <c r="O22" s="28">
        <v>18</v>
      </c>
    </row>
    <row r="23" spans="1:15" ht="15.5" x14ac:dyDescent="0.35">
      <c r="A23" s="27" t="s">
        <v>131</v>
      </c>
      <c r="B23" s="28">
        <v>0</v>
      </c>
      <c r="C23" s="28">
        <v>1</v>
      </c>
      <c r="D23" s="28">
        <v>0</v>
      </c>
      <c r="E23" s="28">
        <v>0</v>
      </c>
      <c r="F23" s="28">
        <v>1</v>
      </c>
      <c r="G23" s="28">
        <v>0</v>
      </c>
      <c r="H23" s="28">
        <v>0</v>
      </c>
      <c r="I23" s="28">
        <v>0</v>
      </c>
      <c r="J23" s="28">
        <v>1</v>
      </c>
      <c r="K23" s="28">
        <v>0</v>
      </c>
      <c r="L23" s="28">
        <v>1</v>
      </c>
      <c r="M23" s="28">
        <v>2</v>
      </c>
      <c r="N23" s="28">
        <v>0</v>
      </c>
      <c r="O23" s="28">
        <v>6</v>
      </c>
    </row>
    <row r="24" spans="1:15" ht="15.5" x14ac:dyDescent="0.35">
      <c r="A24" s="23" t="s">
        <v>153</v>
      </c>
      <c r="B24" s="28">
        <v>136</v>
      </c>
      <c r="C24" s="28">
        <v>188</v>
      </c>
      <c r="D24" s="28">
        <v>423</v>
      </c>
      <c r="E24" s="28">
        <v>469</v>
      </c>
      <c r="F24" s="28">
        <v>433</v>
      </c>
      <c r="G24" s="28">
        <v>410</v>
      </c>
      <c r="H24" s="28">
        <v>373</v>
      </c>
      <c r="I24" s="28">
        <v>362</v>
      </c>
      <c r="J24" s="28">
        <v>394</v>
      </c>
      <c r="K24" s="28">
        <v>346</v>
      </c>
      <c r="L24" s="28">
        <v>294</v>
      </c>
      <c r="M24" s="28">
        <v>343</v>
      </c>
      <c r="N24" s="28">
        <v>21</v>
      </c>
      <c r="O24" s="28">
        <v>4192</v>
      </c>
    </row>
  </sheetData>
  <pageMargins left="0.55000000000000004" right="0.55000000000000004" top="0.55000000000000004" bottom="0.55000000000000004" header="0.3" footer="0.3"/>
  <pageSetup scale="55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27B36-7177-4B34-959E-BE14758E8FA3}">
  <sheetPr>
    <pageSetUpPr fitToPage="1"/>
  </sheetPr>
  <dimension ref="A1:T28"/>
  <sheetViews>
    <sheetView workbookViewId="0">
      <pane ySplit="5" topLeftCell="A6" activePane="bottomLeft" state="frozen"/>
      <selection pane="bottomLeft" activeCell="A2" sqref="A2"/>
    </sheetView>
  </sheetViews>
  <sheetFormatPr defaultColWidth="9.1796875" defaultRowHeight="15" x14ac:dyDescent="0.3"/>
  <cols>
    <col min="1" max="1" width="31.7265625" style="1" bestFit="1" customWidth="1"/>
    <col min="2" max="2" width="9.1796875" style="1" bestFit="1" customWidth="1"/>
    <col min="3" max="3" width="7.453125" style="1" bestFit="1" customWidth="1"/>
    <col min="4" max="4" width="9.1796875" style="1" bestFit="1" customWidth="1"/>
    <col min="5" max="5" width="7.453125" style="1" bestFit="1" customWidth="1"/>
    <col min="6" max="6" width="9.1796875" style="1" bestFit="1" customWidth="1"/>
    <col min="7" max="7" width="7.453125" style="1" bestFit="1" customWidth="1"/>
    <col min="8" max="8" width="9.1796875" style="1" bestFit="1" customWidth="1"/>
    <col min="9" max="9" width="7.453125" style="1" bestFit="1" customWidth="1"/>
    <col min="10" max="10" width="9.1796875" style="1" bestFit="1" customWidth="1"/>
    <col min="11" max="11" width="7.453125" style="1" bestFit="1" customWidth="1"/>
    <col min="12" max="12" width="9.1796875" style="1" bestFit="1" customWidth="1"/>
    <col min="13" max="13" width="8.26953125" style="1" bestFit="1" customWidth="1"/>
    <col min="14" max="14" width="9.1796875" style="1"/>
    <col min="15" max="15" width="8.2695312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1796875" style="1"/>
  </cols>
  <sheetData>
    <row r="1" spans="1:20" ht="17.5" x14ac:dyDescent="0.35">
      <c r="A1" s="2" t="str">
        <f>Parameters!$A$42</f>
        <v>TABLE 6I FATAL AND INJURY TRUCK CRASHES WHERE TRUCK DRIVER WAS AT FAULT BY PRIMARY CRASH FACTOR 2017-2021</v>
      </c>
    </row>
    <row r="3" spans="1:20" ht="15.5" x14ac:dyDescent="0.35">
      <c r="A3" s="32" t="s">
        <v>17</v>
      </c>
      <c r="B3" s="32" t="s">
        <v>17</v>
      </c>
      <c r="C3" s="33"/>
      <c r="D3" s="33"/>
      <c r="E3" s="33"/>
      <c r="F3" s="33"/>
      <c r="G3" s="33"/>
      <c r="H3" s="33"/>
      <c r="I3" s="33"/>
      <c r="J3" s="33"/>
      <c r="K3" s="33"/>
      <c r="L3"/>
      <c r="M3"/>
      <c r="N3"/>
      <c r="O3"/>
      <c r="P3"/>
      <c r="Q3"/>
      <c r="R3"/>
      <c r="S3"/>
      <c r="T3"/>
    </row>
    <row r="4" spans="1:20" ht="15.5" x14ac:dyDescent="0.35">
      <c r="A4" s="33"/>
      <c r="B4" s="18">
        <v>2017</v>
      </c>
      <c r="C4" s="18"/>
      <c r="D4" s="18">
        <v>2018</v>
      </c>
      <c r="E4" s="18"/>
      <c r="F4" s="18">
        <v>2019</v>
      </c>
      <c r="G4" s="18"/>
      <c r="H4" s="39">
        <v>2020</v>
      </c>
      <c r="I4" s="39"/>
      <c r="J4" s="18">
        <v>2021</v>
      </c>
      <c r="K4" s="18"/>
      <c r="L4"/>
      <c r="M4"/>
      <c r="N4"/>
      <c r="O4"/>
      <c r="P4"/>
      <c r="Q4"/>
      <c r="R4"/>
      <c r="S4"/>
      <c r="T4"/>
    </row>
    <row r="5" spans="1:20" ht="15.5" x14ac:dyDescent="0.35">
      <c r="A5" s="5" t="s">
        <v>155</v>
      </c>
      <c r="B5" s="37" t="s">
        <v>2</v>
      </c>
      <c r="C5" s="37" t="s">
        <v>3</v>
      </c>
      <c r="D5" s="37" t="s">
        <v>2</v>
      </c>
      <c r="E5" s="37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/>
      <c r="M5"/>
      <c r="N5"/>
      <c r="O5"/>
      <c r="P5"/>
      <c r="Q5"/>
      <c r="R5"/>
      <c r="S5"/>
      <c r="T5"/>
    </row>
    <row r="6" spans="1:20" ht="30.5" x14ac:dyDescent="0.35">
      <c r="A6" s="38" t="s">
        <v>89</v>
      </c>
      <c r="B6" s="35">
        <v>4</v>
      </c>
      <c r="C6" s="35">
        <v>44</v>
      </c>
      <c r="D6" s="35">
        <v>5</v>
      </c>
      <c r="E6" s="35">
        <v>53</v>
      </c>
      <c r="F6" s="35">
        <v>6</v>
      </c>
      <c r="G6" s="35">
        <v>50</v>
      </c>
      <c r="H6" s="35">
        <v>8</v>
      </c>
      <c r="I6" s="35">
        <v>68</v>
      </c>
      <c r="J6" s="35">
        <v>8</v>
      </c>
      <c r="K6" s="35">
        <v>73</v>
      </c>
      <c r="L6"/>
      <c r="M6"/>
      <c r="N6"/>
      <c r="O6"/>
      <c r="P6"/>
      <c r="Q6"/>
      <c r="R6"/>
      <c r="S6"/>
      <c r="T6"/>
    </row>
    <row r="7" spans="1:20" ht="15.5" x14ac:dyDescent="0.35">
      <c r="A7" s="34" t="s">
        <v>90</v>
      </c>
      <c r="B7" s="35">
        <v>0</v>
      </c>
      <c r="C7" s="35">
        <v>0</v>
      </c>
      <c r="D7" s="35">
        <v>0</v>
      </c>
      <c r="E7" s="35">
        <v>1</v>
      </c>
      <c r="F7" s="35">
        <v>1</v>
      </c>
      <c r="G7" s="35">
        <v>1</v>
      </c>
      <c r="H7" s="35">
        <v>0</v>
      </c>
      <c r="I7" s="35">
        <v>2</v>
      </c>
      <c r="J7" s="35">
        <v>0</v>
      </c>
      <c r="K7" s="35">
        <v>3</v>
      </c>
      <c r="L7"/>
      <c r="M7"/>
      <c r="N7"/>
      <c r="O7"/>
      <c r="P7"/>
      <c r="Q7"/>
      <c r="R7"/>
      <c r="S7"/>
      <c r="T7"/>
    </row>
    <row r="8" spans="1:20" ht="15.5" x14ac:dyDescent="0.35">
      <c r="A8" s="34" t="s">
        <v>91</v>
      </c>
      <c r="B8" s="35">
        <v>26</v>
      </c>
      <c r="C8" s="35">
        <v>1307</v>
      </c>
      <c r="D8" s="35">
        <v>25</v>
      </c>
      <c r="E8" s="35">
        <v>1347</v>
      </c>
      <c r="F8" s="35">
        <v>29</v>
      </c>
      <c r="G8" s="35">
        <v>1344</v>
      </c>
      <c r="H8" s="35">
        <v>32</v>
      </c>
      <c r="I8" s="35">
        <v>921</v>
      </c>
      <c r="J8" s="35">
        <v>31</v>
      </c>
      <c r="K8" s="35">
        <v>1211</v>
      </c>
      <c r="L8"/>
      <c r="M8"/>
      <c r="N8"/>
      <c r="O8"/>
      <c r="P8"/>
      <c r="Q8"/>
      <c r="R8"/>
      <c r="S8"/>
      <c r="T8"/>
    </row>
    <row r="9" spans="1:20" ht="15.5" x14ac:dyDescent="0.35">
      <c r="A9" s="34" t="s">
        <v>92</v>
      </c>
      <c r="B9" s="35">
        <v>0</v>
      </c>
      <c r="C9" s="35">
        <v>66</v>
      </c>
      <c r="D9" s="35">
        <v>0</v>
      </c>
      <c r="E9" s="35">
        <v>59</v>
      </c>
      <c r="F9" s="35">
        <v>1</v>
      </c>
      <c r="G9" s="35">
        <v>63</v>
      </c>
      <c r="H9" s="35">
        <v>0</v>
      </c>
      <c r="I9" s="35">
        <v>47</v>
      </c>
      <c r="J9" s="35">
        <v>1</v>
      </c>
      <c r="K9" s="35">
        <v>42</v>
      </c>
      <c r="L9"/>
      <c r="M9"/>
      <c r="N9"/>
      <c r="O9"/>
      <c r="P9"/>
      <c r="Q9"/>
      <c r="R9"/>
      <c r="S9"/>
      <c r="T9"/>
    </row>
    <row r="10" spans="1:20" ht="15.5" x14ac:dyDescent="0.35">
      <c r="A10" s="34" t="s">
        <v>93</v>
      </c>
      <c r="B10" s="35">
        <v>4</v>
      </c>
      <c r="C10" s="35">
        <v>57</v>
      </c>
      <c r="D10" s="35">
        <v>5</v>
      </c>
      <c r="E10" s="35">
        <v>34</v>
      </c>
      <c r="F10" s="35">
        <v>1</v>
      </c>
      <c r="G10" s="35">
        <v>40</v>
      </c>
      <c r="H10" s="35">
        <v>3</v>
      </c>
      <c r="I10" s="35">
        <v>32</v>
      </c>
      <c r="J10" s="35">
        <v>3</v>
      </c>
      <c r="K10" s="35">
        <v>42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34" t="s">
        <v>94</v>
      </c>
      <c r="B11" s="35">
        <v>0</v>
      </c>
      <c r="C11" s="35">
        <v>13</v>
      </c>
      <c r="D11" s="35">
        <v>2</v>
      </c>
      <c r="E11" s="35">
        <v>15</v>
      </c>
      <c r="F11" s="35">
        <v>1</v>
      </c>
      <c r="G11" s="35">
        <v>10</v>
      </c>
      <c r="H11" s="35">
        <v>1</v>
      </c>
      <c r="I11" s="35">
        <v>10</v>
      </c>
      <c r="J11" s="35">
        <v>1</v>
      </c>
      <c r="K11" s="35">
        <v>12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34" t="s">
        <v>104</v>
      </c>
      <c r="B12" s="35">
        <v>1</v>
      </c>
      <c r="C12" s="35">
        <v>340</v>
      </c>
      <c r="D12" s="35">
        <v>3</v>
      </c>
      <c r="E12" s="35">
        <v>363</v>
      </c>
      <c r="F12" s="35">
        <v>0</v>
      </c>
      <c r="G12" s="35">
        <v>342</v>
      </c>
      <c r="H12" s="35">
        <v>2</v>
      </c>
      <c r="I12" s="35">
        <v>295</v>
      </c>
      <c r="J12" s="35">
        <v>0</v>
      </c>
      <c r="K12" s="35">
        <v>373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34" t="s">
        <v>95</v>
      </c>
      <c r="B13" s="35">
        <v>25</v>
      </c>
      <c r="C13" s="35">
        <v>548</v>
      </c>
      <c r="D13" s="35">
        <v>29</v>
      </c>
      <c r="E13" s="35">
        <v>595</v>
      </c>
      <c r="F13" s="35">
        <v>17</v>
      </c>
      <c r="G13" s="35">
        <v>575</v>
      </c>
      <c r="H13" s="35">
        <v>22</v>
      </c>
      <c r="I13" s="35">
        <v>533</v>
      </c>
      <c r="J13" s="35">
        <v>24</v>
      </c>
      <c r="K13" s="35">
        <v>651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34" t="s">
        <v>96</v>
      </c>
      <c r="B14" s="35">
        <v>8</v>
      </c>
      <c r="C14" s="35">
        <v>252</v>
      </c>
      <c r="D14" s="35">
        <v>7</v>
      </c>
      <c r="E14" s="35">
        <v>263</v>
      </c>
      <c r="F14" s="35">
        <v>10</v>
      </c>
      <c r="G14" s="35">
        <v>280</v>
      </c>
      <c r="H14" s="35">
        <v>7</v>
      </c>
      <c r="I14" s="35">
        <v>227</v>
      </c>
      <c r="J14" s="35">
        <v>11</v>
      </c>
      <c r="K14" s="35">
        <v>263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34" t="s">
        <v>97</v>
      </c>
      <c r="B15" s="35">
        <v>2</v>
      </c>
      <c r="C15" s="35">
        <v>23</v>
      </c>
      <c r="D15" s="35">
        <v>5</v>
      </c>
      <c r="E15" s="35">
        <v>33</v>
      </c>
      <c r="F15" s="35">
        <v>6</v>
      </c>
      <c r="G15" s="35">
        <v>34</v>
      </c>
      <c r="H15" s="35">
        <v>4</v>
      </c>
      <c r="I15" s="35">
        <v>35</v>
      </c>
      <c r="J15" s="35">
        <v>3</v>
      </c>
      <c r="K15" s="35">
        <v>29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34" t="s">
        <v>105</v>
      </c>
      <c r="B16" s="35">
        <v>0</v>
      </c>
      <c r="C16" s="35">
        <v>2</v>
      </c>
      <c r="D16" s="35">
        <v>1</v>
      </c>
      <c r="E16" s="35">
        <v>4</v>
      </c>
      <c r="F16" s="35">
        <v>0</v>
      </c>
      <c r="G16" s="35">
        <v>0</v>
      </c>
      <c r="H16" s="35">
        <v>0</v>
      </c>
      <c r="I16" s="35">
        <v>4</v>
      </c>
      <c r="J16" s="35">
        <v>0</v>
      </c>
      <c r="K16" s="35">
        <v>0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34" t="s">
        <v>98</v>
      </c>
      <c r="B17" s="35">
        <v>6</v>
      </c>
      <c r="C17" s="35">
        <v>135</v>
      </c>
      <c r="D17" s="35">
        <v>5</v>
      </c>
      <c r="E17" s="35">
        <v>138</v>
      </c>
      <c r="F17" s="35">
        <v>6</v>
      </c>
      <c r="G17" s="35">
        <v>143</v>
      </c>
      <c r="H17" s="35">
        <v>6</v>
      </c>
      <c r="I17" s="35">
        <v>129</v>
      </c>
      <c r="J17" s="35">
        <v>6</v>
      </c>
      <c r="K17" s="35">
        <v>167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34" t="s">
        <v>100</v>
      </c>
      <c r="B18" s="35">
        <v>1</v>
      </c>
      <c r="C18" s="35">
        <v>6</v>
      </c>
      <c r="D18" s="35">
        <v>1</v>
      </c>
      <c r="E18" s="35">
        <v>5</v>
      </c>
      <c r="F18" s="35">
        <v>1</v>
      </c>
      <c r="G18" s="35">
        <v>6</v>
      </c>
      <c r="H18" s="35">
        <v>0</v>
      </c>
      <c r="I18" s="35">
        <v>3</v>
      </c>
      <c r="J18" s="35">
        <v>0</v>
      </c>
      <c r="K18" s="35">
        <v>4</v>
      </c>
      <c r="L18"/>
      <c r="M18"/>
      <c r="N18"/>
      <c r="O18"/>
      <c r="P18"/>
      <c r="Q18"/>
      <c r="R18"/>
      <c r="S18"/>
      <c r="T18"/>
    </row>
    <row r="19" spans="1:20" ht="15.5" x14ac:dyDescent="0.35">
      <c r="A19" s="34" t="s">
        <v>107</v>
      </c>
      <c r="B19" s="35">
        <v>0</v>
      </c>
      <c r="C19" s="35">
        <v>2</v>
      </c>
      <c r="D19" s="35">
        <v>0</v>
      </c>
      <c r="E19" s="35">
        <v>0</v>
      </c>
      <c r="F19" s="35">
        <v>0</v>
      </c>
      <c r="G19" s="35">
        <v>1</v>
      </c>
      <c r="H19" s="35">
        <v>0</v>
      </c>
      <c r="I19" s="35">
        <v>0</v>
      </c>
      <c r="J19" s="35">
        <v>0</v>
      </c>
      <c r="K19" s="35">
        <v>1</v>
      </c>
      <c r="L19"/>
      <c r="M19"/>
      <c r="N19"/>
      <c r="O19"/>
    </row>
    <row r="20" spans="1:20" ht="15.5" x14ac:dyDescent="0.35">
      <c r="A20" s="34" t="s">
        <v>101</v>
      </c>
      <c r="B20" s="35">
        <v>1</v>
      </c>
      <c r="C20" s="35">
        <v>8</v>
      </c>
      <c r="D20" s="35">
        <v>1</v>
      </c>
      <c r="E20" s="35">
        <v>17</v>
      </c>
      <c r="F20" s="35">
        <v>2</v>
      </c>
      <c r="G20" s="35">
        <v>18</v>
      </c>
      <c r="H20" s="35">
        <v>1</v>
      </c>
      <c r="I20" s="35">
        <v>9</v>
      </c>
      <c r="J20" s="35">
        <v>0</v>
      </c>
      <c r="K20" s="35">
        <v>9</v>
      </c>
      <c r="L20"/>
      <c r="M20"/>
      <c r="N20"/>
      <c r="O20"/>
    </row>
    <row r="21" spans="1:20" ht="15.5" x14ac:dyDescent="0.35">
      <c r="A21" s="34" t="s">
        <v>102</v>
      </c>
      <c r="B21" s="35">
        <v>0</v>
      </c>
      <c r="C21" s="35">
        <v>42</v>
      </c>
      <c r="D21" s="35">
        <v>1</v>
      </c>
      <c r="E21" s="35">
        <v>25</v>
      </c>
      <c r="F21" s="35">
        <v>1</v>
      </c>
      <c r="G21" s="35">
        <v>21</v>
      </c>
      <c r="H21" s="35">
        <v>1</v>
      </c>
      <c r="I21" s="35">
        <v>24</v>
      </c>
      <c r="J21" s="35">
        <v>0</v>
      </c>
      <c r="K21" s="35">
        <v>26</v>
      </c>
      <c r="L21"/>
      <c r="M21"/>
      <c r="N21"/>
      <c r="O21"/>
    </row>
    <row r="22" spans="1:20" ht="15.5" x14ac:dyDescent="0.35">
      <c r="A22" s="34" t="s">
        <v>99</v>
      </c>
      <c r="B22" s="35">
        <v>3</v>
      </c>
      <c r="C22" s="35">
        <v>95</v>
      </c>
      <c r="D22" s="35">
        <v>0</v>
      </c>
      <c r="E22" s="35">
        <v>110</v>
      </c>
      <c r="F22" s="35">
        <v>1</v>
      </c>
      <c r="G22" s="35">
        <v>88</v>
      </c>
      <c r="H22" s="35">
        <v>1</v>
      </c>
      <c r="I22" s="35">
        <v>78</v>
      </c>
      <c r="J22" s="35">
        <v>1</v>
      </c>
      <c r="K22" s="35">
        <v>68</v>
      </c>
      <c r="L22"/>
      <c r="M22"/>
      <c r="N22"/>
      <c r="O22"/>
    </row>
    <row r="23" spans="1:20" ht="15.5" x14ac:dyDescent="0.35">
      <c r="A23" s="34" t="s">
        <v>108</v>
      </c>
      <c r="B23" s="35">
        <v>0</v>
      </c>
      <c r="C23" s="35">
        <v>11</v>
      </c>
      <c r="D23" s="35">
        <v>0</v>
      </c>
      <c r="E23" s="35">
        <v>18</v>
      </c>
      <c r="F23" s="35">
        <v>0</v>
      </c>
      <c r="G23" s="35">
        <v>9</v>
      </c>
      <c r="H23" s="35">
        <v>0</v>
      </c>
      <c r="I23" s="35">
        <v>5</v>
      </c>
      <c r="J23" s="35">
        <v>0</v>
      </c>
      <c r="K23" s="35">
        <v>11</v>
      </c>
      <c r="L23"/>
      <c r="M23"/>
      <c r="N23"/>
      <c r="O23"/>
    </row>
    <row r="24" spans="1:20" ht="15.5" x14ac:dyDescent="0.35">
      <c r="A24" s="34" t="s">
        <v>110</v>
      </c>
      <c r="B24" s="35">
        <v>0</v>
      </c>
      <c r="C24" s="35">
        <v>0</v>
      </c>
      <c r="D24" s="35">
        <v>0</v>
      </c>
      <c r="E24" s="35">
        <v>1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/>
      <c r="M24"/>
      <c r="N24"/>
      <c r="O24"/>
    </row>
    <row r="25" spans="1:20" ht="15.5" x14ac:dyDescent="0.35">
      <c r="A25" s="34" t="s">
        <v>109</v>
      </c>
      <c r="B25" s="35">
        <v>3</v>
      </c>
      <c r="C25" s="35">
        <v>14</v>
      </c>
      <c r="D25" s="35">
        <v>0</v>
      </c>
      <c r="E25" s="35">
        <v>13</v>
      </c>
      <c r="F25" s="35">
        <v>0</v>
      </c>
      <c r="G25" s="35">
        <v>9</v>
      </c>
      <c r="H25" s="35">
        <v>0</v>
      </c>
      <c r="I25" s="35">
        <v>9</v>
      </c>
      <c r="J25" s="35">
        <v>0</v>
      </c>
      <c r="K25" s="35">
        <v>12</v>
      </c>
      <c r="L25"/>
      <c r="M25"/>
      <c r="N25"/>
      <c r="O25"/>
    </row>
    <row r="26" spans="1:20" ht="15.5" x14ac:dyDescent="0.35">
      <c r="A26" s="34" t="s">
        <v>131</v>
      </c>
      <c r="B26" s="35">
        <v>0</v>
      </c>
      <c r="C26" s="35">
        <v>2</v>
      </c>
      <c r="D26" s="35">
        <v>0</v>
      </c>
      <c r="E26" s="35">
        <v>4</v>
      </c>
      <c r="F26" s="35">
        <v>0</v>
      </c>
      <c r="G26" s="35">
        <v>4</v>
      </c>
      <c r="H26" s="35">
        <v>0</v>
      </c>
      <c r="I26" s="35">
        <v>16</v>
      </c>
      <c r="J26" s="35">
        <v>0</v>
      </c>
      <c r="K26" s="35">
        <v>6</v>
      </c>
      <c r="L26"/>
      <c r="M26"/>
      <c r="N26"/>
      <c r="O26"/>
    </row>
    <row r="27" spans="1:20" ht="15.5" x14ac:dyDescent="0.35">
      <c r="A27" s="36" t="s">
        <v>153</v>
      </c>
      <c r="B27" s="24">
        <v>84</v>
      </c>
      <c r="C27" s="24">
        <v>2967</v>
      </c>
      <c r="D27" s="24">
        <v>90</v>
      </c>
      <c r="E27" s="24">
        <v>3098</v>
      </c>
      <c r="F27" s="24">
        <v>83</v>
      </c>
      <c r="G27" s="24">
        <v>3038</v>
      </c>
      <c r="H27" s="24">
        <v>88</v>
      </c>
      <c r="I27" s="24">
        <v>2447</v>
      </c>
      <c r="J27" s="24">
        <v>89</v>
      </c>
      <c r="K27" s="24">
        <v>3003</v>
      </c>
      <c r="L27"/>
      <c r="M27"/>
      <c r="N27"/>
      <c r="O27"/>
    </row>
    <row r="28" spans="1:20" ht="15.5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</sheetData>
  <pageMargins left="0.55000000000000004" right="0.55000000000000004" top="0.55000000000000004" bottom="0.55000000000000004" header="0.3" footer="0.3"/>
  <pageSetup scale="57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8153-43BE-4BC3-8793-92F26C16211D}">
  <dimension ref="A1:F10"/>
  <sheetViews>
    <sheetView workbookViewId="0">
      <pane ySplit="4" topLeftCell="A5" activePane="bottomLeft" state="frozen"/>
      <selection pane="bottomLeft" activeCell="A2" sqref="A2"/>
    </sheetView>
  </sheetViews>
  <sheetFormatPr defaultColWidth="8.81640625" defaultRowHeight="15" x14ac:dyDescent="0.3"/>
  <cols>
    <col min="1" max="1" width="26.81640625" style="11" customWidth="1"/>
    <col min="2" max="6" width="12.81640625" style="11" customWidth="1"/>
    <col min="7" max="16384" width="8.81640625" style="11"/>
  </cols>
  <sheetData>
    <row r="1" spans="1:6" s="8" customFormat="1" ht="17.5" x14ac:dyDescent="0.35">
      <c r="A1" s="8" t="str">
        <f>Parameters!$A$45</f>
        <v>TABLE 6J FATAL AND INJURY TRUCK CRASHES COMPARED TO ALL FATAL AND INJURY CRASHES 2017-2021</v>
      </c>
    </row>
    <row r="3" spans="1:6" x14ac:dyDescent="0.3">
      <c r="A3" s="9"/>
      <c r="B3" s="10">
        <f>Parameters!B56</f>
        <v>2017</v>
      </c>
      <c r="C3" s="10">
        <f>Parameters!C56</f>
        <v>2018</v>
      </c>
      <c r="D3" s="10">
        <f>Parameters!D56</f>
        <v>2019</v>
      </c>
      <c r="E3" s="10">
        <f>Parameters!E56</f>
        <v>2020</v>
      </c>
      <c r="F3" s="10">
        <f>Parameters!F56</f>
        <v>2021</v>
      </c>
    </row>
    <row r="4" spans="1:6" x14ac:dyDescent="0.3">
      <c r="A4" s="10" t="s">
        <v>156</v>
      </c>
      <c r="B4" s="9"/>
      <c r="C4" s="9"/>
      <c r="D4" s="9"/>
      <c r="E4" s="9"/>
      <c r="F4" s="9"/>
    </row>
    <row r="5" spans="1:6" x14ac:dyDescent="0.3">
      <c r="A5" s="9" t="s">
        <v>111</v>
      </c>
      <c r="B5" s="12">
        <f>Parameters!$B$57</f>
        <v>3582</v>
      </c>
      <c r="C5" s="12">
        <f>Parameters!$C$57</f>
        <v>3478</v>
      </c>
      <c r="D5" s="12">
        <f>Parameters!$D$57</f>
        <v>3438</v>
      </c>
      <c r="E5" s="12">
        <f>Parameters!$E$57</f>
        <v>3672</v>
      </c>
      <c r="F5" s="12">
        <f>Parameters!$F$57</f>
        <v>4161</v>
      </c>
    </row>
    <row r="6" spans="1:6" x14ac:dyDescent="0.3">
      <c r="A6" s="9" t="s">
        <v>112</v>
      </c>
      <c r="B6" s="12">
        <f>Parameters!B50</f>
        <v>327</v>
      </c>
      <c r="C6" s="12">
        <f>Parameters!C50</f>
        <v>305</v>
      </c>
      <c r="D6" s="12">
        <f>Parameters!D50</f>
        <v>344</v>
      </c>
      <c r="E6" s="12">
        <f>Parameters!E50</f>
        <v>334</v>
      </c>
      <c r="F6" s="12">
        <f>Parameters!F50</f>
        <v>375</v>
      </c>
    </row>
    <row r="7" spans="1:6" x14ac:dyDescent="0.3">
      <c r="A7" s="10" t="s">
        <v>113</v>
      </c>
      <c r="B7" s="13">
        <f>B6/B5*100</f>
        <v>9.1289782244556115</v>
      </c>
      <c r="C7" s="13">
        <f t="shared" ref="C7:F7" si="0">C6/C5*100</f>
        <v>8.7694077055779189</v>
      </c>
      <c r="D7" s="13">
        <f t="shared" si="0"/>
        <v>10.005817335660268</v>
      </c>
      <c r="E7" s="13">
        <f t="shared" si="0"/>
        <v>9.0958605664488026</v>
      </c>
      <c r="F7" s="13">
        <f t="shared" si="0"/>
        <v>9.0122566690699344</v>
      </c>
    </row>
    <row r="8" spans="1:6" x14ac:dyDescent="0.3">
      <c r="A8" s="9" t="s">
        <v>114</v>
      </c>
      <c r="B8" s="12">
        <f>Parameters!B58</f>
        <v>193564</v>
      </c>
      <c r="C8" s="12">
        <f>Parameters!C58</f>
        <v>191971</v>
      </c>
      <c r="D8" s="12">
        <f>Parameters!D58</f>
        <v>187211</v>
      </c>
      <c r="E8" s="12">
        <f>Parameters!E58</f>
        <v>143476</v>
      </c>
      <c r="F8" s="12">
        <f>Parameters!F58</f>
        <v>157875</v>
      </c>
    </row>
    <row r="9" spans="1:6" x14ac:dyDescent="0.3">
      <c r="A9" s="9" t="s">
        <v>115</v>
      </c>
      <c r="B9" s="12">
        <f>Parameters!B51</f>
        <v>6897</v>
      </c>
      <c r="C9" s="12">
        <f>Parameters!C51</f>
        <v>7223</v>
      </c>
      <c r="D9" s="12">
        <f>Parameters!D51</f>
        <v>7009</v>
      </c>
      <c r="E9" s="12">
        <f>Parameters!E51</f>
        <v>6038</v>
      </c>
      <c r="F9" s="12">
        <f>Parameters!F51</f>
        <v>7337</v>
      </c>
    </row>
    <row r="10" spans="1:6" x14ac:dyDescent="0.3">
      <c r="A10" s="10" t="s">
        <v>113</v>
      </c>
      <c r="B10" s="13">
        <f>B9/B8*100</f>
        <v>3.563162571552561</v>
      </c>
      <c r="C10" s="13">
        <f t="shared" ref="C10:F10" si="1">C9/C8*100</f>
        <v>3.762547468107162</v>
      </c>
      <c r="D10" s="13">
        <f t="shared" si="1"/>
        <v>3.7439039372686431</v>
      </c>
      <c r="E10" s="13">
        <f t="shared" si="1"/>
        <v>4.2083693440017838</v>
      </c>
      <c r="F10" s="13">
        <f t="shared" si="1"/>
        <v>4.6473475851148063</v>
      </c>
    </row>
  </sheetData>
  <pageMargins left="0.55000000000000004" right="0.55000000000000004" top="0.55000000000000004" bottom="0.55000000000000004" header="0.3" footer="0.3"/>
  <pageSetup scale="65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1894B-8780-4DB9-B94D-52D68932EA03}">
  <sheetPr>
    <pageSetUpPr fitToPage="1"/>
  </sheetPr>
  <dimension ref="A1:N20"/>
  <sheetViews>
    <sheetView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1" width="36" bestFit="1" customWidth="1"/>
    <col min="2" max="11" width="8" bestFit="1" customWidth="1"/>
    <col min="12" max="12" width="8.36328125" bestFit="1" customWidth="1"/>
    <col min="13" max="13" width="8.7265625" bestFit="1" customWidth="1"/>
    <col min="14" max="14" width="7.453125" bestFit="1" customWidth="1"/>
  </cols>
  <sheetData>
    <row r="1" spans="1:14" ht="17.5" x14ac:dyDescent="0.35">
      <c r="A1" s="2" t="str">
        <f>Parameters!$A$62</f>
        <v>TABLE 6K TRUCK DRIVERS IN FATAL CRASHES BY AGE BY MOVEMENT PRECEDING CRASH - 2021</v>
      </c>
    </row>
    <row r="3" spans="1:14" ht="15.5" x14ac:dyDescent="0.35">
      <c r="A3" s="25" t="s">
        <v>17</v>
      </c>
      <c r="B3" s="21" t="s">
        <v>17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30.5" x14ac:dyDescent="0.35">
      <c r="A4" s="22" t="s">
        <v>157</v>
      </c>
      <c r="B4" s="30" t="s">
        <v>78</v>
      </c>
      <c r="C4" s="30" t="s">
        <v>79</v>
      </c>
      <c r="D4" s="30" t="s">
        <v>80</v>
      </c>
      <c r="E4" s="30" t="s">
        <v>81</v>
      </c>
      <c r="F4" s="30" t="s">
        <v>82</v>
      </c>
      <c r="G4" s="30" t="s">
        <v>83</v>
      </c>
      <c r="H4" s="30" t="s">
        <v>84</v>
      </c>
      <c r="I4" s="30" t="s">
        <v>85</v>
      </c>
      <c r="J4" s="30" t="s">
        <v>86</v>
      </c>
      <c r="K4" s="30" t="s">
        <v>87</v>
      </c>
      <c r="L4" s="31" t="s">
        <v>88</v>
      </c>
      <c r="M4" s="31" t="s">
        <v>131</v>
      </c>
      <c r="N4" s="20" t="s">
        <v>153</v>
      </c>
    </row>
    <row r="5" spans="1:14" ht="15.5" x14ac:dyDescent="0.35">
      <c r="A5" s="27" t="s">
        <v>117</v>
      </c>
      <c r="B5" s="28">
        <v>0</v>
      </c>
      <c r="C5" s="28">
        <v>1</v>
      </c>
      <c r="D5" s="28">
        <v>2</v>
      </c>
      <c r="E5" s="28">
        <v>2</v>
      </c>
      <c r="F5" s="28">
        <v>3</v>
      </c>
      <c r="G5" s="28">
        <v>5</v>
      </c>
      <c r="H5" s="28">
        <v>3</v>
      </c>
      <c r="I5" s="28">
        <v>0</v>
      </c>
      <c r="J5" s="28">
        <v>2</v>
      </c>
      <c r="K5" s="28">
        <v>3</v>
      </c>
      <c r="L5" s="28">
        <v>0</v>
      </c>
      <c r="M5" s="28">
        <v>0</v>
      </c>
      <c r="N5" s="28">
        <v>21</v>
      </c>
    </row>
    <row r="6" spans="1:14" ht="15.5" x14ac:dyDescent="0.35">
      <c r="A6" s="27" t="s">
        <v>118</v>
      </c>
      <c r="B6" s="28">
        <v>1</v>
      </c>
      <c r="C6" s="28">
        <v>10</v>
      </c>
      <c r="D6" s="28">
        <v>23</v>
      </c>
      <c r="E6" s="28">
        <v>25</v>
      </c>
      <c r="F6" s="28">
        <v>26</v>
      </c>
      <c r="G6" s="28">
        <v>26</v>
      </c>
      <c r="H6" s="28">
        <v>33</v>
      </c>
      <c r="I6" s="28">
        <v>45</v>
      </c>
      <c r="J6" s="28">
        <v>35</v>
      </c>
      <c r="K6" s="28">
        <v>20</v>
      </c>
      <c r="L6" s="28">
        <v>17</v>
      </c>
      <c r="M6" s="28">
        <v>6</v>
      </c>
      <c r="N6" s="28">
        <v>267</v>
      </c>
    </row>
    <row r="7" spans="1:14" ht="15.5" x14ac:dyDescent="0.35">
      <c r="A7" s="27" t="s">
        <v>119</v>
      </c>
      <c r="B7" s="28">
        <v>0</v>
      </c>
      <c r="C7" s="28">
        <v>0</v>
      </c>
      <c r="D7" s="28">
        <v>1</v>
      </c>
      <c r="E7" s="28">
        <v>1</v>
      </c>
      <c r="F7" s="28">
        <v>2</v>
      </c>
      <c r="G7" s="28">
        <v>1</v>
      </c>
      <c r="H7" s="28">
        <v>1</v>
      </c>
      <c r="I7" s="28">
        <v>2</v>
      </c>
      <c r="J7" s="28">
        <v>0</v>
      </c>
      <c r="K7" s="28">
        <v>0</v>
      </c>
      <c r="L7" s="28">
        <v>2</v>
      </c>
      <c r="M7" s="28">
        <v>0</v>
      </c>
      <c r="N7" s="28">
        <v>10</v>
      </c>
    </row>
    <row r="8" spans="1:14" ht="15.5" x14ac:dyDescent="0.35">
      <c r="A8" s="27" t="s">
        <v>120</v>
      </c>
      <c r="B8" s="28">
        <v>0</v>
      </c>
      <c r="C8" s="28">
        <v>0</v>
      </c>
      <c r="D8" s="28">
        <v>1</v>
      </c>
      <c r="E8" s="28">
        <v>0</v>
      </c>
      <c r="F8" s="28">
        <v>3</v>
      </c>
      <c r="G8" s="28">
        <v>1</v>
      </c>
      <c r="H8" s="28">
        <v>0</v>
      </c>
      <c r="I8" s="28">
        <v>1</v>
      </c>
      <c r="J8" s="28">
        <v>2</v>
      </c>
      <c r="K8" s="28">
        <v>1</v>
      </c>
      <c r="L8" s="28">
        <v>2</v>
      </c>
      <c r="M8" s="28">
        <v>0</v>
      </c>
      <c r="N8" s="28">
        <v>11</v>
      </c>
    </row>
    <row r="9" spans="1:14" ht="15.5" x14ac:dyDescent="0.35">
      <c r="A9" s="27" t="s">
        <v>121</v>
      </c>
      <c r="B9" s="28">
        <v>0</v>
      </c>
      <c r="C9" s="28">
        <v>1</v>
      </c>
      <c r="D9" s="28">
        <v>2</v>
      </c>
      <c r="E9" s="28">
        <v>2</v>
      </c>
      <c r="F9" s="28">
        <v>0</v>
      </c>
      <c r="G9" s="28">
        <v>0</v>
      </c>
      <c r="H9" s="28">
        <v>1</v>
      </c>
      <c r="I9" s="28">
        <v>2</v>
      </c>
      <c r="J9" s="28">
        <v>3</v>
      </c>
      <c r="K9" s="28">
        <v>2</v>
      </c>
      <c r="L9" s="28">
        <v>5</v>
      </c>
      <c r="M9" s="28">
        <v>0</v>
      </c>
      <c r="N9" s="28">
        <v>18</v>
      </c>
    </row>
    <row r="10" spans="1:14" ht="15.5" x14ac:dyDescent="0.35">
      <c r="A10" s="27" t="s">
        <v>132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1</v>
      </c>
      <c r="J10" s="28">
        <v>0</v>
      </c>
      <c r="K10" s="28">
        <v>0</v>
      </c>
      <c r="L10" s="28">
        <v>0</v>
      </c>
      <c r="M10" s="28">
        <v>0</v>
      </c>
      <c r="N10" s="28">
        <v>1</v>
      </c>
    </row>
    <row r="11" spans="1:14" ht="15.5" x14ac:dyDescent="0.35">
      <c r="A11" s="27" t="s">
        <v>122</v>
      </c>
      <c r="B11" s="28">
        <v>0</v>
      </c>
      <c r="C11" s="28">
        <v>0</v>
      </c>
      <c r="D11" s="28">
        <v>0</v>
      </c>
      <c r="E11" s="28">
        <v>0</v>
      </c>
      <c r="F11" s="28">
        <v>1</v>
      </c>
      <c r="G11" s="28">
        <v>1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2</v>
      </c>
    </row>
    <row r="12" spans="1:14" ht="15.5" x14ac:dyDescent="0.35">
      <c r="A12" s="27" t="s">
        <v>123</v>
      </c>
      <c r="B12" s="28">
        <v>1</v>
      </c>
      <c r="C12" s="28">
        <v>2</v>
      </c>
      <c r="D12" s="28">
        <v>4</v>
      </c>
      <c r="E12" s="28">
        <v>1</v>
      </c>
      <c r="F12" s="28">
        <v>2</v>
      </c>
      <c r="G12" s="28">
        <v>1</v>
      </c>
      <c r="H12" s="28">
        <v>0</v>
      </c>
      <c r="I12" s="28">
        <v>2</v>
      </c>
      <c r="J12" s="28">
        <v>2</v>
      </c>
      <c r="K12" s="28">
        <v>1</v>
      </c>
      <c r="L12" s="28">
        <v>0</v>
      </c>
      <c r="M12" s="28">
        <v>0</v>
      </c>
      <c r="N12" s="28">
        <v>16</v>
      </c>
    </row>
    <row r="13" spans="1:14" ht="15.5" x14ac:dyDescent="0.35">
      <c r="A13" s="27" t="s">
        <v>133</v>
      </c>
      <c r="B13" s="28">
        <v>0</v>
      </c>
      <c r="C13" s="28">
        <v>0</v>
      </c>
      <c r="D13" s="28">
        <v>1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1</v>
      </c>
      <c r="M13" s="28">
        <v>0</v>
      </c>
      <c r="N13" s="28">
        <v>2</v>
      </c>
    </row>
    <row r="14" spans="1:14" ht="15.5" x14ac:dyDescent="0.35">
      <c r="A14" s="27" t="s">
        <v>124</v>
      </c>
      <c r="B14" s="28">
        <v>0</v>
      </c>
      <c r="C14" s="28">
        <v>0</v>
      </c>
      <c r="D14" s="28">
        <v>0</v>
      </c>
      <c r="E14" s="28">
        <v>1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1</v>
      </c>
    </row>
    <row r="15" spans="1:14" ht="15.5" x14ac:dyDescent="0.35">
      <c r="A15" s="27" t="s">
        <v>125</v>
      </c>
      <c r="B15" s="28">
        <v>0</v>
      </c>
      <c r="C15" s="28">
        <v>1</v>
      </c>
      <c r="D15" s="28">
        <v>0</v>
      </c>
      <c r="E15" s="28">
        <v>2</v>
      </c>
      <c r="F15" s="28">
        <v>0</v>
      </c>
      <c r="G15" s="28">
        <v>1</v>
      </c>
      <c r="H15" s="28">
        <v>0</v>
      </c>
      <c r="I15" s="28">
        <v>2</v>
      </c>
      <c r="J15" s="28">
        <v>0</v>
      </c>
      <c r="K15" s="28">
        <v>1</v>
      </c>
      <c r="L15" s="28">
        <v>1</v>
      </c>
      <c r="M15" s="28">
        <v>0</v>
      </c>
      <c r="N15" s="28">
        <v>8</v>
      </c>
    </row>
    <row r="16" spans="1:14" ht="15.5" x14ac:dyDescent="0.35">
      <c r="A16" s="27" t="s">
        <v>126</v>
      </c>
      <c r="B16" s="28">
        <v>0</v>
      </c>
      <c r="C16" s="28">
        <v>0</v>
      </c>
      <c r="D16" s="28">
        <v>0</v>
      </c>
      <c r="E16" s="28">
        <v>0</v>
      </c>
      <c r="F16" s="28">
        <v>1</v>
      </c>
      <c r="G16" s="28">
        <v>0</v>
      </c>
      <c r="H16" s="28">
        <v>0</v>
      </c>
      <c r="I16" s="28">
        <v>0</v>
      </c>
      <c r="J16" s="28">
        <v>1</v>
      </c>
      <c r="K16" s="28">
        <v>0</v>
      </c>
      <c r="L16" s="28">
        <v>0</v>
      </c>
      <c r="M16" s="28">
        <v>0</v>
      </c>
      <c r="N16" s="28">
        <v>2</v>
      </c>
    </row>
    <row r="17" spans="1:14" ht="15.5" x14ac:dyDescent="0.35">
      <c r="A17" s="27" t="s">
        <v>135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0</v>
      </c>
      <c r="K17" s="28">
        <v>0</v>
      </c>
      <c r="L17" s="28">
        <v>0</v>
      </c>
      <c r="M17" s="28">
        <v>0</v>
      </c>
      <c r="N17" s="28">
        <v>1</v>
      </c>
    </row>
    <row r="18" spans="1:14" ht="15.5" x14ac:dyDescent="0.35">
      <c r="A18" s="27" t="s">
        <v>129</v>
      </c>
      <c r="B18" s="28">
        <v>0</v>
      </c>
      <c r="C18" s="28">
        <v>0</v>
      </c>
      <c r="D18" s="28">
        <v>0</v>
      </c>
      <c r="E18" s="28">
        <v>1</v>
      </c>
      <c r="F18" s="28">
        <v>1</v>
      </c>
      <c r="G18" s="28">
        <v>0</v>
      </c>
      <c r="H18" s="28">
        <v>1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3</v>
      </c>
    </row>
    <row r="19" spans="1:14" ht="15.5" x14ac:dyDescent="0.35">
      <c r="A19" s="27" t="s">
        <v>130</v>
      </c>
      <c r="B19" s="28">
        <v>0</v>
      </c>
      <c r="C19" s="28">
        <v>0</v>
      </c>
      <c r="D19" s="28">
        <v>0</v>
      </c>
      <c r="E19" s="28">
        <v>2</v>
      </c>
      <c r="F19" s="28">
        <v>1</v>
      </c>
      <c r="G19" s="28">
        <v>1</v>
      </c>
      <c r="H19" s="28">
        <v>1</v>
      </c>
      <c r="I19" s="28">
        <v>4</v>
      </c>
      <c r="J19" s="28">
        <v>2</v>
      </c>
      <c r="K19" s="28">
        <v>1</v>
      </c>
      <c r="L19" s="28">
        <v>3</v>
      </c>
      <c r="M19" s="28">
        <v>0</v>
      </c>
      <c r="N19" s="28">
        <v>15</v>
      </c>
    </row>
    <row r="20" spans="1:14" ht="15.5" x14ac:dyDescent="0.35">
      <c r="A20" s="23" t="s">
        <v>153</v>
      </c>
      <c r="B20" s="28">
        <v>2</v>
      </c>
      <c r="C20" s="28">
        <v>15</v>
      </c>
      <c r="D20" s="28">
        <v>34</v>
      </c>
      <c r="E20" s="28">
        <v>37</v>
      </c>
      <c r="F20" s="28">
        <v>40</v>
      </c>
      <c r="G20" s="28">
        <v>37</v>
      </c>
      <c r="H20" s="28">
        <v>40</v>
      </c>
      <c r="I20" s="28">
        <v>60</v>
      </c>
      <c r="J20" s="28">
        <v>47</v>
      </c>
      <c r="K20" s="28">
        <v>29</v>
      </c>
      <c r="L20" s="28">
        <v>31</v>
      </c>
      <c r="M20" s="28">
        <v>6</v>
      </c>
      <c r="N20" s="28">
        <v>378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D08B-AFAB-4BE5-ADDE-82AAFD28885E}">
  <sheetPr>
    <pageSetUpPr fitToPage="1"/>
  </sheetPr>
  <dimension ref="A1:O25"/>
  <sheetViews>
    <sheetView workbookViewId="0">
      <pane ySplit="4" topLeftCell="A5" activePane="bottomLeft" state="frozen"/>
      <selection pane="bottomLeft" activeCell="A2" sqref="A2"/>
    </sheetView>
  </sheetViews>
  <sheetFormatPr defaultRowHeight="14.5" x14ac:dyDescent="0.35"/>
  <cols>
    <col min="1" max="1" width="36" bestFit="1" customWidth="1"/>
    <col min="2" max="2" width="6.54296875" bestFit="1" customWidth="1"/>
    <col min="3" max="12" width="8" bestFit="1" customWidth="1"/>
    <col min="13" max="13" width="8.36328125" bestFit="1" customWidth="1"/>
    <col min="14" max="14" width="8.7265625" bestFit="1" customWidth="1"/>
    <col min="15" max="15" width="7.453125" bestFit="1" customWidth="1"/>
  </cols>
  <sheetData>
    <row r="1" spans="1:15" ht="17.5" x14ac:dyDescent="0.35">
      <c r="A1" s="2" t="str">
        <f>Parameters!$A$65</f>
        <v>TABLE 6L TRUCK DRIVERS IN INJURY CRASHES BY AGE BY MOVEMENT PRECEDING CRASH - 2021</v>
      </c>
    </row>
    <row r="3" spans="1:15" ht="15.5" x14ac:dyDescent="0.35">
      <c r="A3" s="25" t="s">
        <v>17</v>
      </c>
      <c r="B3" s="21" t="s">
        <v>17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30.5" x14ac:dyDescent="0.35">
      <c r="A4" s="22" t="s">
        <v>157</v>
      </c>
      <c r="B4" s="30" t="s">
        <v>106</v>
      </c>
      <c r="C4" s="30" t="s">
        <v>78</v>
      </c>
      <c r="D4" s="30" t="s">
        <v>79</v>
      </c>
      <c r="E4" s="30" t="s">
        <v>80</v>
      </c>
      <c r="F4" s="30" t="s">
        <v>81</v>
      </c>
      <c r="G4" s="30" t="s">
        <v>82</v>
      </c>
      <c r="H4" s="30" t="s">
        <v>83</v>
      </c>
      <c r="I4" s="30" t="s">
        <v>84</v>
      </c>
      <c r="J4" s="30" t="s">
        <v>85</v>
      </c>
      <c r="K4" s="30" t="s">
        <v>86</v>
      </c>
      <c r="L4" s="30" t="s">
        <v>87</v>
      </c>
      <c r="M4" s="31" t="s">
        <v>88</v>
      </c>
      <c r="N4" s="31" t="s">
        <v>131</v>
      </c>
      <c r="O4" s="20" t="s">
        <v>153</v>
      </c>
    </row>
    <row r="5" spans="1:15" ht="15.5" x14ac:dyDescent="0.35">
      <c r="A5" s="27" t="s">
        <v>117</v>
      </c>
      <c r="B5" s="29">
        <v>0</v>
      </c>
      <c r="C5" s="29">
        <v>3</v>
      </c>
      <c r="D5" s="29">
        <v>31</v>
      </c>
      <c r="E5" s="29">
        <v>62</v>
      </c>
      <c r="F5" s="29">
        <v>56</v>
      </c>
      <c r="G5" s="29">
        <v>82</v>
      </c>
      <c r="H5" s="29">
        <v>69</v>
      </c>
      <c r="I5" s="29">
        <v>62</v>
      </c>
      <c r="J5" s="29">
        <v>75</v>
      </c>
      <c r="K5" s="29">
        <v>55</v>
      </c>
      <c r="L5" s="29">
        <v>50</v>
      </c>
      <c r="M5" s="29">
        <v>35</v>
      </c>
      <c r="N5" s="29">
        <v>7</v>
      </c>
      <c r="O5" s="29">
        <v>587</v>
      </c>
    </row>
    <row r="6" spans="1:15" ht="15.5" x14ac:dyDescent="0.35">
      <c r="A6" s="27" t="s">
        <v>118</v>
      </c>
      <c r="B6" s="29">
        <v>3</v>
      </c>
      <c r="C6" s="29">
        <v>40</v>
      </c>
      <c r="D6" s="29">
        <v>290</v>
      </c>
      <c r="E6" s="29">
        <v>429</v>
      </c>
      <c r="F6" s="29">
        <v>539</v>
      </c>
      <c r="G6" s="29">
        <v>508</v>
      </c>
      <c r="H6" s="29">
        <v>492</v>
      </c>
      <c r="I6" s="29">
        <v>494</v>
      </c>
      <c r="J6" s="29">
        <v>591</v>
      </c>
      <c r="K6" s="29">
        <v>538</v>
      </c>
      <c r="L6" s="29">
        <v>368</v>
      </c>
      <c r="M6" s="29">
        <v>212</v>
      </c>
      <c r="N6" s="29">
        <v>122</v>
      </c>
      <c r="O6" s="29">
        <v>4626</v>
      </c>
    </row>
    <row r="7" spans="1:15" ht="15.5" x14ac:dyDescent="0.35">
      <c r="A7" s="27" t="s">
        <v>119</v>
      </c>
      <c r="B7" s="29">
        <v>0</v>
      </c>
      <c r="C7" s="29">
        <v>6</v>
      </c>
      <c r="D7" s="29">
        <v>19</v>
      </c>
      <c r="E7" s="29">
        <v>10</v>
      </c>
      <c r="F7" s="29">
        <v>15</v>
      </c>
      <c r="G7" s="29">
        <v>13</v>
      </c>
      <c r="H7" s="29">
        <v>14</v>
      </c>
      <c r="I7" s="29">
        <v>8</v>
      </c>
      <c r="J7" s="29">
        <v>17</v>
      </c>
      <c r="K7" s="29">
        <v>11</v>
      </c>
      <c r="L7" s="29">
        <v>12</v>
      </c>
      <c r="M7" s="29">
        <v>9</v>
      </c>
      <c r="N7" s="29">
        <v>0</v>
      </c>
      <c r="O7" s="29">
        <v>134</v>
      </c>
    </row>
    <row r="8" spans="1:15" ht="15.5" x14ac:dyDescent="0.35">
      <c r="A8" s="27" t="s">
        <v>120</v>
      </c>
      <c r="B8" s="29">
        <v>0</v>
      </c>
      <c r="C8" s="29">
        <v>3</v>
      </c>
      <c r="D8" s="29">
        <v>12</v>
      </c>
      <c r="E8" s="29">
        <v>25</v>
      </c>
      <c r="F8" s="29">
        <v>32</v>
      </c>
      <c r="G8" s="29">
        <v>20</v>
      </c>
      <c r="H8" s="29">
        <v>27</v>
      </c>
      <c r="I8" s="29">
        <v>25</v>
      </c>
      <c r="J8" s="29">
        <v>25</v>
      </c>
      <c r="K8" s="29">
        <v>29</v>
      </c>
      <c r="L8" s="29">
        <v>13</v>
      </c>
      <c r="M8" s="29">
        <v>9</v>
      </c>
      <c r="N8" s="29">
        <v>11</v>
      </c>
      <c r="O8" s="29">
        <v>231</v>
      </c>
    </row>
    <row r="9" spans="1:15" ht="15.5" x14ac:dyDescent="0.35">
      <c r="A9" s="27" t="s">
        <v>121</v>
      </c>
      <c r="B9" s="29">
        <v>0</v>
      </c>
      <c r="C9" s="29">
        <v>9</v>
      </c>
      <c r="D9" s="29">
        <v>30</v>
      </c>
      <c r="E9" s="29">
        <v>43</v>
      </c>
      <c r="F9" s="29">
        <v>63</v>
      </c>
      <c r="G9" s="29">
        <v>38</v>
      </c>
      <c r="H9" s="29">
        <v>47</v>
      </c>
      <c r="I9" s="29">
        <v>29</v>
      </c>
      <c r="J9" s="29">
        <v>49</v>
      </c>
      <c r="K9" s="29">
        <v>39</v>
      </c>
      <c r="L9" s="29">
        <v>38</v>
      </c>
      <c r="M9" s="29">
        <v>25</v>
      </c>
      <c r="N9" s="29">
        <v>12</v>
      </c>
      <c r="O9" s="29">
        <v>422</v>
      </c>
    </row>
    <row r="10" spans="1:15" ht="15.5" x14ac:dyDescent="0.35">
      <c r="A10" s="27" t="s">
        <v>132</v>
      </c>
      <c r="B10" s="29">
        <v>0</v>
      </c>
      <c r="C10" s="29">
        <v>0</v>
      </c>
      <c r="D10" s="29">
        <v>0</v>
      </c>
      <c r="E10" s="29">
        <v>5</v>
      </c>
      <c r="F10" s="29">
        <v>8</v>
      </c>
      <c r="G10" s="29">
        <v>8</v>
      </c>
      <c r="H10" s="29">
        <v>6</v>
      </c>
      <c r="I10" s="29">
        <v>7</v>
      </c>
      <c r="J10" s="29">
        <v>6</v>
      </c>
      <c r="K10" s="29">
        <v>1</v>
      </c>
      <c r="L10" s="29">
        <v>5</v>
      </c>
      <c r="M10" s="29">
        <v>2</v>
      </c>
      <c r="N10" s="29">
        <v>2</v>
      </c>
      <c r="O10" s="29">
        <v>50</v>
      </c>
    </row>
    <row r="11" spans="1:15" ht="15.5" x14ac:dyDescent="0.35">
      <c r="A11" s="27" t="s">
        <v>122</v>
      </c>
      <c r="B11" s="29">
        <v>0</v>
      </c>
      <c r="C11" s="29">
        <v>1</v>
      </c>
      <c r="D11" s="29">
        <v>3</v>
      </c>
      <c r="E11" s="29">
        <v>7</v>
      </c>
      <c r="F11" s="29">
        <v>6</v>
      </c>
      <c r="G11" s="29">
        <v>5</v>
      </c>
      <c r="H11" s="29">
        <v>9</v>
      </c>
      <c r="I11" s="29">
        <v>5</v>
      </c>
      <c r="J11" s="29">
        <v>7</v>
      </c>
      <c r="K11" s="29">
        <v>6</v>
      </c>
      <c r="L11" s="29">
        <v>3</v>
      </c>
      <c r="M11" s="29">
        <v>2</v>
      </c>
      <c r="N11" s="29">
        <v>1</v>
      </c>
      <c r="O11" s="29">
        <v>55</v>
      </c>
    </row>
    <row r="12" spans="1:15" ht="15.5" x14ac:dyDescent="0.35">
      <c r="A12" s="27" t="s">
        <v>123</v>
      </c>
      <c r="B12" s="29">
        <v>0</v>
      </c>
      <c r="C12" s="29">
        <v>3</v>
      </c>
      <c r="D12" s="29">
        <v>16</v>
      </c>
      <c r="E12" s="29">
        <v>32</v>
      </c>
      <c r="F12" s="29">
        <v>43</v>
      </c>
      <c r="G12" s="29">
        <v>30</v>
      </c>
      <c r="H12" s="29">
        <v>28</v>
      </c>
      <c r="I12" s="29">
        <v>42</v>
      </c>
      <c r="J12" s="29">
        <v>55</v>
      </c>
      <c r="K12" s="29">
        <v>38</v>
      </c>
      <c r="L12" s="29">
        <v>19</v>
      </c>
      <c r="M12" s="29">
        <v>18</v>
      </c>
      <c r="N12" s="29">
        <v>7</v>
      </c>
      <c r="O12" s="29">
        <v>331</v>
      </c>
    </row>
    <row r="13" spans="1:15" ht="15.5" x14ac:dyDescent="0.35">
      <c r="A13" s="27" t="s">
        <v>133</v>
      </c>
      <c r="B13" s="29">
        <v>0</v>
      </c>
      <c r="C13" s="29">
        <v>0</v>
      </c>
      <c r="D13" s="29">
        <v>3</v>
      </c>
      <c r="E13" s="29">
        <v>1</v>
      </c>
      <c r="F13" s="29">
        <v>0</v>
      </c>
      <c r="G13" s="29">
        <v>3</v>
      </c>
      <c r="H13" s="29">
        <v>2</v>
      </c>
      <c r="I13" s="29">
        <v>0</v>
      </c>
      <c r="J13" s="29">
        <v>1</v>
      </c>
      <c r="K13" s="29">
        <v>1</v>
      </c>
      <c r="L13" s="29">
        <v>1</v>
      </c>
      <c r="M13" s="29">
        <v>4</v>
      </c>
      <c r="N13" s="29">
        <v>1</v>
      </c>
      <c r="O13" s="29">
        <v>17</v>
      </c>
    </row>
    <row r="14" spans="1:15" ht="15.5" x14ac:dyDescent="0.35">
      <c r="A14" s="27" t="s">
        <v>124</v>
      </c>
      <c r="B14" s="29">
        <v>0</v>
      </c>
      <c r="C14" s="29">
        <v>0</v>
      </c>
      <c r="D14" s="29">
        <v>22</v>
      </c>
      <c r="E14" s="29">
        <v>40</v>
      </c>
      <c r="F14" s="29">
        <v>47</v>
      </c>
      <c r="G14" s="29">
        <v>40</v>
      </c>
      <c r="H14" s="29">
        <v>46</v>
      </c>
      <c r="I14" s="29">
        <v>47</v>
      </c>
      <c r="J14" s="29">
        <v>52</v>
      </c>
      <c r="K14" s="29">
        <v>49</v>
      </c>
      <c r="L14" s="29">
        <v>31</v>
      </c>
      <c r="M14" s="29">
        <v>26</v>
      </c>
      <c r="N14" s="29">
        <v>35</v>
      </c>
      <c r="O14" s="29">
        <v>435</v>
      </c>
    </row>
    <row r="15" spans="1:15" ht="15.5" x14ac:dyDescent="0.35">
      <c r="A15" s="27" t="s">
        <v>134</v>
      </c>
      <c r="B15" s="29">
        <v>0</v>
      </c>
      <c r="C15" s="29">
        <v>0</v>
      </c>
      <c r="D15" s="29">
        <v>1</v>
      </c>
      <c r="E15" s="29">
        <v>0</v>
      </c>
      <c r="F15" s="29">
        <v>1</v>
      </c>
      <c r="G15" s="29">
        <v>0</v>
      </c>
      <c r="H15" s="29">
        <v>0</v>
      </c>
      <c r="I15" s="29">
        <v>0</v>
      </c>
      <c r="J15" s="29">
        <v>1</v>
      </c>
      <c r="K15" s="29">
        <v>0</v>
      </c>
      <c r="L15" s="29">
        <v>1</v>
      </c>
      <c r="M15" s="29">
        <v>0</v>
      </c>
      <c r="N15" s="29">
        <v>0</v>
      </c>
      <c r="O15" s="29">
        <v>4</v>
      </c>
    </row>
    <row r="16" spans="1:15" ht="15.5" x14ac:dyDescent="0.35">
      <c r="A16" s="27" t="s">
        <v>125</v>
      </c>
      <c r="B16" s="29">
        <v>0</v>
      </c>
      <c r="C16" s="29">
        <v>1</v>
      </c>
      <c r="D16" s="29">
        <v>2</v>
      </c>
      <c r="E16" s="29">
        <v>4</v>
      </c>
      <c r="F16" s="29">
        <v>9</v>
      </c>
      <c r="G16" s="29">
        <v>4</v>
      </c>
      <c r="H16" s="29">
        <v>4</v>
      </c>
      <c r="I16" s="29">
        <v>5</v>
      </c>
      <c r="J16" s="29">
        <v>8</v>
      </c>
      <c r="K16" s="29">
        <v>6</v>
      </c>
      <c r="L16" s="29">
        <v>5</v>
      </c>
      <c r="M16" s="29">
        <v>7</v>
      </c>
      <c r="N16" s="29">
        <v>3</v>
      </c>
      <c r="O16" s="29">
        <v>58</v>
      </c>
    </row>
    <row r="17" spans="1:15" ht="15.5" x14ac:dyDescent="0.35">
      <c r="A17" s="27" t="s">
        <v>126</v>
      </c>
      <c r="B17" s="29">
        <v>0</v>
      </c>
      <c r="C17" s="29">
        <v>1</v>
      </c>
      <c r="D17" s="29">
        <v>5</v>
      </c>
      <c r="E17" s="29">
        <v>14</v>
      </c>
      <c r="F17" s="29">
        <v>15</v>
      </c>
      <c r="G17" s="29">
        <v>8</v>
      </c>
      <c r="H17" s="29">
        <v>12</v>
      </c>
      <c r="I17" s="29">
        <v>11</v>
      </c>
      <c r="J17" s="29">
        <v>8</v>
      </c>
      <c r="K17" s="29">
        <v>12</v>
      </c>
      <c r="L17" s="29">
        <v>12</v>
      </c>
      <c r="M17" s="29">
        <v>10</v>
      </c>
      <c r="N17" s="29">
        <v>6</v>
      </c>
      <c r="O17" s="29">
        <v>114</v>
      </c>
    </row>
    <row r="18" spans="1:15" ht="15.5" x14ac:dyDescent="0.35">
      <c r="A18" s="27" t="s">
        <v>135</v>
      </c>
      <c r="B18" s="29">
        <v>0</v>
      </c>
      <c r="C18" s="29">
        <v>0</v>
      </c>
      <c r="D18" s="29">
        <v>6</v>
      </c>
      <c r="E18" s="29">
        <v>2</v>
      </c>
      <c r="F18" s="29">
        <v>4</v>
      </c>
      <c r="G18" s="29">
        <v>5</v>
      </c>
      <c r="H18" s="29">
        <v>3</v>
      </c>
      <c r="I18" s="29">
        <v>3</v>
      </c>
      <c r="J18" s="29">
        <v>3</v>
      </c>
      <c r="K18" s="29">
        <v>3</v>
      </c>
      <c r="L18" s="29">
        <v>3</v>
      </c>
      <c r="M18" s="29">
        <v>2</v>
      </c>
      <c r="N18" s="29">
        <v>1</v>
      </c>
      <c r="O18" s="29">
        <v>35</v>
      </c>
    </row>
    <row r="19" spans="1:15" ht="15.5" x14ac:dyDescent="0.35">
      <c r="A19" s="27" t="s">
        <v>127</v>
      </c>
      <c r="B19" s="29">
        <v>0</v>
      </c>
      <c r="C19" s="29">
        <v>0</v>
      </c>
      <c r="D19" s="29">
        <v>0</v>
      </c>
      <c r="E19" s="29">
        <v>2</v>
      </c>
      <c r="F19" s="29">
        <v>1</v>
      </c>
      <c r="G19" s="29">
        <v>2</v>
      </c>
      <c r="H19" s="29">
        <v>3</v>
      </c>
      <c r="I19" s="29">
        <v>2</v>
      </c>
      <c r="J19" s="29">
        <v>1</v>
      </c>
      <c r="K19" s="29">
        <v>0</v>
      </c>
      <c r="L19" s="29">
        <v>3</v>
      </c>
      <c r="M19" s="29">
        <v>0</v>
      </c>
      <c r="N19" s="29">
        <v>0</v>
      </c>
      <c r="O19" s="29">
        <v>14</v>
      </c>
    </row>
    <row r="20" spans="1:15" ht="15.5" x14ac:dyDescent="0.35">
      <c r="A20" s="27" t="s">
        <v>128</v>
      </c>
      <c r="B20" s="29">
        <v>0</v>
      </c>
      <c r="C20" s="29">
        <v>1</v>
      </c>
      <c r="D20" s="29">
        <v>3</v>
      </c>
      <c r="E20" s="29">
        <v>4</v>
      </c>
      <c r="F20" s="29">
        <v>3</v>
      </c>
      <c r="G20" s="29">
        <v>3</v>
      </c>
      <c r="H20" s="29">
        <v>2</v>
      </c>
      <c r="I20" s="29">
        <v>2</v>
      </c>
      <c r="J20" s="29">
        <v>2</v>
      </c>
      <c r="K20" s="29">
        <v>3</v>
      </c>
      <c r="L20" s="29">
        <v>1</v>
      </c>
      <c r="M20" s="29">
        <v>1</v>
      </c>
      <c r="N20" s="29">
        <v>2</v>
      </c>
      <c r="O20" s="29">
        <v>27</v>
      </c>
    </row>
    <row r="21" spans="1:15" ht="15.5" x14ac:dyDescent="0.35">
      <c r="A21" s="27" t="s">
        <v>129</v>
      </c>
      <c r="B21" s="29">
        <v>0</v>
      </c>
      <c r="C21" s="29">
        <v>0</v>
      </c>
      <c r="D21" s="29">
        <v>0</v>
      </c>
      <c r="E21" s="29">
        <v>1</v>
      </c>
      <c r="F21" s="29">
        <v>0</v>
      </c>
      <c r="G21" s="29">
        <v>0</v>
      </c>
      <c r="H21" s="29">
        <v>1</v>
      </c>
      <c r="I21" s="29">
        <v>0</v>
      </c>
      <c r="J21" s="29">
        <v>0</v>
      </c>
      <c r="K21" s="29">
        <v>1</v>
      </c>
      <c r="L21" s="29">
        <v>0</v>
      </c>
      <c r="M21" s="29">
        <v>0</v>
      </c>
      <c r="N21" s="29">
        <v>3</v>
      </c>
      <c r="O21" s="29">
        <v>6</v>
      </c>
    </row>
    <row r="22" spans="1:15" ht="15.5" x14ac:dyDescent="0.35">
      <c r="A22" s="27" t="s">
        <v>130</v>
      </c>
      <c r="B22" s="29">
        <v>0</v>
      </c>
      <c r="C22" s="29">
        <v>2</v>
      </c>
      <c r="D22" s="29">
        <v>32</v>
      </c>
      <c r="E22" s="29">
        <v>28</v>
      </c>
      <c r="F22" s="29">
        <v>23</v>
      </c>
      <c r="G22" s="29">
        <v>26</v>
      </c>
      <c r="H22" s="29">
        <v>28</v>
      </c>
      <c r="I22" s="29">
        <v>20</v>
      </c>
      <c r="J22" s="29">
        <v>25</v>
      </c>
      <c r="K22" s="29">
        <v>30</v>
      </c>
      <c r="L22" s="29">
        <v>15</v>
      </c>
      <c r="M22" s="29">
        <v>12</v>
      </c>
      <c r="N22" s="29">
        <v>5</v>
      </c>
      <c r="O22" s="29">
        <v>246</v>
      </c>
    </row>
    <row r="23" spans="1:15" ht="15.5" x14ac:dyDescent="0.35">
      <c r="A23" s="27" t="s">
        <v>131</v>
      </c>
      <c r="B23" s="29">
        <v>0</v>
      </c>
      <c r="C23" s="29">
        <v>1</v>
      </c>
      <c r="D23" s="29">
        <v>1</v>
      </c>
      <c r="E23" s="29">
        <v>3</v>
      </c>
      <c r="F23" s="29">
        <v>2</v>
      </c>
      <c r="G23" s="29">
        <v>1</v>
      </c>
      <c r="H23" s="29">
        <v>1</v>
      </c>
      <c r="I23" s="29">
        <v>3</v>
      </c>
      <c r="J23" s="29">
        <v>3</v>
      </c>
      <c r="K23" s="29">
        <v>0</v>
      </c>
      <c r="L23" s="29">
        <v>3</v>
      </c>
      <c r="M23" s="29">
        <v>0</v>
      </c>
      <c r="N23" s="29">
        <v>2</v>
      </c>
      <c r="O23" s="29">
        <v>20</v>
      </c>
    </row>
    <row r="24" spans="1:15" ht="15.5" x14ac:dyDescent="0.35">
      <c r="A24" s="23" t="s">
        <v>153</v>
      </c>
      <c r="B24" s="29">
        <v>3</v>
      </c>
      <c r="C24" s="29">
        <v>71</v>
      </c>
      <c r="D24" s="29">
        <v>476</v>
      </c>
      <c r="E24" s="29">
        <v>712</v>
      </c>
      <c r="F24" s="29">
        <v>867</v>
      </c>
      <c r="G24" s="29">
        <v>796</v>
      </c>
      <c r="H24" s="29">
        <v>794</v>
      </c>
      <c r="I24" s="29">
        <v>765</v>
      </c>
      <c r="J24" s="29">
        <v>929</v>
      </c>
      <c r="K24" s="29">
        <v>822</v>
      </c>
      <c r="L24" s="29">
        <v>583</v>
      </c>
      <c r="M24" s="29">
        <v>374</v>
      </c>
      <c r="N24" s="29">
        <v>220</v>
      </c>
      <c r="O24" s="29">
        <v>7412</v>
      </c>
    </row>
    <row r="25" spans="1:15" x14ac:dyDescent="0.3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</sheetData>
  <pageMargins left="0.55000000000000004" right="0.55000000000000004" top="0.55000000000000004" bottom="0.55000000000000004" header="0.3" footer="0.3"/>
  <pageSetup scale="64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AD50-3187-4C39-9B33-3799389B4753}">
  <dimension ref="A1:G65"/>
  <sheetViews>
    <sheetView workbookViewId="0">
      <selection activeCell="K31" sqref="K31"/>
    </sheetView>
  </sheetViews>
  <sheetFormatPr defaultRowHeight="14.5" x14ac:dyDescent="0.35"/>
  <cols>
    <col min="1" max="1" width="11.453125" bestFit="1" customWidth="1"/>
    <col min="2" max="6" width="7.54296875" bestFit="1" customWidth="1"/>
    <col min="7" max="7" width="11.26953125" bestFit="1" customWidth="1"/>
    <col min="8" max="8" width="7" bestFit="1" customWidth="1"/>
    <col min="9" max="9" width="11.26953125" bestFit="1" customWidth="1"/>
  </cols>
  <sheetData>
    <row r="1" spans="1:3" x14ac:dyDescent="0.35">
      <c r="A1" t="s">
        <v>0</v>
      </c>
      <c r="B1" t="s">
        <v>1</v>
      </c>
    </row>
    <row r="2" spans="1:3" x14ac:dyDescent="0.35">
      <c r="A2">
        <v>2017</v>
      </c>
      <c r="B2">
        <v>2021</v>
      </c>
    </row>
    <row r="4" spans="1:3" x14ac:dyDescent="0.35">
      <c r="A4" t="s">
        <v>103</v>
      </c>
    </row>
    <row r="5" spans="1:3" x14ac:dyDescent="0.35">
      <c r="A5">
        <v>2021</v>
      </c>
    </row>
    <row r="8" spans="1:3" x14ac:dyDescent="0.35">
      <c r="A8" t="s">
        <v>136</v>
      </c>
    </row>
    <row r="9" spans="1:3" x14ac:dyDescent="0.35">
      <c r="A9" t="str">
        <f>"TABLE 6A FATAL AND INJURY TRUCK CRASHES BY MONTH "&amp;A2&amp;"-"&amp;B2</f>
        <v>TABLE 6A FATAL AND INJURY TRUCK CRASHES BY MONTH 2017-2021</v>
      </c>
    </row>
    <row r="11" spans="1:3" x14ac:dyDescent="0.35">
      <c r="A11" t="s">
        <v>137</v>
      </c>
    </row>
    <row r="12" spans="1:3" x14ac:dyDescent="0.35">
      <c r="A12" t="str">
        <f>"TABLE 6B PERSONS KILLED AND INJURED IN TRUCK CRASHES BY MONTH "&amp;A2&amp;"-"&amp;B2&amp;""</f>
        <v>TABLE 6B PERSONS KILLED AND INJURED IN TRUCK CRASHES BY MONTH 2017-2021</v>
      </c>
    </row>
    <row r="14" spans="1:3" x14ac:dyDescent="0.35">
      <c r="A14" t="s">
        <v>138</v>
      </c>
    </row>
    <row r="15" spans="1:3" x14ac:dyDescent="0.35">
      <c r="A15" s="15" t="s">
        <v>158</v>
      </c>
      <c r="B15" t="s">
        <v>159</v>
      </c>
      <c r="C15" t="s">
        <v>160</v>
      </c>
    </row>
    <row r="16" spans="1:3" x14ac:dyDescent="0.35">
      <c r="A16" s="7">
        <v>2017</v>
      </c>
      <c r="B16" s="16">
        <v>367</v>
      </c>
      <c r="C16" s="16">
        <v>9710</v>
      </c>
    </row>
    <row r="17" spans="1:3" x14ac:dyDescent="0.35">
      <c r="A17" s="7">
        <v>2018</v>
      </c>
      <c r="B17" s="16">
        <v>344</v>
      </c>
      <c r="C17" s="16">
        <v>10231</v>
      </c>
    </row>
    <row r="18" spans="1:3" x14ac:dyDescent="0.35">
      <c r="A18" s="7">
        <v>2019</v>
      </c>
      <c r="B18" s="16">
        <v>392</v>
      </c>
      <c r="C18" s="16">
        <v>9888</v>
      </c>
    </row>
    <row r="19" spans="1:3" x14ac:dyDescent="0.35">
      <c r="A19" s="7">
        <v>2020</v>
      </c>
      <c r="B19" s="16">
        <v>372</v>
      </c>
      <c r="C19" s="16">
        <v>8350</v>
      </c>
    </row>
    <row r="20" spans="1:3" x14ac:dyDescent="0.35">
      <c r="A20" s="7">
        <v>2021</v>
      </c>
      <c r="B20" s="16">
        <v>424</v>
      </c>
      <c r="C20" s="16">
        <v>10360</v>
      </c>
    </row>
    <row r="21" spans="1:3" x14ac:dyDescent="0.35">
      <c r="A21" s="7" t="s">
        <v>116</v>
      </c>
      <c r="B21" s="16">
        <v>1899</v>
      </c>
      <c r="C21" s="16">
        <v>48539</v>
      </c>
    </row>
    <row r="23" spans="1:3" x14ac:dyDescent="0.35">
      <c r="A23" t="s">
        <v>139</v>
      </c>
    </row>
    <row r="24" spans="1:3" x14ac:dyDescent="0.35">
      <c r="A24" t="str">
        <f>"TABLE 6C FATAL AND INJURY TRUCK CRASHES BY COUNTY "&amp;A2&amp;"-"&amp;B2</f>
        <v>TABLE 6C FATAL AND INJURY TRUCK CRASHES BY COUNTY 2017-2021</v>
      </c>
    </row>
    <row r="26" spans="1:3" x14ac:dyDescent="0.35">
      <c r="A26" t="s">
        <v>140</v>
      </c>
    </row>
    <row r="27" spans="1:3" x14ac:dyDescent="0.35">
      <c r="A27" t="str">
        <f>"TABLE 6D PERSONS KILLED AND INJURED IN TRUCK CRASHES BY COUNTY "&amp;A2&amp;"-"&amp;B2</f>
        <v>TABLE 6D PERSONS KILLED AND INJURED IN TRUCK CRASHES BY COUNTY 2017-2021</v>
      </c>
    </row>
    <row r="29" spans="1:3" x14ac:dyDescent="0.35">
      <c r="A29" t="s">
        <v>141</v>
      </c>
    </row>
    <row r="30" spans="1:3" x14ac:dyDescent="0.35">
      <c r="A30" t="str">
        <f>"TABLE 6E TRUCK DRIVERS AT FAULT IN FATAL CRASHES BY AGE BY PRIMARY CRASH FACTOR - "&amp;A5</f>
        <v>TABLE 6E TRUCK DRIVERS AT FAULT IN FATAL CRASHES BY AGE BY PRIMARY CRASH FACTOR - 2021</v>
      </c>
    </row>
    <row r="32" spans="1:3" x14ac:dyDescent="0.35">
      <c r="A32" t="s">
        <v>142</v>
      </c>
    </row>
    <row r="33" spans="1:2" x14ac:dyDescent="0.35">
      <c r="A33" t="str">
        <f>"TABLE 6F TRUCK DRIVERS AT FAULT IN INJURY CRASHES BY AGE BY PRIMARY CRASH FACTOR - "&amp;A5</f>
        <v>TABLE 6F TRUCK DRIVERS AT FAULT IN INJURY CRASHES BY AGE BY PRIMARY CRASH FACTOR - 2021</v>
      </c>
    </row>
    <row r="35" spans="1:2" x14ac:dyDescent="0.35">
      <c r="A35" t="s">
        <v>143</v>
      </c>
    </row>
    <row r="36" spans="1:2" x14ac:dyDescent="0.35">
      <c r="A36" t="str">
        <f>"TABLE 6G PERSONS KILLED IN TRUCK CRASHES WHERE TRUCK DRIVER WAS AT FAULT BY AGE BY PRIMARY CRASH FACTOR - "&amp;A5</f>
        <v>TABLE 6G PERSONS KILLED IN TRUCK CRASHES WHERE TRUCK DRIVER WAS AT FAULT BY AGE BY PRIMARY CRASH FACTOR - 2021</v>
      </c>
    </row>
    <row r="38" spans="1:2" x14ac:dyDescent="0.35">
      <c r="A38" t="s">
        <v>144</v>
      </c>
    </row>
    <row r="39" spans="1:2" x14ac:dyDescent="0.35">
      <c r="A39" t="str">
        <f>"TABLE 6H PERSONS INJURED IN TRUCK CRASHES WHERE TRUCK DRIVER WAS AT FAULT BY AGE BY PRIMARY CRASH FACTOR - "&amp;A5</f>
        <v>TABLE 6H PERSONS INJURED IN TRUCK CRASHES WHERE TRUCK DRIVER WAS AT FAULT BY AGE BY PRIMARY CRASH FACTOR - 2021</v>
      </c>
    </row>
    <row r="41" spans="1:2" x14ac:dyDescent="0.35">
      <c r="A41" t="s">
        <v>145</v>
      </c>
    </row>
    <row r="42" spans="1:2" x14ac:dyDescent="0.35">
      <c r="A42" t="str">
        <f>"TABLE 6I FATAL AND INJURY TRUCK CRASHES WHERE TRUCK DRIVER WAS AT FAULT BY PRIMARY CRASH FACTOR "&amp;A2&amp;"-"&amp;B2</f>
        <v>TABLE 6I FATAL AND INJURY TRUCK CRASHES WHERE TRUCK DRIVER WAS AT FAULT BY PRIMARY CRASH FACTOR 2017-2021</v>
      </c>
    </row>
    <row r="44" spans="1:2" x14ac:dyDescent="0.35">
      <c r="A44" t="s">
        <v>146</v>
      </c>
    </row>
    <row r="45" spans="1:2" x14ac:dyDescent="0.35">
      <c r="A45" t="str">
        <f>"TABLE 6J FATAL AND INJURY TRUCK CRASHES COMPARED TO ALL FATAL AND INJURY CRASHES "&amp;A2&amp;"-"&amp;B2</f>
        <v>TABLE 6J FATAL AND INJURY TRUCK CRASHES COMPARED TO ALL FATAL AND INJURY CRASHES 2017-2021</v>
      </c>
    </row>
    <row r="47" spans="1:2" x14ac:dyDescent="0.35">
      <c r="A47" t="s">
        <v>149</v>
      </c>
    </row>
    <row r="48" spans="1:2" x14ac:dyDescent="0.35">
      <c r="A48" s="15" t="s">
        <v>17</v>
      </c>
      <c r="B48" s="15" t="s">
        <v>158</v>
      </c>
    </row>
    <row r="49" spans="1:7" x14ac:dyDescent="0.35">
      <c r="A49" s="15" t="s">
        <v>151</v>
      </c>
      <c r="B49">
        <v>2017</v>
      </c>
      <c r="C49">
        <v>2018</v>
      </c>
      <c r="D49">
        <v>2019</v>
      </c>
      <c r="E49">
        <v>2020</v>
      </c>
      <c r="F49">
        <v>2021</v>
      </c>
      <c r="G49" t="s">
        <v>116</v>
      </c>
    </row>
    <row r="50" spans="1:7" x14ac:dyDescent="0.35">
      <c r="A50" s="7" t="s">
        <v>2</v>
      </c>
      <c r="B50" s="16">
        <v>327</v>
      </c>
      <c r="C50" s="16">
        <v>305</v>
      </c>
      <c r="D50" s="16">
        <v>344</v>
      </c>
      <c r="E50" s="16">
        <v>334</v>
      </c>
      <c r="F50" s="16">
        <v>375</v>
      </c>
      <c r="G50" s="16">
        <v>1685</v>
      </c>
    </row>
    <row r="51" spans="1:7" x14ac:dyDescent="0.35">
      <c r="A51" s="7" t="s">
        <v>3</v>
      </c>
      <c r="B51" s="16">
        <v>6897</v>
      </c>
      <c r="C51" s="16">
        <v>7223</v>
      </c>
      <c r="D51" s="16">
        <v>7009</v>
      </c>
      <c r="E51" s="16">
        <v>6038</v>
      </c>
      <c r="F51" s="16">
        <v>7337</v>
      </c>
      <c r="G51" s="16">
        <v>34504</v>
      </c>
    </row>
    <row r="52" spans="1:7" x14ac:dyDescent="0.35">
      <c r="A52" s="7" t="s">
        <v>116</v>
      </c>
      <c r="B52" s="16">
        <v>7224</v>
      </c>
      <c r="C52" s="16">
        <v>7528</v>
      </c>
      <c r="D52" s="16">
        <v>7353</v>
      </c>
      <c r="E52" s="16">
        <v>6372</v>
      </c>
      <c r="F52" s="16">
        <v>7712</v>
      </c>
      <c r="G52" s="16">
        <v>36189</v>
      </c>
    </row>
    <row r="54" spans="1:7" x14ac:dyDescent="0.35">
      <c r="A54" t="s">
        <v>150</v>
      </c>
    </row>
    <row r="55" spans="1:7" x14ac:dyDescent="0.35">
      <c r="A55" s="15" t="s">
        <v>17</v>
      </c>
      <c r="B55" s="15" t="s">
        <v>158</v>
      </c>
    </row>
    <row r="56" spans="1:7" x14ac:dyDescent="0.35">
      <c r="A56" s="15" t="s">
        <v>151</v>
      </c>
      <c r="B56">
        <v>2017</v>
      </c>
      <c r="C56">
        <v>2018</v>
      </c>
      <c r="D56">
        <v>2019</v>
      </c>
      <c r="E56">
        <v>2020</v>
      </c>
      <c r="F56">
        <v>2021</v>
      </c>
      <c r="G56" t="s">
        <v>116</v>
      </c>
    </row>
    <row r="57" spans="1:7" x14ac:dyDescent="0.35">
      <c r="A57" s="7" t="s">
        <v>2</v>
      </c>
      <c r="B57" s="16">
        <v>3582</v>
      </c>
      <c r="C57" s="16">
        <v>3478</v>
      </c>
      <c r="D57" s="16">
        <v>3438</v>
      </c>
      <c r="E57" s="16">
        <v>3672</v>
      </c>
      <c r="F57" s="16">
        <v>4161</v>
      </c>
      <c r="G57" s="16">
        <v>18331</v>
      </c>
    </row>
    <row r="58" spans="1:7" x14ac:dyDescent="0.35">
      <c r="A58" s="7" t="s">
        <v>3</v>
      </c>
      <c r="B58" s="16">
        <v>193564</v>
      </c>
      <c r="C58" s="16">
        <v>191971</v>
      </c>
      <c r="D58" s="16">
        <v>187211</v>
      </c>
      <c r="E58" s="16">
        <v>143476</v>
      </c>
      <c r="F58" s="16">
        <v>157875</v>
      </c>
      <c r="G58" s="16">
        <v>874097</v>
      </c>
    </row>
    <row r="59" spans="1:7" x14ac:dyDescent="0.35">
      <c r="A59" s="7" t="s">
        <v>116</v>
      </c>
      <c r="B59" s="16">
        <v>197146</v>
      </c>
      <c r="C59" s="16">
        <v>195449</v>
      </c>
      <c r="D59" s="16">
        <v>190649</v>
      </c>
      <c r="E59" s="16">
        <v>147148</v>
      </c>
      <c r="F59" s="16">
        <v>162036</v>
      </c>
      <c r="G59" s="16">
        <v>892428</v>
      </c>
    </row>
    <row r="61" spans="1:7" x14ac:dyDescent="0.35">
      <c r="A61" t="s">
        <v>147</v>
      </c>
    </row>
    <row r="62" spans="1:7" x14ac:dyDescent="0.35">
      <c r="A62" t="str">
        <f>"TABLE 6K TRUCK DRIVERS IN FATAL CRASHES BY AGE BY MOVEMENT PRECEDING CRASH - "&amp;A5</f>
        <v>TABLE 6K TRUCK DRIVERS IN FATAL CRASHES BY AGE BY MOVEMENT PRECEDING CRASH - 2021</v>
      </c>
    </row>
    <row r="64" spans="1:7" x14ac:dyDescent="0.35">
      <c r="A64" t="s">
        <v>148</v>
      </c>
    </row>
    <row r="65" spans="1:1" x14ac:dyDescent="0.35">
      <c r="A65" t="str">
        <f>"TABLE 6L TRUCK DRIVERS IN INJURY CRASHES BY AGE BY MOVEMENT PRECEDING CRASH - "&amp;A5</f>
        <v>TABLE 6L TRUCK DRIVERS IN INJURY CRASHES BY AGE BY MOVEMENT PRECEDING CRASH - 2021</v>
      </c>
    </row>
  </sheetData>
  <pageMargins left="0.7" right="0.7" top="0.75" bottom="0.75" header="0.3" footer="0.3"/>
  <pageSetup orientation="portrait" r:id="rId4"/>
  <tableParts count="3"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9F6D1D-48F0-49FA-8CBC-524B38DC6D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 Table 6A</vt:lpstr>
      <vt:lpstr>Table 6B</vt:lpstr>
      <vt:lpstr> Table 6C</vt:lpstr>
      <vt:lpstr>Table 6D</vt:lpstr>
      <vt:lpstr>Table 6E</vt:lpstr>
      <vt:lpstr>Table 6F</vt:lpstr>
      <vt:lpstr>Table 6G</vt:lpstr>
      <vt:lpstr>Table 6H</vt:lpstr>
      <vt:lpstr> Table 6I</vt:lpstr>
      <vt:lpstr>Table 6J</vt:lpstr>
      <vt:lpstr>Table 6K</vt:lpstr>
      <vt:lpstr>Table 6L</vt:lpstr>
      <vt:lpstr>Parameters</vt:lpstr>
    </vt:vector>
  </TitlesOfParts>
  <Company>California Highway Patrol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Boon-Long, Yanyong@CHP</dc:creator>
  <cp:lastModifiedBy>Skeeter, Jeric@CHP</cp:lastModifiedBy>
  <cp:lastPrinted>2024-01-26T01:16:47Z</cp:lastPrinted>
  <dcterms:created xsi:type="dcterms:W3CDTF">2021-06-22T17:19:15Z</dcterms:created>
  <dcterms:modified xsi:type="dcterms:W3CDTF">2026-09-24T17:46:06Z</dcterms:modified>
</cp:coreProperties>
</file>