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7457\Desktop\"/>
    </mc:Choice>
  </mc:AlternateContent>
  <xr:revisionPtr revIDLastSave="0" documentId="13_ncr:1_{BA792DFF-3487-4B3A-B2C6-472D5EB55302}" xr6:coauthVersionLast="47" xr6:coauthVersionMax="47" xr10:uidLastSave="{00000000-0000-0000-0000-000000000000}"/>
  <bookViews>
    <workbookView xWindow="-110" yWindow="-110" windowWidth="38620" windowHeight="21100" tabRatio="860" xr2:uid="{A0D0B604-9F1E-44BD-B8DB-E0E11525FA47}"/>
  </bookViews>
  <sheets>
    <sheet name="Table 8A - Crashes" sheetId="2" r:id="rId1"/>
    <sheet name="Table 8A - Victims" sheetId="3" r:id="rId2"/>
    <sheet name="Table 8B" sheetId="4" r:id="rId3"/>
    <sheet name="Table 8C" sheetId="6" r:id="rId4"/>
    <sheet name="Table 8D" sheetId="7" r:id="rId5"/>
    <sheet name="Table 8E" sheetId="8" r:id="rId6"/>
    <sheet name="Table 8F" sheetId="9" r:id="rId7"/>
    <sheet name="Table 8G" sheetId="10" r:id="rId8"/>
    <sheet name="Table 8H" sheetId="11" r:id="rId9"/>
    <sheet name="Table 8I" sheetId="12" r:id="rId10"/>
    <sheet name="Table 8J" sheetId="13" r:id="rId11"/>
    <sheet name="Table 8K" sheetId="14" r:id="rId12"/>
    <sheet name="Table 8L" sheetId="15" r:id="rId13"/>
    <sheet name="Table 8M" sheetId="16" r:id="rId14"/>
    <sheet name="Table 8N" sheetId="17" r:id="rId15"/>
    <sheet name="Parameters" sheetId="1" state="hidden" r:id="rId16"/>
    <sheet name="Table 8B Calculations" sheetId="5" state="hidden" r:id="rId17"/>
  </sheets>
  <definedNames>
    <definedName name="_xlnm.Print_Titles" localSheetId="0">'Table 8A - Crashes'!$1:$3</definedName>
    <definedName name="_xlnm.Print_Titles" localSheetId="1">'Table 8A - Victims'!$1:$5</definedName>
    <definedName name="_xlnm.Print_Titles" localSheetId="14">'Table 8N'!$1:$3</definedName>
  </definedNames>
  <calcPr calcId="191029"/>
  <pivotCaches>
    <pivotCache cacheId="117" r:id="rId18"/>
    <pivotCache cacheId="118" r:id="rId19"/>
    <pivotCache cacheId="119" r:id="rId20"/>
    <pivotCache cacheId="120" r:id="rId21"/>
    <pivotCache cacheId="121" r:id="rId22"/>
    <pivotCache cacheId="122" r:id="rId23"/>
    <pivotCache cacheId="123" r:id="rId24"/>
    <pivotCache cacheId="124" r:id="rId25"/>
    <pivotCache cacheId="125" r:id="rId26"/>
    <pivotCache cacheId="126" r:id="rId27"/>
    <pivotCache cacheId="127" r:id="rId28"/>
    <pivotCache cacheId="128" r:id="rId29"/>
    <pivotCache cacheId="129" r:id="rId30"/>
    <pivotCache cacheId="130" r:id="rId3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4" i="1" l="1"/>
  <c r="A1" i="17" s="1"/>
  <c r="A14" i="1"/>
  <c r="A12" i="1"/>
  <c r="L64" i="5"/>
  <c r="M64" i="5"/>
  <c r="K64" i="5"/>
  <c r="A51" i="1" l="1"/>
  <c r="A1" i="16" s="1"/>
  <c r="A48" i="1" l="1"/>
  <c r="A1" i="15" s="1"/>
  <c r="A45" i="1" l="1"/>
  <c r="A1" i="14" s="1"/>
  <c r="A42" i="1" l="1"/>
  <c r="A1" i="13" s="1"/>
  <c r="A39" i="1" l="1"/>
  <c r="A1" i="12" s="1"/>
  <c r="A36" i="1" l="1"/>
  <c r="A1" i="11" s="1"/>
  <c r="A33" i="1" l="1"/>
  <c r="A1" i="10" s="1"/>
  <c r="A30" i="1" l="1"/>
  <c r="A1" i="9" s="1"/>
  <c r="A27" i="1" l="1"/>
  <c r="A1" i="8" s="1"/>
  <c r="A24" i="1" l="1"/>
  <c r="A1" i="7" s="1"/>
  <c r="A21" i="1" l="1"/>
  <c r="A1" i="6" s="1"/>
  <c r="A1" i="4" l="1"/>
  <c r="A18" i="1"/>
  <c r="A2" i="4" s="1"/>
  <c r="E63" i="5"/>
  <c r="B64" i="4" s="1"/>
  <c r="E62" i="5"/>
  <c r="B63" i="4" s="1"/>
  <c r="E61" i="5"/>
  <c r="B62" i="4" s="1"/>
  <c r="E60" i="5"/>
  <c r="B61" i="4" s="1"/>
  <c r="E59" i="5"/>
  <c r="B60" i="4" s="1"/>
  <c r="E58" i="5"/>
  <c r="B59" i="4" s="1"/>
  <c r="E57" i="5"/>
  <c r="B58" i="4" s="1"/>
  <c r="E56" i="5"/>
  <c r="B57" i="4" s="1"/>
  <c r="E55" i="5"/>
  <c r="B56" i="4" s="1"/>
  <c r="E54" i="5"/>
  <c r="E53" i="5"/>
  <c r="B54" i="4" s="1"/>
  <c r="E52" i="5"/>
  <c r="B53" i="4" s="1"/>
  <c r="E51" i="5"/>
  <c r="B52" i="4" s="1"/>
  <c r="E50" i="5"/>
  <c r="B51" i="4" s="1"/>
  <c r="E49" i="5"/>
  <c r="B50" i="4" s="1"/>
  <c r="E48" i="5"/>
  <c r="B49" i="4" s="1"/>
  <c r="E47" i="5"/>
  <c r="B48" i="4" s="1"/>
  <c r="E46" i="5"/>
  <c r="B47" i="4" s="1"/>
  <c r="E45" i="5"/>
  <c r="B46" i="4" s="1"/>
  <c r="E44" i="5"/>
  <c r="B45" i="4" s="1"/>
  <c r="E43" i="5"/>
  <c r="B44" i="4" s="1"/>
  <c r="E42" i="5"/>
  <c r="B43" i="4" s="1"/>
  <c r="E41" i="5"/>
  <c r="E40" i="5"/>
  <c r="B41" i="4" s="1"/>
  <c r="E39" i="5"/>
  <c r="E38" i="5"/>
  <c r="B39" i="4" s="1"/>
  <c r="E37" i="5"/>
  <c r="B38" i="4" s="1"/>
  <c r="E36" i="5"/>
  <c r="B37" i="4" s="1"/>
  <c r="E35" i="5"/>
  <c r="B36" i="4" s="1"/>
  <c r="E34" i="5"/>
  <c r="B35" i="4" s="1"/>
  <c r="E33" i="5"/>
  <c r="B34" i="4" s="1"/>
  <c r="E32" i="5"/>
  <c r="B33" i="4" s="1"/>
  <c r="E31" i="5"/>
  <c r="B32" i="4" s="1"/>
  <c r="E30" i="5"/>
  <c r="B31" i="4" s="1"/>
  <c r="E29" i="5"/>
  <c r="B30" i="4" s="1"/>
  <c r="E28" i="5"/>
  <c r="B29" i="4" s="1"/>
  <c r="E27" i="5"/>
  <c r="B28" i="4" s="1"/>
  <c r="E26" i="5"/>
  <c r="B27" i="4" s="1"/>
  <c r="E25" i="5"/>
  <c r="B26" i="4" s="1"/>
  <c r="E24" i="5"/>
  <c r="B25" i="4" s="1"/>
  <c r="E23" i="5"/>
  <c r="B24" i="4" s="1"/>
  <c r="E22" i="5"/>
  <c r="B23" i="4" s="1"/>
  <c r="E21" i="5"/>
  <c r="B22" i="4" s="1"/>
  <c r="E20" i="5"/>
  <c r="B21" i="4" s="1"/>
  <c r="E19" i="5"/>
  <c r="B20" i="4" s="1"/>
  <c r="E18" i="5"/>
  <c r="B19" i="4" s="1"/>
  <c r="E17" i="5"/>
  <c r="B18" i="4" s="1"/>
  <c r="E16" i="5"/>
  <c r="B17" i="4" s="1"/>
  <c r="E15" i="5"/>
  <c r="B16" i="4" s="1"/>
  <c r="E14" i="5"/>
  <c r="B15" i="4" s="1"/>
  <c r="E13" i="5"/>
  <c r="B14" i="4" s="1"/>
  <c r="E12" i="5"/>
  <c r="B13" i="4" s="1"/>
  <c r="E11" i="5"/>
  <c r="B12" i="4" s="1"/>
  <c r="E10" i="5"/>
  <c r="B11" i="4" s="1"/>
  <c r="E9" i="5"/>
  <c r="B10" i="4" s="1"/>
  <c r="E8" i="5"/>
  <c r="B9" i="4" s="1"/>
  <c r="E7" i="5"/>
  <c r="B8" i="4" s="1"/>
  <c r="E6" i="5"/>
  <c r="B7" i="4" s="1"/>
  <c r="E5" i="5"/>
  <c r="B6" i="4" s="1"/>
  <c r="D64" i="4"/>
  <c r="C64" i="4"/>
  <c r="I63" i="4"/>
  <c r="H63" i="4"/>
  <c r="G63" i="4"/>
  <c r="E63" i="4"/>
  <c r="D63" i="4"/>
  <c r="C63" i="4"/>
  <c r="I62" i="4"/>
  <c r="H62" i="4"/>
  <c r="G62" i="4"/>
  <c r="E62" i="4"/>
  <c r="D62" i="4"/>
  <c r="C62" i="4"/>
  <c r="I61" i="4"/>
  <c r="H61" i="4"/>
  <c r="G61" i="4"/>
  <c r="E61" i="4"/>
  <c r="D61" i="4"/>
  <c r="C61" i="4"/>
  <c r="I60" i="4"/>
  <c r="H60" i="4"/>
  <c r="G60" i="4"/>
  <c r="E60" i="4"/>
  <c r="D60" i="4"/>
  <c r="C60" i="4"/>
  <c r="I59" i="4"/>
  <c r="H59" i="4"/>
  <c r="G59" i="4"/>
  <c r="E59" i="4"/>
  <c r="D59" i="4"/>
  <c r="C59" i="4"/>
  <c r="I58" i="4"/>
  <c r="H58" i="4"/>
  <c r="G58" i="4"/>
  <c r="E58" i="4"/>
  <c r="D58" i="4"/>
  <c r="C58" i="4"/>
  <c r="I57" i="4"/>
  <c r="H57" i="4"/>
  <c r="G57" i="4"/>
  <c r="E57" i="4"/>
  <c r="D57" i="4"/>
  <c r="C57" i="4"/>
  <c r="I56" i="4"/>
  <c r="H56" i="4"/>
  <c r="G56" i="4"/>
  <c r="E56" i="4"/>
  <c r="D56" i="4"/>
  <c r="C56" i="4"/>
  <c r="I55" i="4"/>
  <c r="H55" i="4"/>
  <c r="G55" i="4"/>
  <c r="E55" i="4"/>
  <c r="D55" i="4"/>
  <c r="C55" i="4"/>
  <c r="B55" i="4"/>
  <c r="I54" i="4"/>
  <c r="H54" i="4"/>
  <c r="G54" i="4"/>
  <c r="E54" i="4"/>
  <c r="D54" i="4"/>
  <c r="C54" i="4"/>
  <c r="I53" i="4"/>
  <c r="H53" i="4"/>
  <c r="G53" i="4"/>
  <c r="E53" i="4"/>
  <c r="D53" i="4"/>
  <c r="C53" i="4"/>
  <c r="I52" i="4"/>
  <c r="H52" i="4"/>
  <c r="G52" i="4"/>
  <c r="E52" i="4"/>
  <c r="D52" i="4"/>
  <c r="C52" i="4"/>
  <c r="I51" i="4"/>
  <c r="H51" i="4"/>
  <c r="G51" i="4"/>
  <c r="E51" i="4"/>
  <c r="D51" i="4"/>
  <c r="C51" i="4"/>
  <c r="I50" i="4"/>
  <c r="H50" i="4"/>
  <c r="G50" i="4"/>
  <c r="E50" i="4"/>
  <c r="D50" i="4"/>
  <c r="C50" i="4"/>
  <c r="I49" i="4"/>
  <c r="H49" i="4"/>
  <c r="G49" i="4"/>
  <c r="E49" i="4"/>
  <c r="D49" i="4"/>
  <c r="C49" i="4"/>
  <c r="I48" i="4"/>
  <c r="H48" i="4"/>
  <c r="G48" i="4"/>
  <c r="E48" i="4"/>
  <c r="D48" i="4"/>
  <c r="C48" i="4"/>
  <c r="I47" i="4"/>
  <c r="H47" i="4"/>
  <c r="G47" i="4"/>
  <c r="E47" i="4"/>
  <c r="D47" i="4"/>
  <c r="C47" i="4"/>
  <c r="I46" i="4"/>
  <c r="H46" i="4"/>
  <c r="G46" i="4"/>
  <c r="E46" i="4"/>
  <c r="D46" i="4"/>
  <c r="C46" i="4"/>
  <c r="I45" i="4"/>
  <c r="H45" i="4"/>
  <c r="G45" i="4"/>
  <c r="F45" i="4" s="1"/>
  <c r="E45" i="4"/>
  <c r="D45" i="4"/>
  <c r="C45" i="4"/>
  <c r="I44" i="4"/>
  <c r="H44" i="4"/>
  <c r="G44" i="4"/>
  <c r="E44" i="4"/>
  <c r="D44" i="4"/>
  <c r="C44" i="4"/>
  <c r="I43" i="4"/>
  <c r="H43" i="4"/>
  <c r="G43" i="4"/>
  <c r="E43" i="4"/>
  <c r="D43" i="4"/>
  <c r="C43" i="4"/>
  <c r="I42" i="4"/>
  <c r="H42" i="4"/>
  <c r="G42" i="4"/>
  <c r="E42" i="4"/>
  <c r="D42" i="4"/>
  <c r="C42" i="4"/>
  <c r="B42" i="4"/>
  <c r="I41" i="4"/>
  <c r="H41" i="4"/>
  <c r="G41" i="4"/>
  <c r="E41" i="4"/>
  <c r="D41" i="4"/>
  <c r="C41" i="4"/>
  <c r="I40" i="4"/>
  <c r="H40" i="4"/>
  <c r="G40" i="4"/>
  <c r="E40" i="4"/>
  <c r="D40" i="4"/>
  <c r="C40" i="4"/>
  <c r="B40" i="4"/>
  <c r="I39" i="4"/>
  <c r="H39" i="4"/>
  <c r="G39" i="4"/>
  <c r="E39" i="4"/>
  <c r="D39" i="4"/>
  <c r="C39" i="4"/>
  <c r="I38" i="4"/>
  <c r="H38" i="4"/>
  <c r="G38" i="4"/>
  <c r="E38" i="4"/>
  <c r="D38" i="4"/>
  <c r="C38" i="4"/>
  <c r="I37" i="4"/>
  <c r="H37" i="4"/>
  <c r="G37" i="4"/>
  <c r="E37" i="4"/>
  <c r="D37" i="4"/>
  <c r="C37" i="4"/>
  <c r="I36" i="4"/>
  <c r="H36" i="4"/>
  <c r="G36" i="4"/>
  <c r="E36" i="4"/>
  <c r="D36" i="4"/>
  <c r="C36" i="4"/>
  <c r="I35" i="4"/>
  <c r="H35" i="4"/>
  <c r="G35" i="4"/>
  <c r="E35" i="4"/>
  <c r="D35" i="4"/>
  <c r="C35" i="4"/>
  <c r="I34" i="4"/>
  <c r="H34" i="4"/>
  <c r="G34" i="4"/>
  <c r="E34" i="4"/>
  <c r="D34" i="4"/>
  <c r="C34" i="4"/>
  <c r="I33" i="4"/>
  <c r="H33" i="4"/>
  <c r="G33" i="4"/>
  <c r="E33" i="4"/>
  <c r="D33" i="4"/>
  <c r="C33" i="4"/>
  <c r="I32" i="4"/>
  <c r="H32" i="4"/>
  <c r="G32" i="4"/>
  <c r="E32" i="4"/>
  <c r="D32" i="4"/>
  <c r="C32" i="4"/>
  <c r="I31" i="4"/>
  <c r="H31" i="4"/>
  <c r="G31" i="4"/>
  <c r="E31" i="4"/>
  <c r="D31" i="4"/>
  <c r="C31" i="4"/>
  <c r="I30" i="4"/>
  <c r="H30" i="4"/>
  <c r="G30" i="4"/>
  <c r="E30" i="4"/>
  <c r="D30" i="4"/>
  <c r="C30" i="4"/>
  <c r="I29" i="4"/>
  <c r="H29" i="4"/>
  <c r="G29" i="4"/>
  <c r="E29" i="4"/>
  <c r="D29" i="4"/>
  <c r="C29" i="4"/>
  <c r="I28" i="4"/>
  <c r="H28" i="4"/>
  <c r="G28" i="4"/>
  <c r="E28" i="4"/>
  <c r="D28" i="4"/>
  <c r="C28" i="4"/>
  <c r="I27" i="4"/>
  <c r="H27" i="4"/>
  <c r="G27" i="4"/>
  <c r="E27" i="4"/>
  <c r="D27" i="4"/>
  <c r="C27" i="4"/>
  <c r="I26" i="4"/>
  <c r="H26" i="4"/>
  <c r="G26" i="4"/>
  <c r="E26" i="4"/>
  <c r="D26" i="4"/>
  <c r="C26" i="4"/>
  <c r="I25" i="4"/>
  <c r="H25" i="4"/>
  <c r="G25" i="4"/>
  <c r="E25" i="4"/>
  <c r="D25" i="4"/>
  <c r="C25" i="4"/>
  <c r="I24" i="4"/>
  <c r="H24" i="4"/>
  <c r="G24" i="4"/>
  <c r="E24" i="4"/>
  <c r="D24" i="4"/>
  <c r="C24" i="4"/>
  <c r="I23" i="4"/>
  <c r="H23" i="4"/>
  <c r="G23" i="4"/>
  <c r="E23" i="4"/>
  <c r="D23" i="4"/>
  <c r="C23" i="4"/>
  <c r="I22" i="4"/>
  <c r="H22" i="4"/>
  <c r="G22" i="4"/>
  <c r="E22" i="4"/>
  <c r="D22" i="4"/>
  <c r="C22" i="4"/>
  <c r="I21" i="4"/>
  <c r="H21" i="4"/>
  <c r="G21" i="4"/>
  <c r="E21" i="4"/>
  <c r="D21" i="4"/>
  <c r="C21" i="4"/>
  <c r="I20" i="4"/>
  <c r="H20" i="4"/>
  <c r="G20" i="4"/>
  <c r="E20" i="4"/>
  <c r="D20" i="4"/>
  <c r="C20" i="4"/>
  <c r="I19" i="4"/>
  <c r="H19" i="4"/>
  <c r="G19" i="4"/>
  <c r="E19" i="4"/>
  <c r="D19" i="4"/>
  <c r="C19" i="4"/>
  <c r="I18" i="4"/>
  <c r="H18" i="4"/>
  <c r="G18" i="4"/>
  <c r="E18" i="4"/>
  <c r="D18" i="4"/>
  <c r="C18" i="4"/>
  <c r="I17" i="4"/>
  <c r="H17" i="4"/>
  <c r="G17" i="4"/>
  <c r="E17" i="4"/>
  <c r="D17" i="4"/>
  <c r="C17" i="4"/>
  <c r="I16" i="4"/>
  <c r="H16" i="4"/>
  <c r="G16" i="4"/>
  <c r="E16" i="4"/>
  <c r="D16" i="4"/>
  <c r="C16" i="4"/>
  <c r="I15" i="4"/>
  <c r="H15" i="4"/>
  <c r="G15" i="4"/>
  <c r="E15" i="4"/>
  <c r="D15" i="4"/>
  <c r="C15" i="4"/>
  <c r="I14" i="4"/>
  <c r="H14" i="4"/>
  <c r="G14" i="4"/>
  <c r="E14" i="4"/>
  <c r="D14" i="4"/>
  <c r="C14" i="4"/>
  <c r="I13" i="4"/>
  <c r="H13" i="4"/>
  <c r="G13" i="4"/>
  <c r="E13" i="4"/>
  <c r="D13" i="4"/>
  <c r="C13" i="4"/>
  <c r="I12" i="4"/>
  <c r="H12" i="4"/>
  <c r="G12" i="4"/>
  <c r="E12" i="4"/>
  <c r="D12" i="4"/>
  <c r="C12" i="4"/>
  <c r="I11" i="4"/>
  <c r="H11" i="4"/>
  <c r="G11" i="4"/>
  <c r="E11" i="4"/>
  <c r="D11" i="4"/>
  <c r="C11" i="4"/>
  <c r="I10" i="4"/>
  <c r="H10" i="4"/>
  <c r="G10" i="4"/>
  <c r="E10" i="4"/>
  <c r="D10" i="4"/>
  <c r="C10" i="4"/>
  <c r="I9" i="4"/>
  <c r="H9" i="4"/>
  <c r="G9" i="4"/>
  <c r="E9" i="4"/>
  <c r="D9" i="4"/>
  <c r="C9" i="4"/>
  <c r="I8" i="4"/>
  <c r="H8" i="4"/>
  <c r="G8" i="4"/>
  <c r="F8" i="4" s="1"/>
  <c r="E8" i="4"/>
  <c r="D8" i="4"/>
  <c r="C8" i="4"/>
  <c r="I7" i="4"/>
  <c r="H7" i="4"/>
  <c r="G7" i="4"/>
  <c r="E7" i="4"/>
  <c r="D7" i="4"/>
  <c r="C7" i="4"/>
  <c r="I6" i="4"/>
  <c r="H6" i="4"/>
  <c r="G6" i="4"/>
  <c r="E6" i="4"/>
  <c r="D6" i="4"/>
  <c r="C6" i="4"/>
  <c r="F55" i="4" l="1"/>
  <c r="F46" i="4"/>
  <c r="F36" i="4"/>
  <c r="F30" i="4"/>
  <c r="F27" i="4"/>
  <c r="F20" i="4"/>
  <c r="F13" i="4"/>
  <c r="F10" i="4"/>
  <c r="F43" i="4"/>
  <c r="F24" i="4"/>
  <c r="F29" i="4"/>
  <c r="F62" i="4"/>
  <c r="F17" i="4"/>
  <c r="F26" i="4"/>
  <c r="F33" i="4"/>
  <c r="F40" i="4"/>
  <c r="F52" i="4"/>
  <c r="F14" i="4"/>
  <c r="F23" i="4"/>
  <c r="F39" i="4"/>
  <c r="F42" i="4"/>
  <c r="F58" i="4"/>
  <c r="F59" i="4"/>
  <c r="F11" i="4"/>
  <c r="F7" i="4"/>
  <c r="I65" i="4"/>
  <c r="E65" i="4"/>
  <c r="D65" i="4"/>
  <c r="F49" i="4"/>
  <c r="F56" i="4"/>
  <c r="F60" i="4"/>
  <c r="F63" i="4"/>
  <c r="B65" i="4"/>
  <c r="G65" i="4"/>
  <c r="F9" i="4"/>
  <c r="F16" i="4"/>
  <c r="F19" i="4"/>
  <c r="F22" i="4"/>
  <c r="F25" i="4"/>
  <c r="F32" i="4"/>
  <c r="F35" i="4"/>
  <c r="F38" i="4"/>
  <c r="F41" i="4"/>
  <c r="F48" i="4"/>
  <c r="F51" i="4"/>
  <c r="F54" i="4"/>
  <c r="F57" i="4"/>
  <c r="F61" i="4"/>
  <c r="C65" i="4"/>
  <c r="H65" i="4"/>
  <c r="F12" i="4"/>
  <c r="F15" i="4"/>
  <c r="F18" i="4"/>
  <c r="F21" i="4"/>
  <c r="F28" i="4"/>
  <c r="F31" i="4"/>
  <c r="F34" i="4"/>
  <c r="F37" i="4"/>
  <c r="F44" i="4"/>
  <c r="F47" i="4"/>
  <c r="F50" i="4"/>
  <c r="F53" i="4"/>
  <c r="F6" i="4"/>
  <c r="F65" i="4" l="1"/>
  <c r="A1" i="3"/>
  <c r="A1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839219-DD9A-4960-BB6C-3B36AF60EB8E}" keepAlive="1" name="Query - Crash_year" description="Connection to the 'Crash_year' query in the workbook." type="5" refreshedVersion="0" background="1">
    <dbPr connection="Provider=Microsoft.Mashup.OleDb.1;Data Source=$Workbook$;Location=Crash_year;Extended Properties=&quot;&quot;" command="SELECT * FROM [Crash_year]"/>
  </connection>
  <connection id="2" xr16:uid="{F0D84256-D03A-4D3C-8A88-193B82E4DB2F}" keepAlive="1" name="Query - DW Location" description="Connection to the 'DW Location' query in the workbook." type="5" refreshedVersion="0" background="1">
    <dbPr connection="Provider=Microsoft.Mashup.OleDb.1;Data Source=$Workbook$;Location=&quot;DW Location&quot;;Extended Properties=&quot;&quot;" command="SELECT * FROM [DW Location]"/>
  </connection>
  <connection id="3" xr16:uid="{F4358779-5AC6-4EB7-B40F-C157FC71D3A8}" keepAlive="1" name="Query - DW Location2" description="Connection to the 'DW Location2' query in the workbook." type="5" refreshedVersion="0" background="1">
    <dbPr connection="Provider=Microsoft.Mashup.OleDb.1;Data Source=$Workbook$;Location=&quot;DW Location2&quot;;Extended Properties=&quot;&quot;" command="SELECT * FROM [DW Location2]"/>
  </connection>
  <connection id="4" xr16:uid="{D4771F55-817B-4136-A1F8-7C1FF5FBEB0D}" keepAlive="1" name="Query - DW Month" description="Connection to the 'DW Month' query in the workbook." type="5" refreshedVersion="0" background="1">
    <dbPr connection="Provider=Microsoft.Mashup.OleDb.1;Data Source=$Workbook$;Location=&quot;DW Month&quot;;Extended Properties=&quot;&quot;" command="SELECT * FROM [DW Month]"/>
  </connection>
  <connection id="5" xr16:uid="{82E26516-0DE5-4111-94E9-158F56E64808}" keepAlive="1" name="Query - DW Severity" description="Connection to the 'DW Severity' query in the workbook." type="5" refreshedVersion="0" background="1">
    <dbPr connection="Provider=Microsoft.Mashup.OleDb.1;Data Source=$Workbook$;Location=&quot;DW Severity&quot;;Extended Properties=&quot;&quot;" command="SELECT * FROM [DW Severity]"/>
  </connection>
  <connection id="6" xr16:uid="{6D0456D2-3701-4600-8526-813A57299A4D}" keepAlive="1" name="Query - DW Victim_Role" description="Connection to the 'DW Victim_Role' query in the workbook." type="5" refreshedVersion="0" background="1">
    <dbPr connection="Provider=Microsoft.Mashup.OleDb.1;Data Source=$Workbook$;Location=&quot;DW Victim_Role&quot;;Extended Properties=&quot;&quot;" command="SELECT * FROM [DW Victim_Role]"/>
  </connection>
  <connection id="7" xr16:uid="{30623858-139A-4E4A-BD6D-DD5C672E17A8}" keepAlive="1" name="Query - End_year" description="Connection to the 'End_year' query in the workbook." type="5" refreshedVersion="0" background="1">
    <dbPr connection="Provider=Microsoft.Mashup.OleDb.1;Data Source=$Workbook$;Location=End_year;Extended Properties=&quot;&quot;" command="SELECT * FROM [End_year]"/>
  </connection>
  <connection id="8" xr16:uid="{7141ADAB-C521-4FD3-B26F-E73798BE4863}" keepAlive="1" name="Query - End_year2" description="Connection to the 'End_year2' query in the workbook." type="5" refreshedVersion="0" background="1">
    <dbPr connection="Provider=Microsoft.Mashup.OleDb.1;Data Source=$Workbook$;Location=End_year2;Extended Properties=&quot;&quot;" command="SELECT * FROM [End_year2]"/>
  </connection>
  <connection id="9" xr16:uid="{73CF6274-6824-4456-ACC1-1C1002653F6F}" keepAlive="1" name="Query - Start_year" description="Connection to the 'Start_year' query in the workbook." type="5" refreshedVersion="0" background="1">
    <dbPr connection="Provider=Microsoft.Mashup.OleDb.1;Data Source=$Workbook$;Location=Start_year;Extended Properties=&quot;&quot;" command="SELECT * FROM [Start_year]"/>
  </connection>
  <connection id="10" xr16:uid="{A2280185-CE9A-4C63-819C-47AD92BE6434}" keepAlive="1" name="Query - Start_year2" description="Connection to the 'Start_year2' query in the workbook." type="5" refreshedVersion="0" background="1">
    <dbPr connection="Provider=Microsoft.Mashup.OleDb.1;Data Source=$Workbook$;Location=Start_year2;Extended Properties=&quot;&quot;" command="SELECT * FROM [Start_year2]"/>
  </connection>
  <connection id="11" xr16:uid="{2AD9155A-7051-45E3-B65F-9347D5E5032E}" keepAlive="1" name="Query - Table 8A Crashes" description="Connection to the 'Table 8A Crashes' query in the workbook." type="5" refreshedVersion="8" background="1">
    <dbPr connection="Provider=Microsoft.Mashup.OleDb.1;Data Source=$Workbook$;Location=&quot;Table 8A Crashes&quot;;Extended Properties=&quot;&quot;" command="SELECT * FROM [Table 8A Crashes]"/>
  </connection>
  <connection id="12" xr16:uid="{ED349B92-96BD-4E01-8020-C19BEA672C0B}" keepAlive="1" name="Query - Table 8A Victims" description="Connection to the 'Table 8A Victims' query in the workbook." type="5" refreshedVersion="8" background="1">
    <dbPr connection="Provider=Microsoft.Mashup.OleDb.1;Data Source=$Workbook$;Location=&quot;Table 8A Victims&quot;;Extended Properties=&quot;&quot;" command="SELECT * FROM [Table 8A Victims]"/>
  </connection>
  <connection id="13" xr16:uid="{68E41ACE-FB00-4D3F-BD3D-7A73984A7B8D}" keepAlive="1" name="Query - Table 8C" description="Connection to the 'Table 8C' query in the workbook." type="5" refreshedVersion="8" background="1">
    <dbPr connection="Provider=Microsoft.Mashup.OleDb.1;Data Source=$Workbook$;Location=&quot;Table 8C&quot;;Extended Properties=&quot;&quot;" command="SELECT * FROM [Table 8C]"/>
  </connection>
  <connection id="14" xr16:uid="{08D269DA-CC68-445D-92C3-B10208263950}" keepAlive="1" name="Query - Table 8D" description="Connection to the 'Table 8D' query in the workbook." type="5" refreshedVersion="8" background="1">
    <dbPr connection="Provider=Microsoft.Mashup.OleDb.1;Data Source=$Workbook$;Location=&quot;Table 8D&quot;;Extended Properties=&quot;&quot;" command="SELECT * FROM [Table 8D]"/>
  </connection>
  <connection id="15" xr16:uid="{08D269DA-CC68-445D-92C3-B10208263950}" keepAlive="1" name="Query - Table 8E" description="Connection to the 'Table 8E' query in the workbook." type="5" refreshedVersion="8" background="1">
    <dbPr connection="Provider=Microsoft.Mashup.OleDb.1;Data Source=$Workbook$;Location=&quot;Table 8E&quot;;Extended Properties=&quot;&quot;" command="SELECT * FROM [Table 8E]"/>
  </connection>
  <connection id="16" xr16:uid="{08D269DA-CC68-445D-92C3-B10208263950}" keepAlive="1" name="Query - Table 8F" description="Connection to the 'Table 8F' query in the workbook." type="5" refreshedVersion="8" background="1">
    <dbPr connection="Provider=Microsoft.Mashup.OleDb.1;Data Source=$Workbook$;Location=&quot;Table 8F&quot;;Extended Properties=&quot;&quot;" command="SELECT * FROM [Table 8F]"/>
  </connection>
  <connection id="17" xr16:uid="{08D269DA-CC68-445D-92C3-B10208263950}" keepAlive="1" name="Query - Table 8G" description="Connection to the 'Table 8G' query in the workbook." type="5" refreshedVersion="8" background="1">
    <dbPr connection="Provider=Microsoft.Mashup.OleDb.1;Data Source=$Workbook$;Location=&quot;Table 8G&quot;;Extended Properties=&quot;&quot;" command="SELECT * FROM [Table 8G]"/>
  </connection>
  <connection id="18" xr16:uid="{08D269DA-CC68-445D-92C3-B10208263950}" keepAlive="1" name="Query - Table 8H" description="Connection to the 'Table 8H' query in the workbook." type="5" refreshedVersion="8" background="1">
    <dbPr connection="Provider=Microsoft.Mashup.OleDb.1;Data Source=$Workbook$;Location=&quot;Table 8H&quot;;Extended Properties=&quot;&quot;" command="SELECT * FROM [Table 8H]"/>
  </connection>
  <connection id="19" xr16:uid="{08D269DA-CC68-445D-92C3-B10208263950}" keepAlive="1" name="Query - Table 8I" description="Connection to the 'Table 8I' query in the workbook." type="5" refreshedVersion="8" background="1">
    <dbPr connection="Provider=Microsoft.Mashup.OleDb.1;Data Source=$Workbook$;Location=&quot;Table 8I&quot;;Extended Properties=&quot;&quot;" command="SELECT * FROM [Table 8I]"/>
  </connection>
  <connection id="20" xr16:uid="{08D269DA-CC68-445D-92C3-B10208263950}" keepAlive="1" name="Query - Table 8J" description="Connection to the 'Table 8J' query in the workbook." type="5" refreshedVersion="8" background="1">
    <dbPr connection="Provider=Microsoft.Mashup.OleDb.1;Data Source=$Workbook$;Location=&quot;Table 8J&quot;;Extended Properties=&quot;&quot;" command="SELECT * FROM [Table 8J]"/>
  </connection>
  <connection id="21" xr16:uid="{08D269DA-CC68-445D-92C3-B10208263950}" keepAlive="1" name="Query - Table 8K" description="Connection to the 'Table 8K' query in the workbook." type="5" refreshedVersion="8" background="1">
    <dbPr connection="Provider=Microsoft.Mashup.OleDb.1;Data Source=$Workbook$;Location=&quot;Table 8K&quot;;Extended Properties=&quot;&quot;" command="SELECT * FROM [Table 8K]"/>
  </connection>
  <connection id="22" xr16:uid="{3AFD9DE1-20B8-4558-BDD9-F937D20D5100}" keepAlive="1" name="Query - Table 8L" description="Connection to the 'Table 8L' query in the workbook." type="5" refreshedVersion="8" background="1">
    <dbPr connection="Provider=Microsoft.Mashup.OleDb.1;Data Source=$Workbook$;Location=&quot;Table 8L&quot;;Extended Properties=&quot;&quot;" command="SELECT * FROM [Table 8L]"/>
  </connection>
  <connection id="23" xr16:uid="{68B0A4B4-0918-4757-800F-9BE58E5025DC}" keepAlive="1" name="Query - Table 8M" description="Connection to the 'Table 8M' query in the workbook." type="5" refreshedVersion="8" background="1">
    <dbPr connection="Provider=Microsoft.Mashup.OleDb.1;Data Source=$Workbook$;Location=&quot;Table 8M&quot;;Extended Properties=&quot;&quot;" command="SELECT * FROM [Table 8M]"/>
  </connection>
  <connection id="24" xr16:uid="{9B474069-322A-4DDF-8876-05F637B32D52}" keepAlive="1" name="Query - Table 8N" description="Connection to the 'Table 8N' query in the workbook." type="5" refreshedVersion="8" background="1">
    <dbPr connection="Provider=Microsoft.Mashup.OleDb.1;Data Source=$Workbook$;Location=&quot;Table 8N&quot;;Extended Properties=&quot;&quot;" command="SELECT * FROM [Table 8N]"/>
  </connection>
</connections>
</file>

<file path=xl/sharedStrings.xml><?xml version="1.0" encoding="utf-8"?>
<sst xmlns="http://schemas.openxmlformats.org/spreadsheetml/2006/main" count="3083" uniqueCount="689">
  <si>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</si>
  <si>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</si>
  <si>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</si>
  <si>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</si>
  <si>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</si>
  <si>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</si>
  <si>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</si>
  <si>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</si>
  <si>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</si>
  <si>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</si>
  <si>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</si>
  <si>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</si>
  <si>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</si>
  <si>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</si>
  <si>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</si>
  <si>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</si>
  <si>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</si>
  <si>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</si>
  <si>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</si>
  <si>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</si>
  <si>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</si>
  <si>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</si>
  <si>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</si>
  <si>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</si>
  <si>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</si>
  <si>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</si>
  <si>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</si>
  <si>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</si>
  <si>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</si>
  <si>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</si>
  <si>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</si>
  <si>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</si>
  <si>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</si>
  <si>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</si>
  <si>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</si>
  <si>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</si>
  <si>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</si>
  <si>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</si>
  <si>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</si>
  <si>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</si>
  <si>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</si>
  <si>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</si>
  <si>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</si>
  <si>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</si>
  <si>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</si>
  <si>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</si>
  <si>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</si>
  <si>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</si>
  <si>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</si>
  <si>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</si>
  <si>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</si>
  <si>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</si>
  <si>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</si>
  <si>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</si>
  <si>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</si>
  <si>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</si>
  <si>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</si>
  <si>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</si>
  <si>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Albany</t>
  </si>
  <si>
    <t>Berkeley</t>
  </si>
  <si>
    <t>Dublin</t>
  </si>
  <si>
    <t>Emeryville</t>
  </si>
  <si>
    <t>Fremont</t>
  </si>
  <si>
    <t>Hayward</t>
  </si>
  <si>
    <t>Livermore</t>
  </si>
  <si>
    <t>Newark</t>
  </si>
  <si>
    <t>Oakland</t>
  </si>
  <si>
    <t>Piedmont</t>
  </si>
  <si>
    <t>Pleasanton</t>
  </si>
  <si>
    <t>San Leandro</t>
  </si>
  <si>
    <t>Unincorporated</t>
  </si>
  <si>
    <t>Union City</t>
  </si>
  <si>
    <t>Ione</t>
  </si>
  <si>
    <t>Jackson</t>
  </si>
  <si>
    <t>Plymouth</t>
  </si>
  <si>
    <t>Sutter Creek</t>
  </si>
  <si>
    <t>Biggs</t>
  </si>
  <si>
    <t>Chico</t>
  </si>
  <si>
    <t>Gridley</t>
  </si>
  <si>
    <t>Oroville</t>
  </si>
  <si>
    <t>Paradise</t>
  </si>
  <si>
    <t>Angels Camp</t>
  </si>
  <si>
    <t>Williams</t>
  </si>
  <si>
    <t>Antioch</t>
  </si>
  <si>
    <t>Brentwood</t>
  </si>
  <si>
    <t>Clayton</t>
  </si>
  <si>
    <t>Concord</t>
  </si>
  <si>
    <t>Danville</t>
  </si>
  <si>
    <t>El Cerrito</t>
  </si>
  <si>
    <t>Hercules</t>
  </si>
  <si>
    <t>Lafayette</t>
  </si>
  <si>
    <t>Martinez</t>
  </si>
  <si>
    <t>Moraga</t>
  </si>
  <si>
    <t>Oakley</t>
  </si>
  <si>
    <t>Orinda</t>
  </si>
  <si>
    <t>Pinole</t>
  </si>
  <si>
    <t>Pittsburg</t>
  </si>
  <si>
    <t>Pleasant Hill</t>
  </si>
  <si>
    <t>Richmond</t>
  </si>
  <si>
    <t>San Pablo</t>
  </si>
  <si>
    <t>San Ramon</t>
  </si>
  <si>
    <t>Walnut Creek</t>
  </si>
  <si>
    <t>Crescent City</t>
  </si>
  <si>
    <t>Placerville</t>
  </si>
  <si>
    <t>South Lake Tahoe</t>
  </si>
  <si>
    <t>Clovis</t>
  </si>
  <si>
    <t>Coalinga</t>
  </si>
  <si>
    <t>Firebaugh</t>
  </si>
  <si>
    <t>Fowler</t>
  </si>
  <si>
    <t>Kingsburg</t>
  </si>
  <si>
    <t>Mendota</t>
  </si>
  <si>
    <t>Parlier</t>
  </si>
  <si>
    <t>Reedley</t>
  </si>
  <si>
    <t>Sanger</t>
  </si>
  <si>
    <t>Selma</t>
  </si>
  <si>
    <t>Orland</t>
  </si>
  <si>
    <t>Arcata</t>
  </si>
  <si>
    <t>Eureka</t>
  </si>
  <si>
    <t>Ferndale</t>
  </si>
  <si>
    <t>Fortuna</t>
  </si>
  <si>
    <t>Brawley</t>
  </si>
  <si>
    <t>Calexico</t>
  </si>
  <si>
    <t>El Centro</t>
  </si>
  <si>
    <t>Bishop</t>
  </si>
  <si>
    <t>Arvin</t>
  </si>
  <si>
    <t>Bakersfield</t>
  </si>
  <si>
    <t>Bear Valley Springs</t>
  </si>
  <si>
    <t>California City</t>
  </si>
  <si>
    <t>Delano</t>
  </si>
  <si>
    <t>Ridgecrest</t>
  </si>
  <si>
    <t>Shafter</t>
  </si>
  <si>
    <t>Taft</t>
  </si>
  <si>
    <t>Tehachapi</t>
  </si>
  <si>
    <t>Wasco</t>
  </si>
  <si>
    <t>Avenal</t>
  </si>
  <si>
    <t>Corcoran</t>
  </si>
  <si>
    <t>Hanford</t>
  </si>
  <si>
    <t>Lemoore</t>
  </si>
  <si>
    <t>Clearlake</t>
  </si>
  <si>
    <t>Lakeport</t>
  </si>
  <si>
    <t>Agoura Hills</t>
  </si>
  <si>
    <t>Alhambra</t>
  </si>
  <si>
    <t>Arcadia</t>
  </si>
  <si>
    <t>Artesia</t>
  </si>
  <si>
    <t>Azusa</t>
  </si>
  <si>
    <t>Baldwin Park</t>
  </si>
  <si>
    <t>Bell</t>
  </si>
  <si>
    <t>Bell Gardens</t>
  </si>
  <si>
    <t>Bellflower</t>
  </si>
  <si>
    <t>Beverly Hills</t>
  </si>
  <si>
    <t>Burbank</t>
  </si>
  <si>
    <t>Calabasas</t>
  </si>
  <si>
    <t>Carson</t>
  </si>
  <si>
    <t>Cerritos</t>
  </si>
  <si>
    <t>Claremont</t>
  </si>
  <si>
    <t>Commerce</t>
  </si>
  <si>
    <t>Compton</t>
  </si>
  <si>
    <t>Covina</t>
  </si>
  <si>
    <t>Cudahy</t>
  </si>
  <si>
    <t>Culver City</t>
  </si>
  <si>
    <t>Diamond Bar</t>
  </si>
  <si>
    <t>Downey</t>
  </si>
  <si>
    <t>Duarte</t>
  </si>
  <si>
    <t>El Monte</t>
  </si>
  <si>
    <t>El Segundo</t>
  </si>
  <si>
    <t>Gardena</t>
  </si>
  <si>
    <t>Glendale</t>
  </si>
  <si>
    <t>Glendora</t>
  </si>
  <si>
    <t>Hawaiian Gardens</t>
  </si>
  <si>
    <t>Hawthorne</t>
  </si>
  <si>
    <t>Hermosa Beach</t>
  </si>
  <si>
    <t>Hidden Hills</t>
  </si>
  <si>
    <t>Huntington Park</t>
  </si>
  <si>
    <t>Industry</t>
  </si>
  <si>
    <t>Inglewood</t>
  </si>
  <si>
    <t>Irwindale</t>
  </si>
  <si>
    <t>La Canada-Flintridge</t>
  </si>
  <si>
    <t>La Habra Heights</t>
  </si>
  <si>
    <t>La Mirada</t>
  </si>
  <si>
    <t>La Puente</t>
  </si>
  <si>
    <t>La Verne</t>
  </si>
  <si>
    <t>Lakewood</t>
  </si>
  <si>
    <t>Lancaster</t>
  </si>
  <si>
    <t>Lawndale</t>
  </si>
  <si>
    <t>Lomita</t>
  </si>
  <si>
    <t>Long Beach</t>
  </si>
  <si>
    <t>Lynwood</t>
  </si>
  <si>
    <t>Malibu</t>
  </si>
  <si>
    <t>Manhattan Beach</t>
  </si>
  <si>
    <t>Maywood</t>
  </si>
  <si>
    <t>Monrovia</t>
  </si>
  <si>
    <t>Montebello</t>
  </si>
  <si>
    <t>Monterey Park</t>
  </si>
  <si>
    <t>Norwalk</t>
  </si>
  <si>
    <t>Palmdale</t>
  </si>
  <si>
    <t>Palos Verdes Est</t>
  </si>
  <si>
    <t>Paramount</t>
  </si>
  <si>
    <t>Pasadena</t>
  </si>
  <si>
    <t>Pico Rivera</t>
  </si>
  <si>
    <t>Pomona</t>
  </si>
  <si>
    <t>Redondo Beach</t>
  </si>
  <si>
    <t>Rosemead</t>
  </si>
  <si>
    <t>San Dimas</t>
  </si>
  <si>
    <t>San Fernando</t>
  </si>
  <si>
    <t>San Gabriel</t>
  </si>
  <si>
    <t>San Marino</t>
  </si>
  <si>
    <t>Santa Clarita</t>
  </si>
  <si>
    <t>Santa Fe Springs</t>
  </si>
  <si>
    <t>Santa Monica</t>
  </si>
  <si>
    <t>Sierra Madre</t>
  </si>
  <si>
    <t>Signal Hill</t>
  </si>
  <si>
    <t>South El Monte</t>
  </si>
  <si>
    <t>South Gate</t>
  </si>
  <si>
    <t>South Pasadena</t>
  </si>
  <si>
    <t>Temple City</t>
  </si>
  <si>
    <t>Torrance</t>
  </si>
  <si>
    <t>Vernon</t>
  </si>
  <si>
    <t>Walnut</t>
  </si>
  <si>
    <t>West Covina</t>
  </si>
  <si>
    <t>West Hollywood</t>
  </si>
  <si>
    <t>Westlake Village</t>
  </si>
  <si>
    <t>Whittier</t>
  </si>
  <si>
    <t>Chowchilla</t>
  </si>
  <si>
    <t>Corte Madera</t>
  </si>
  <si>
    <t>Fairfax</t>
  </si>
  <si>
    <t>Larkspur</t>
  </si>
  <si>
    <t>Mill Valley</t>
  </si>
  <si>
    <t>Novato</t>
  </si>
  <si>
    <t>Ross</t>
  </si>
  <si>
    <t>San Anselmo</t>
  </si>
  <si>
    <t>San Rafael</t>
  </si>
  <si>
    <t>Sausalito</t>
  </si>
  <si>
    <t>Tiburon</t>
  </si>
  <si>
    <t>Fort Bragg</t>
  </si>
  <si>
    <t>Ukiah</t>
  </si>
  <si>
    <t>Willits</t>
  </si>
  <si>
    <t>Atwater</t>
  </si>
  <si>
    <t>Livingston</t>
  </si>
  <si>
    <t>Los Banos</t>
  </si>
  <si>
    <t>Alturas</t>
  </si>
  <si>
    <t>Mammoth Lakes</t>
  </si>
  <si>
    <t>Carmel</t>
  </si>
  <si>
    <t>Gonzales</t>
  </si>
  <si>
    <t>Greenfield</t>
  </si>
  <si>
    <t>King City</t>
  </si>
  <si>
    <t>Marina</t>
  </si>
  <si>
    <t>Pacific Grove</t>
  </si>
  <si>
    <t>Salinas</t>
  </si>
  <si>
    <t>Sand City</t>
  </si>
  <si>
    <t>Seaside</t>
  </si>
  <si>
    <t>Soledad</t>
  </si>
  <si>
    <t>American Canyon</t>
  </si>
  <si>
    <t>Calistoga</t>
  </si>
  <si>
    <t>Saint Helena</t>
  </si>
  <si>
    <t>Yountville</t>
  </si>
  <si>
    <t>Grass Valley</t>
  </si>
  <si>
    <t>Nevada City</t>
  </si>
  <si>
    <t>Truckee</t>
  </si>
  <si>
    <t>Aliso Viejo</t>
  </si>
  <si>
    <t>Anaheim</t>
  </si>
  <si>
    <t>Brea</t>
  </si>
  <si>
    <t>Buena Park</t>
  </si>
  <si>
    <t>Costa Mesa</t>
  </si>
  <si>
    <t>Cypress</t>
  </si>
  <si>
    <t>Dana Point</t>
  </si>
  <si>
    <t>Fountain Valley</t>
  </si>
  <si>
    <t>Fullerton</t>
  </si>
  <si>
    <t>Garden Grove</t>
  </si>
  <si>
    <t>Huntington Beach</t>
  </si>
  <si>
    <t>Irvine</t>
  </si>
  <si>
    <t>La Habra</t>
  </si>
  <si>
    <t>La Palma</t>
  </si>
  <si>
    <t>Laguna Beach</t>
  </si>
  <si>
    <t>Laguna Hills</t>
  </si>
  <si>
    <t>Laguna Niguel</t>
  </si>
  <si>
    <t>Laguna Woods</t>
  </si>
  <si>
    <t>Lake Forest</t>
  </si>
  <si>
    <t>Los Alamitos</t>
  </si>
  <si>
    <t>Mission Viejo</t>
  </si>
  <si>
    <t>Newport Beach</t>
  </si>
  <si>
    <t>Placentia</t>
  </si>
  <si>
    <t>Rcho Snta Margarita</t>
  </si>
  <si>
    <t>San Clemente</t>
  </si>
  <si>
    <t>San Juan Capistrano</t>
  </si>
  <si>
    <t>Santa Ana</t>
  </si>
  <si>
    <t>Seal Beach</t>
  </si>
  <si>
    <t>Stanton</t>
  </si>
  <si>
    <t>Tustin</t>
  </si>
  <si>
    <t>Villa Park</t>
  </si>
  <si>
    <t>Westminster</t>
  </si>
  <si>
    <t>Yorba Linda</t>
  </si>
  <si>
    <t>Auburn</t>
  </si>
  <si>
    <t>Colfax</t>
  </si>
  <si>
    <t>Lincoln</t>
  </si>
  <si>
    <t>Loomis</t>
  </si>
  <si>
    <t>Rocklin</t>
  </si>
  <si>
    <t>Roseville</t>
  </si>
  <si>
    <t>Banning</t>
  </si>
  <si>
    <t>Beaumont</t>
  </si>
  <si>
    <t>Blythe</t>
  </si>
  <si>
    <t>Calimesa</t>
  </si>
  <si>
    <t>Canyon Lake</t>
  </si>
  <si>
    <t>Cathedral City</t>
  </si>
  <si>
    <t>Coachella</t>
  </si>
  <si>
    <t>Corona</t>
  </si>
  <si>
    <t>Desert Hot Springs</t>
  </si>
  <si>
    <t>Eastvale</t>
  </si>
  <si>
    <t>Hemet</t>
  </si>
  <si>
    <t>Indian Wells</t>
  </si>
  <si>
    <t>Indio</t>
  </si>
  <si>
    <t>Jurupa Valley</t>
  </si>
  <si>
    <t>La Quinta</t>
  </si>
  <si>
    <t>Lake Elsinore</t>
  </si>
  <si>
    <t>Menifee</t>
  </si>
  <si>
    <t>Moreno Valley</t>
  </si>
  <si>
    <t>Murrieta</t>
  </si>
  <si>
    <t>Norco</t>
  </si>
  <si>
    <t>Palm Desert</t>
  </si>
  <si>
    <t>Palm Springs</t>
  </si>
  <si>
    <t>Perris</t>
  </si>
  <si>
    <t>Rancho Mirage</t>
  </si>
  <si>
    <t>San Jacinto</t>
  </si>
  <si>
    <t>Temecula</t>
  </si>
  <si>
    <t>Wildomar</t>
  </si>
  <si>
    <t>Citrus Heights</t>
  </si>
  <si>
    <t>Elk Grove</t>
  </si>
  <si>
    <t>Folsom</t>
  </si>
  <si>
    <t>Galt</t>
  </si>
  <si>
    <t>Isleton</t>
  </si>
  <si>
    <t>Rancho Cordova</t>
  </si>
  <si>
    <t>Hollister</t>
  </si>
  <si>
    <t>San Juan Bautista</t>
  </si>
  <si>
    <t>Adelanto</t>
  </si>
  <si>
    <t>Apple Valley</t>
  </si>
  <si>
    <t>Barstow</t>
  </si>
  <si>
    <t>Big Bear Lake</t>
  </si>
  <si>
    <t>Chino</t>
  </si>
  <si>
    <t>Chino Hills</t>
  </si>
  <si>
    <t>Colton</t>
  </si>
  <si>
    <t>Fontana</t>
  </si>
  <si>
    <t>Grand Terrace</t>
  </si>
  <si>
    <t>Hesperia</t>
  </si>
  <si>
    <t>Highland</t>
  </si>
  <si>
    <t>Loma Linda</t>
  </si>
  <si>
    <t>Montclair</t>
  </si>
  <si>
    <t>Needles</t>
  </si>
  <si>
    <t>Ontario</t>
  </si>
  <si>
    <t>Rancho Cucamonga</t>
  </si>
  <si>
    <t>Redlands</t>
  </si>
  <si>
    <t>Rialto</t>
  </si>
  <si>
    <t>Twentynine Palms</t>
  </si>
  <si>
    <t>Upland</t>
  </si>
  <si>
    <t>Victorville</t>
  </si>
  <si>
    <t>Yucaipa</t>
  </si>
  <si>
    <t>Yucca Valley</t>
  </si>
  <si>
    <t>Carlsbad</t>
  </si>
  <si>
    <t>Chula Vista</t>
  </si>
  <si>
    <t>Coronado</t>
  </si>
  <si>
    <t>Del Mar</t>
  </si>
  <si>
    <t>El Cajon</t>
  </si>
  <si>
    <t>Encinitas</t>
  </si>
  <si>
    <t>Escondido</t>
  </si>
  <si>
    <t>Imperial Beach</t>
  </si>
  <si>
    <t>La Mesa</t>
  </si>
  <si>
    <t>Lemon Grove</t>
  </si>
  <si>
    <t>National City</t>
  </si>
  <si>
    <t>Oceanside</t>
  </si>
  <si>
    <t>Poway</t>
  </si>
  <si>
    <t>San Marcos</t>
  </si>
  <si>
    <t>Santee</t>
  </si>
  <si>
    <t>Solana Beach</t>
  </si>
  <si>
    <t>Vista</t>
  </si>
  <si>
    <t>Escalon</t>
  </si>
  <si>
    <t>Lathrop</t>
  </si>
  <si>
    <t>Lodi</t>
  </si>
  <si>
    <t>Manteca</t>
  </si>
  <si>
    <t>Ripon</t>
  </si>
  <si>
    <t>Stockton</t>
  </si>
  <si>
    <t>Tracy</t>
  </si>
  <si>
    <t>Arroyo Grande</t>
  </si>
  <si>
    <t>Atascadero</t>
  </si>
  <si>
    <t>Grover Beach</t>
  </si>
  <si>
    <t>Morro Bay</t>
  </si>
  <si>
    <t>Paso Robles</t>
  </si>
  <si>
    <t>Pismo Beach</t>
  </si>
  <si>
    <t>Atherton</t>
  </si>
  <si>
    <t>Belmont</t>
  </si>
  <si>
    <t>Brisbane</t>
  </si>
  <si>
    <t>Burlingame</t>
  </si>
  <si>
    <t>Colma</t>
  </si>
  <si>
    <t>Daly City</t>
  </si>
  <si>
    <t>East Palo Alto</t>
  </si>
  <si>
    <t>Foster City</t>
  </si>
  <si>
    <t>Half Moon Bay</t>
  </si>
  <si>
    <t>Hillsborough</t>
  </si>
  <si>
    <t>Menlo Park</t>
  </si>
  <si>
    <t>Millbrae</t>
  </si>
  <si>
    <t>Pacifica</t>
  </si>
  <si>
    <t>Portola Valley</t>
  </si>
  <si>
    <t>Redwood City</t>
  </si>
  <si>
    <t>San Bruno</t>
  </si>
  <si>
    <t>San Carlos</t>
  </si>
  <si>
    <t>South San Francisco</t>
  </si>
  <si>
    <t>Woodside</t>
  </si>
  <si>
    <t>Buellton</t>
  </si>
  <si>
    <t>Carpinteria</t>
  </si>
  <si>
    <t>Goleta</t>
  </si>
  <si>
    <t>Guadalupe</t>
  </si>
  <si>
    <t>Lompoc</t>
  </si>
  <si>
    <t>Santa Maria</t>
  </si>
  <si>
    <t>Solvang</t>
  </si>
  <si>
    <t>Campbell</t>
  </si>
  <si>
    <t>Cupertino</t>
  </si>
  <si>
    <t>Gilroy</t>
  </si>
  <si>
    <t>Los Altos</t>
  </si>
  <si>
    <t>Los Altos Hills</t>
  </si>
  <si>
    <t>Los Gatos</t>
  </si>
  <si>
    <t>Milpitas</t>
  </si>
  <si>
    <t>Monte Sereno</t>
  </si>
  <si>
    <t>Morgan Hill</t>
  </si>
  <si>
    <t>Mountain View</t>
  </si>
  <si>
    <t>Palo Alto</t>
  </si>
  <si>
    <t>San Jose</t>
  </si>
  <si>
    <t>Saratoga</t>
  </si>
  <si>
    <t>Sunnyvale</t>
  </si>
  <si>
    <t>Capitola</t>
  </si>
  <si>
    <t>Scotts Valley</t>
  </si>
  <si>
    <t>Watsonville</t>
  </si>
  <si>
    <t>Anderson</t>
  </si>
  <si>
    <t>Redding</t>
  </si>
  <si>
    <t>Shasta Lake</t>
  </si>
  <si>
    <t>Dunsmuir</t>
  </si>
  <si>
    <t>Mount Shasta</t>
  </si>
  <si>
    <t>Weed</t>
  </si>
  <si>
    <t>Yreka</t>
  </si>
  <si>
    <t>Benicia</t>
  </si>
  <si>
    <t>Dixon</t>
  </si>
  <si>
    <t>Fairfield</t>
  </si>
  <si>
    <t>Rio Vista</t>
  </si>
  <si>
    <t>Suisun City</t>
  </si>
  <si>
    <t>Vacaville</t>
  </si>
  <si>
    <t>Vallejo</t>
  </si>
  <si>
    <t>Cloverdale</t>
  </si>
  <si>
    <t>Cotati</t>
  </si>
  <si>
    <t>Healdsburg</t>
  </si>
  <si>
    <t>Petaluma</t>
  </si>
  <si>
    <t>Rohnert Park</t>
  </si>
  <si>
    <t>Santa Rosa</t>
  </si>
  <si>
    <t>Sebastopol</t>
  </si>
  <si>
    <t>Windsor</t>
  </si>
  <si>
    <t>Ceres</t>
  </si>
  <si>
    <t>Hughson</t>
  </si>
  <si>
    <t>Modesto</t>
  </si>
  <si>
    <t>Newman</t>
  </si>
  <si>
    <t>Oakdale</t>
  </si>
  <si>
    <t>Patterson</t>
  </si>
  <si>
    <t>Riverbank</t>
  </si>
  <si>
    <t>Turlock</t>
  </si>
  <si>
    <t>Waterford</t>
  </si>
  <si>
    <t>Live Oak</t>
  </si>
  <si>
    <t>Yuba City</t>
  </si>
  <si>
    <t>Corning</t>
  </si>
  <si>
    <t>Red Bluff</t>
  </si>
  <si>
    <t>Dinuba</t>
  </si>
  <si>
    <t>Exeter</t>
  </si>
  <si>
    <t>Farmersville</t>
  </si>
  <si>
    <t>Lindsay</t>
  </si>
  <si>
    <t>Porterville</t>
  </si>
  <si>
    <t>Visalia</t>
  </si>
  <si>
    <t>Woodlake</t>
  </si>
  <si>
    <t>Sonora</t>
  </si>
  <si>
    <t>Camarillo</t>
  </si>
  <si>
    <t>Fillmore</t>
  </si>
  <si>
    <t>Moorpark</t>
  </si>
  <si>
    <t>Ojai</t>
  </si>
  <si>
    <t>Oxnard</t>
  </si>
  <si>
    <t>Port Hueneme</t>
  </si>
  <si>
    <t>Santa Paula</t>
  </si>
  <si>
    <t>Simi Valley</t>
  </si>
  <si>
    <t>Thousand Oaks</t>
  </si>
  <si>
    <t>Davis</t>
  </si>
  <si>
    <t>West Sacramento</t>
  </si>
  <si>
    <t>Winters</t>
  </si>
  <si>
    <t>Woodland</t>
  </si>
  <si>
    <t>Marysville</t>
  </si>
  <si>
    <t>Wheatland</t>
  </si>
  <si>
    <t>Alcohol Involved Fatal</t>
  </si>
  <si>
    <t>Alcohol Involved Injury</t>
  </si>
  <si>
    <t>Pedestrian Involved Fatal</t>
  </si>
  <si>
    <t>Pedestrian Involved Injury</t>
  </si>
  <si>
    <t>Bicyclist Involved Fatal</t>
  </si>
  <si>
    <t>Bicyclist Involved Injury</t>
  </si>
  <si>
    <t>Crash_year</t>
  </si>
  <si>
    <t>N/A</t>
  </si>
  <si>
    <t>Uninc. State Highways</t>
  </si>
  <si>
    <t>County Roadways</t>
  </si>
  <si>
    <t>Killed</t>
  </si>
  <si>
    <t>Injured</t>
  </si>
  <si>
    <t xml:space="preserve"> </t>
  </si>
  <si>
    <t xml:space="preserve">  </t>
  </si>
  <si>
    <t>TABLE 8B MOTOR VEHICLE REGISTRATION, MOTORCYCLE REGISTRATION, LICENSED DRIVERS, POPULATION,</t>
  </si>
  <si>
    <r>
      <t>Motor Vehicle Registration</t>
    </r>
    <r>
      <rPr>
        <b/>
        <vertAlign val="superscript"/>
        <sz val="12"/>
        <rFont val="Tahoma"/>
        <family val="2"/>
      </rPr>
      <t>1/</t>
    </r>
  </si>
  <si>
    <r>
      <t>Motorcycle Registration</t>
    </r>
    <r>
      <rPr>
        <b/>
        <vertAlign val="superscript"/>
        <sz val="12"/>
        <rFont val="Tahoma"/>
        <family val="2"/>
      </rPr>
      <t>2/</t>
    </r>
  </si>
  <si>
    <r>
      <t>Licensed Drivers</t>
    </r>
    <r>
      <rPr>
        <b/>
        <vertAlign val="superscript"/>
        <sz val="12"/>
        <rFont val="Tahoma"/>
        <family val="2"/>
      </rPr>
      <t>5/</t>
    </r>
  </si>
  <si>
    <r>
      <t>Population</t>
    </r>
    <r>
      <rPr>
        <b/>
        <vertAlign val="superscript"/>
        <sz val="12"/>
        <rFont val="Tahoma"/>
        <family val="2"/>
      </rPr>
      <t>5/</t>
    </r>
  </si>
  <si>
    <t>Total</t>
  </si>
  <si>
    <r>
      <t>City</t>
    </r>
    <r>
      <rPr>
        <b/>
        <vertAlign val="superscript"/>
        <sz val="12"/>
        <rFont val="Tahoma"/>
        <family val="2"/>
      </rPr>
      <t>4/</t>
    </r>
    <r>
      <rPr>
        <b/>
        <sz val="12"/>
        <rFont val="Tahoma"/>
        <family val="2"/>
      </rPr>
      <t xml:space="preserve"> Roadways</t>
    </r>
  </si>
  <si>
    <t xml:space="preserve">State Highways </t>
  </si>
  <si>
    <t>Interstate</t>
  </si>
  <si>
    <t>Gray areas manually inputted however data will autoload into Table 8B</t>
  </si>
  <si>
    <t>Refer to DMV Estimated Vehicles Registered by County Report</t>
  </si>
  <si>
    <t>Refer to DMV Driver Licenses Outstanding by County</t>
  </si>
  <si>
    <t>Refer to E-2 Report from DOF</t>
  </si>
  <si>
    <t>Refer to Caltrans HPMS Public Road Data, Table 5: Mileage of Maintained Public Roads in Each County by Type of Jurisdiction</t>
  </si>
  <si>
    <t>COUNTIES</t>
  </si>
  <si>
    <t>AUTOS</t>
  </si>
  <si>
    <t>TRUCKS</t>
  </si>
  <si>
    <t>M/C</t>
  </si>
  <si>
    <t>TOTAL</t>
  </si>
  <si>
    <t>LICENSED DRIVERS</t>
  </si>
  <si>
    <t>POPULATION</t>
  </si>
  <si>
    <t>CITY ROADS</t>
  </si>
  <si>
    <t>COUNTY ROADS</t>
  </si>
  <si>
    <t>STATE HIGHWAY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</si>
  <si>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</si>
  <si>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</si>
  <si>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</si>
  <si>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</si>
  <si>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</si>
  <si>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</si>
  <si>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</si>
  <si>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</si>
  <si>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</si>
  <si>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</si>
  <si>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</si>
  <si>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</si>
  <si>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</si>
  <si>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</si>
  <si>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</si>
  <si>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</si>
  <si>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</si>
  <si>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</si>
  <si>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</si>
  <si>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</si>
  <si>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</si>
  <si>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</si>
  <si>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</si>
  <si>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</si>
  <si>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</si>
  <si>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</si>
  <si>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</si>
  <si>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</si>
  <si>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</si>
  <si>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</si>
  <si>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</si>
  <si>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</si>
  <si>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</si>
  <si>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</si>
  <si>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</si>
  <si>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</si>
  <si>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</si>
  <si>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</si>
  <si>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</si>
  <si>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</si>
  <si>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</si>
  <si>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</si>
  <si>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</si>
  <si>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</si>
  <si>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</si>
  <si>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</si>
  <si>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</si>
  <si>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</si>
  <si>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</si>
  <si>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</si>
  <si>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</si>
  <si>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</si>
  <si>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</si>
  <si>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</si>
  <si>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</si>
  <si>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</si>
  <si>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</si>
  <si>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</si>
  <si>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OUT OF STATE</t>
  </si>
  <si>
    <t>Avalon</t>
  </si>
  <si>
    <t>Broadmoor</t>
  </si>
  <si>
    <t xml:space="preserve"> Complaint of Pain</t>
  </si>
  <si>
    <t>Suspected Serious Injury*</t>
  </si>
  <si>
    <t>Suspected Minor Injury*</t>
  </si>
  <si>
    <t>Possible Injury*</t>
  </si>
  <si>
    <t>Start_year</t>
  </si>
  <si>
    <t>End_year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</si>
  <si>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</si>
  <si>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</si>
  <si>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</si>
  <si>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</si>
  <si>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</si>
  <si>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</si>
  <si>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</si>
  <si>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</si>
  <si>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</si>
  <si>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</si>
  <si>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</si>
  <si>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</si>
  <si>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Start_year2</t>
  </si>
  <si>
    <t>End_year2</t>
  </si>
  <si>
    <t>Fatal</t>
  </si>
  <si>
    <t>Injury</t>
  </si>
  <si>
    <t>Total Vehicle Occupants**</t>
  </si>
  <si>
    <t>Vehicle Occupant Safety Equipment Used</t>
  </si>
  <si>
    <t>Vehicle Occupant Safety Equipment Not Used*</t>
  </si>
  <si>
    <t>Total Bicyclists</t>
  </si>
  <si>
    <t>Bicyclist Safety Equipment Used</t>
  </si>
  <si>
    <t>Bicyclist Safety Equipment Not Used*</t>
  </si>
  <si>
    <t>Total Motorcyclists***</t>
  </si>
  <si>
    <t>Motorcyclist Safety Equipment Used</t>
  </si>
  <si>
    <t>Motorcyclist Safety Equipment Not Used*</t>
  </si>
  <si>
    <t>Title 8A</t>
  </si>
  <si>
    <t>Title 8B</t>
  </si>
  <si>
    <t>Title 8C</t>
  </si>
  <si>
    <t>Title 8D</t>
  </si>
  <si>
    <t>Title 8E</t>
  </si>
  <si>
    <t>Title 8F</t>
  </si>
  <si>
    <t>Title 8G</t>
  </si>
  <si>
    <t>Title 8H</t>
  </si>
  <si>
    <t>Title 8I</t>
  </si>
  <si>
    <t>Title 8J</t>
  </si>
  <si>
    <t>Title 8K</t>
  </si>
  <si>
    <t>Title 8L</t>
  </si>
  <si>
    <t>Title 8M</t>
  </si>
  <si>
    <t>Title 8N</t>
  </si>
  <si>
    <t>County</t>
  </si>
  <si>
    <t>City</t>
  </si>
  <si>
    <t>Road Classification</t>
  </si>
  <si>
    <t>Statewide Total</t>
  </si>
  <si>
    <r>
      <t>Roadway Miles</t>
    </r>
    <r>
      <rPr>
        <b/>
        <vertAlign val="superscript"/>
        <sz val="12"/>
        <rFont val="Tahoma"/>
        <family val="2"/>
      </rPr>
      <t>3/</t>
    </r>
  </si>
  <si>
    <t>Total Killed and Injured</t>
  </si>
  <si>
    <t>Total Killed</t>
  </si>
  <si>
    <t>Total Injured</t>
  </si>
  <si>
    <t>*Severity implemented in 2016 pursuant to MMUCC guideline.  (See Glossary for definition.)</t>
  </si>
  <si>
    <t>Willows</t>
  </si>
  <si>
    <t>Susanville</t>
  </si>
  <si>
    <t>Kensington</t>
  </si>
  <si>
    <t>Bradbury</t>
  </si>
  <si>
    <t>Montague</t>
  </si>
  <si>
    <t>Fatal Crashes</t>
  </si>
  <si>
    <t>Injury Crashes</t>
  </si>
  <si>
    <t>Property Damage Only Crashes</t>
  </si>
  <si>
    <t>Motorcycle Involved Fatal*</t>
  </si>
  <si>
    <t>Motorcycle Involved Injury*</t>
  </si>
  <si>
    <t>*May be under reported for non-CHP agencies due to a traffic crash report form revision July 2003.  (See Preface for details.)</t>
  </si>
  <si>
    <t>*Motorcyclist included under Driver &amp; Passenger categories.  May be under reported for non-CHP agencies due to a traffic crash form revision July 2003.  (See Preface for details.)</t>
  </si>
  <si>
    <t>*Safety equipment not stated is included in not used.</t>
  </si>
  <si>
    <t>**See Glossary for definition.  May be under reported for non-CHP agencies due to a traffic crash report form revision July 2003.  (See Preface for details.)</t>
  </si>
  <si>
    <t>***May be under reported for non-CHP agencies due to a traffic crash report form revision July 2003.  (See Preface for details.)</t>
  </si>
  <si>
    <t>Amador City</t>
  </si>
  <si>
    <t>Dos Palos</t>
  </si>
  <si>
    <t>Del Rey Oaks</t>
  </si>
  <si>
    <t>CSU Hayward</t>
  </si>
  <si>
    <t>Kerman</t>
  </si>
  <si>
    <t>Rio Dell</t>
  </si>
  <si>
    <t>China Lake</t>
  </si>
  <si>
    <t>Rolling Hills</t>
  </si>
  <si>
    <t>plus .03</t>
  </si>
  <si>
    <t>plus .02</t>
  </si>
  <si>
    <t>same amt</t>
  </si>
  <si>
    <t>&lt;--- difference between source totals per table 5. Will be slightly off due to rounding by source agencies-(see third footnote labeled 3 listed on Table 8B to explain this difference</t>
  </si>
  <si>
    <t>Severe Injury</t>
  </si>
  <si>
    <t xml:space="preserve"> Other Visible Injury</t>
  </si>
  <si>
    <t>Driver Killed</t>
  </si>
  <si>
    <t>Driver Injured</t>
  </si>
  <si>
    <t>Passenger Killed</t>
  </si>
  <si>
    <t>Passenger Injured</t>
  </si>
  <si>
    <t>Pedestrian Killed</t>
  </si>
  <si>
    <t>Pedestrian Injured</t>
  </si>
  <si>
    <t>Bicyclist Killed</t>
  </si>
  <si>
    <t>Bicyclist Injured</t>
  </si>
  <si>
    <t>Other Killed</t>
  </si>
  <si>
    <t>Other Injured</t>
  </si>
  <si>
    <t>Operator Killed</t>
  </si>
  <si>
    <t>Operator Injured</t>
  </si>
  <si>
    <t>Motorcyclist Killed*</t>
  </si>
  <si>
    <t>Motorcyclist Injured*</t>
  </si>
  <si>
    <t xml:space="preserve"> Total Killed</t>
  </si>
  <si>
    <t xml:space="preserve"> Total Injured</t>
  </si>
  <si>
    <r>
      <t>1/</t>
    </r>
    <r>
      <rPr>
        <i/>
        <sz val="10"/>
        <rFont val="Tahoma"/>
        <family val="2"/>
      </rPr>
      <t>Based on estimates made by California Department of Motor Vehicles.</t>
    </r>
  </si>
  <si>
    <r>
      <t>2/</t>
    </r>
    <r>
      <rPr>
        <i/>
        <sz val="10"/>
        <rFont val="Tahoma"/>
        <family val="2"/>
      </rPr>
      <t>Motorcycle Registration is also included in Motor Vehicle Registration.</t>
    </r>
  </si>
  <si>
    <r>
      <t>3/</t>
    </r>
    <r>
      <rPr>
        <i/>
        <sz val="10"/>
        <rFont val="Tahoma"/>
        <family val="2"/>
      </rPr>
      <t>Roadway miles as of 9/22/23.  Totals may not add due to rounding.</t>
    </r>
  </si>
  <si>
    <r>
      <t>4/</t>
    </r>
    <r>
      <rPr>
        <i/>
        <sz val="10"/>
        <rFont val="Tahoma"/>
        <family val="2"/>
      </rPr>
      <t>Excludes freeways.</t>
    </r>
  </si>
  <si>
    <r>
      <t>5/</t>
    </r>
    <r>
      <rPr>
        <i/>
        <sz val="10"/>
        <rFont val="Tahoma"/>
        <family val="2"/>
      </rPr>
      <t>Totals may not add due to rounding from source agencies.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</si>
</sst>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b/>
      <sz val="12"/>
      <color theme="1"/>
      <name val="Tahoma"/>
      <family val="2"/>
    </font>
    <font>
      <sz val="10"/>
      <name val="Arial"/>
      <family val="2"/>
    </font>
    <font>
      <b/>
      <sz val="14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0"/>
      <name val="Tahoma"/>
      <family val="2"/>
    </font>
    <font>
      <b/>
      <sz val="12"/>
      <name val="Tahoma"/>
      <family val="2"/>
    </font>
    <font>
      <b/>
      <vertAlign val="superscript"/>
      <sz val="12"/>
      <name val="Tahoma"/>
      <family val="2"/>
    </font>
    <font>
      <sz val="12"/>
      <color indexed="8"/>
      <name val="Tahoma"/>
      <family val="2"/>
    </font>
    <font>
      <sz val="12"/>
      <name val="Arial"/>
      <family val="2"/>
    </font>
    <font>
      <i/>
      <sz val="8"/>
      <name val="Tahoma"/>
      <family val="2"/>
    </font>
    <font>
      <i/>
      <sz val="10"/>
      <name val="Tahoma"/>
      <family val="2"/>
    </font>
    <font>
      <sz val="14"/>
      <name val="Tahoma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ahoma"/>
    </font>
    <font>
      <b/>
      <sz val="12"/>
      <color theme="1"/>
      <name val="Tahoma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i/>
      <vertAlign val="superscript"/>
      <sz val="10"/>
      <name val="Tahoma"/>
      <family val="2"/>
    </font>
    <font>
      <i/>
      <sz val="10"/>
      <color indexed="8"/>
      <name val="Tahoma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00">
    <xf numFmtId="0" fontId="0" fillId="0" borderId="0" xfId="0"/>
    <xf numFmtId="0" fontId="1" fillId="0" borderId="0" xfId="0" applyFont="1"/>
    <xf numFmtId="0" fontId="6" fillId="0" borderId="0" xfId="1" applyFont="1"/>
    <xf numFmtId="3" fontId="7" fillId="0" borderId="0" xfId="1" applyNumberFormat="1" applyFont="1"/>
    <xf numFmtId="0" fontId="7" fillId="0" borderId="0" xfId="1" applyFont="1"/>
    <xf numFmtId="4" fontId="7" fillId="0" borderId="0" xfId="1" applyNumberFormat="1" applyFont="1"/>
    <xf numFmtId="0" fontId="8" fillId="0" borderId="0" xfId="1" applyFont="1"/>
    <xf numFmtId="3" fontId="9" fillId="0" borderId="0" xfId="1" applyNumberFormat="1" applyFont="1"/>
    <xf numFmtId="0" fontId="9" fillId="0" borderId="0" xfId="1" applyFont="1"/>
    <xf numFmtId="0" fontId="10" fillId="0" borderId="2" xfId="1" applyFont="1" applyBorder="1"/>
    <xf numFmtId="0" fontId="10" fillId="0" borderId="3" xfId="1" applyFont="1" applyBorder="1" applyAlignment="1">
      <alignment horizontal="left"/>
    </xf>
    <xf numFmtId="0" fontId="10" fillId="0" borderId="4" xfId="1" applyFont="1" applyBorder="1" applyAlignment="1">
      <alignment horizontal="left"/>
    </xf>
    <xf numFmtId="0" fontId="10" fillId="0" borderId="5" xfId="1" applyFont="1" applyBorder="1"/>
    <xf numFmtId="4" fontId="10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3" fontId="3" fillId="0" borderId="1" xfId="1" applyNumberFormat="1" applyFont="1" applyBorder="1" applyAlignment="1">
      <alignment horizontal="right"/>
    </xf>
    <xf numFmtId="3" fontId="3" fillId="0" borderId="1" xfId="1" applyNumberFormat="1" applyFont="1" applyBorder="1"/>
    <xf numFmtId="4" fontId="3" fillId="0" borderId="1" xfId="1" applyNumberFormat="1" applyFont="1" applyBorder="1" applyAlignment="1">
      <alignment horizontal="right"/>
    </xf>
    <xf numFmtId="4" fontId="12" fillId="0" borderId="4" xfId="1" applyNumberFormat="1" applyFont="1" applyBorder="1" applyAlignment="1">
      <alignment horizontal="right"/>
    </xf>
    <xf numFmtId="4" fontId="12" fillId="0" borderId="1" xfId="1" applyNumberFormat="1" applyFont="1" applyBorder="1" applyAlignment="1">
      <alignment horizontal="right"/>
    </xf>
    <xf numFmtId="3" fontId="13" fillId="0" borderId="2" xfId="1" applyNumberFormat="1" applyFont="1" applyBorder="1" applyAlignment="1">
      <alignment horizontal="right"/>
    </xf>
    <xf numFmtId="4" fontId="3" fillId="0" borderId="4" xfId="1" applyNumberFormat="1" applyFont="1" applyBorder="1" applyAlignment="1">
      <alignment horizontal="right"/>
    </xf>
    <xf numFmtId="0" fontId="10" fillId="0" borderId="1" xfId="1" applyFont="1" applyBorder="1"/>
    <xf numFmtId="0" fontId="14" fillId="0" borderId="0" xfId="1" applyFont="1"/>
    <xf numFmtId="3" fontId="14" fillId="0" borderId="0" xfId="1" applyNumberFormat="1" applyFont="1"/>
    <xf numFmtId="3" fontId="15" fillId="0" borderId="0" xfId="1" applyNumberFormat="1" applyFont="1"/>
    <xf numFmtId="4" fontId="15" fillId="0" borderId="0" xfId="1" applyNumberFormat="1" applyFont="1"/>
    <xf numFmtId="0" fontId="15" fillId="0" borderId="0" xfId="1" applyFont="1"/>
    <xf numFmtId="0" fontId="16" fillId="0" borderId="0" xfId="1" applyFont="1"/>
    <xf numFmtId="15" fontId="7" fillId="0" borderId="0" xfId="1" applyNumberFormat="1" applyFont="1"/>
    <xf numFmtId="0" fontId="13" fillId="2" borderId="0" xfId="1" applyFont="1" applyFill="1"/>
    <xf numFmtId="0" fontId="13" fillId="0" borderId="0" xfId="1" applyFont="1"/>
    <xf numFmtId="0" fontId="13" fillId="2" borderId="1" xfId="1" applyFont="1" applyFill="1" applyBorder="1" applyAlignment="1">
      <alignment horizontal="center" wrapText="1"/>
    </xf>
    <xf numFmtId="0" fontId="17" fillId="0" borderId="1" xfId="1" applyFont="1" applyBorder="1"/>
    <xf numFmtId="0" fontId="17" fillId="0" borderId="1" xfId="1" applyFont="1" applyBorder="1" applyAlignment="1">
      <alignment horizontal="center"/>
    </xf>
    <xf numFmtId="0" fontId="17" fillId="0" borderId="1" xfId="1" applyFont="1" applyBorder="1" applyAlignment="1">
      <alignment horizontal="right"/>
    </xf>
    <xf numFmtId="0" fontId="13" fillId="0" borderId="1" xfId="1" applyFont="1" applyBorder="1"/>
    <xf numFmtId="3" fontId="13" fillId="3" borderId="1" xfId="1" applyNumberFormat="1" applyFont="1" applyFill="1" applyBorder="1"/>
    <xf numFmtId="3" fontId="13" fillId="0" borderId="1" xfId="1" applyNumberFormat="1" applyFont="1" applyBorder="1"/>
    <xf numFmtId="4" fontId="18" fillId="3" borderId="1" xfId="1" applyNumberFormat="1" applyFont="1" applyFill="1" applyBorder="1" applyAlignment="1">
      <alignment horizontal="right"/>
    </xf>
    <xf numFmtId="4" fontId="13" fillId="3" borderId="1" xfId="1" applyNumberFormat="1" applyFont="1" applyFill="1" applyBorder="1" applyAlignment="1">
      <alignment horizontal="right"/>
    </xf>
    <xf numFmtId="4" fontId="13" fillId="0" borderId="0" xfId="1" applyNumberFormat="1" applyFont="1"/>
    <xf numFmtId="0" fontId="19" fillId="0" borderId="0" xfId="1" applyFont="1"/>
    <xf numFmtId="0" fontId="6" fillId="0" borderId="0" xfId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5" fillId="0" borderId="0" xfId="2" applyFont="1"/>
    <xf numFmtId="0" fontId="19" fillId="0" borderId="0" xfId="0" applyFont="1"/>
    <xf numFmtId="0" fontId="4" fillId="0" borderId="0" xfId="0" pivotButton="1" applyFont="1" applyAlignment="1">
      <alignment horizontal="right"/>
    </xf>
    <xf numFmtId="3" fontId="20" fillId="3" borderId="1" xfId="0" applyNumberFormat="1" applyFont="1" applyFill="1" applyBorder="1"/>
    <xf numFmtId="3" fontId="13" fillId="3" borderId="1" xfId="0" applyNumberFormat="1" applyFont="1" applyFill="1" applyBorder="1"/>
    <xf numFmtId="3" fontId="13" fillId="0" borderId="0" xfId="1" applyNumberFormat="1" applyFont="1"/>
    <xf numFmtId="4" fontId="13" fillId="2" borderId="0" xfId="1" applyNumberFormat="1" applyFont="1" applyFill="1"/>
    <xf numFmtId="0" fontId="4" fillId="0" borderId="0" xfId="0" pivotButton="1" applyFont="1"/>
    <xf numFmtId="0" fontId="4" fillId="0" borderId="0" xfId="0" applyFont="1"/>
    <xf numFmtId="0" fontId="2" fillId="0" borderId="1" xfId="0" pivotButton="1" applyFont="1" applyBorder="1"/>
    <xf numFmtId="0" fontId="2" fillId="0" borderId="1" xfId="0" applyFont="1" applyBorder="1"/>
    <xf numFmtId="3" fontId="2" fillId="0" borderId="1" xfId="0" applyNumberFormat="1" applyFont="1" applyBorder="1"/>
    <xf numFmtId="0" fontId="3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pivotButton="1" applyFont="1" applyBorder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5" xfId="1" applyFont="1" applyBorder="1" applyAlignment="1">
      <alignment horizontal="right" wrapText="1"/>
    </xf>
    <xf numFmtId="3" fontId="10" fillId="0" borderId="5" xfId="1" applyNumberFormat="1" applyFont="1" applyBorder="1" applyAlignment="1">
      <alignment horizontal="right" wrapText="1"/>
    </xf>
    <xf numFmtId="0" fontId="10" fillId="0" borderId="6" xfId="1" applyFont="1" applyBorder="1" applyAlignment="1">
      <alignment horizontal="right" wrapText="1"/>
    </xf>
    <xf numFmtId="0" fontId="10" fillId="0" borderId="7" xfId="1" applyFont="1" applyBorder="1" applyAlignment="1">
      <alignment horizontal="right" wrapText="1"/>
    </xf>
    <xf numFmtId="4" fontId="10" fillId="0" borderId="8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2" fillId="0" borderId="0" xfId="0" pivotButton="1" applyFont="1"/>
    <xf numFmtId="3" fontId="2" fillId="0" borderId="0" xfId="0" applyNumberFormat="1" applyFont="1"/>
    <xf numFmtId="0" fontId="4" fillId="0" borderId="0" xfId="0" applyFont="1" applyAlignment="1">
      <alignment horizontal="right"/>
    </xf>
    <xf numFmtId="0" fontId="4" fillId="0" borderId="1" xfId="0" pivotButton="1" applyFont="1" applyBorder="1" applyAlignment="1">
      <alignment horizontal="right"/>
    </xf>
    <xf numFmtId="4" fontId="10" fillId="0" borderId="3" xfId="1" applyNumberFormat="1" applyFont="1" applyBorder="1" applyAlignment="1">
      <alignment horizontal="center"/>
    </xf>
    <xf numFmtId="4" fontId="10" fillId="0" borderId="3" xfId="1" applyNumberFormat="1" applyFont="1" applyBorder="1" applyAlignment="1">
      <alignment horizontal="left"/>
    </xf>
    <xf numFmtId="4" fontId="10" fillId="0" borderId="4" xfId="1" applyNumberFormat="1" applyFont="1" applyBorder="1" applyAlignment="1">
      <alignment horizontal="left"/>
    </xf>
    <xf numFmtId="0" fontId="21" fillId="0" borderId="0" xfId="0" pivotButton="1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 wrapText="1"/>
    </xf>
    <xf numFmtId="0" fontId="22" fillId="0" borderId="0" xfId="0" pivotButton="1" applyFont="1"/>
    <xf numFmtId="3" fontId="21" fillId="0" borderId="0" xfId="0" applyNumberFormat="1" applyFont="1" applyAlignment="1">
      <alignment wrapText="1"/>
    </xf>
    <xf numFmtId="0" fontId="21" fillId="0" borderId="0" xfId="0" applyFont="1" applyAlignment="1">
      <alignment horizontal="right"/>
    </xf>
    <xf numFmtId="0" fontId="23" fillId="0" borderId="0" xfId="0" applyFont="1"/>
    <xf numFmtId="0" fontId="21" fillId="0" borderId="1" xfId="0" applyFont="1" applyBorder="1"/>
    <xf numFmtId="3" fontId="21" fillId="0" borderId="1" xfId="0" applyNumberFormat="1" applyFont="1" applyBorder="1"/>
    <xf numFmtId="0" fontId="22" fillId="0" borderId="1" xfId="0" applyFont="1" applyBorder="1"/>
    <xf numFmtId="0" fontId="22" fillId="0" borderId="1" xfId="0" pivotButton="1" applyFont="1" applyBorder="1"/>
    <xf numFmtId="0" fontId="22" fillId="0" borderId="1" xfId="0" applyFont="1" applyBorder="1" applyAlignment="1">
      <alignment horizontal="right"/>
    </xf>
    <xf numFmtId="0" fontId="22" fillId="0" borderId="1" xfId="0" applyFont="1" applyBorder="1" applyAlignment="1">
      <alignment horizontal="right" wrapText="1"/>
    </xf>
    <xf numFmtId="0" fontId="24" fillId="0" borderId="0" xfId="0" applyFont="1"/>
    <xf numFmtId="0" fontId="25" fillId="0" borderId="0" xfId="1" applyFont="1"/>
    <xf numFmtId="0" fontId="26" fillId="0" borderId="0" xfId="0" applyFont="1"/>
    <xf numFmtId="0" fontId="27" fillId="0" borderId="0" xfId="0" applyFont="1"/>
    <xf numFmtId="0" fontId="13" fillId="2" borderId="1" xfId="1" applyFont="1" applyFill="1" applyBorder="1" applyAlignment="1">
      <alignment horizontal="center" wrapText="1"/>
    </xf>
  </cellXfs>
  <cellStyles count="3">
    <cellStyle name="Comma 2 2" xfId="2" xr:uid="{2A347D2C-D053-4CC6-A854-8E6391262B9E}"/>
    <cellStyle name="Normal" xfId="0" builtinId="0"/>
    <cellStyle name="Normal 2" xfId="1" xr:uid="{BAB8F1F2-95E3-441A-9742-A950E19F448F}"/>
  </cellStyles>
  <dxfs count="473"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/>
    </dxf>
    <dxf>
      <alignment wrapText="1"/>
    </dxf>
    <dxf>
      <alignment horizontal="right"/>
    </dxf>
    <dxf>
      <alignment horizontal="right"/>
    </dxf>
    <dxf>
      <alignment wrapText="1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font>
        <b/>
      </font>
    </dxf>
    <dxf>
      <numFmt numFmtId="3" formatCode="#,##0"/>
    </dxf>
    <dxf>
      <font>
        <b val="0"/>
      </font>
    </dxf>
    <dxf>
      <font>
        <b/>
      </font>
    </dxf>
    <dxf>
      <font>
        <b val="0"/>
      </font>
    </dxf>
    <dxf>
      <alignment horizontal="right"/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font>
        <b/>
      </font>
    </dxf>
    <dxf>
      <font>
        <b val="0"/>
      </font>
    </dxf>
    <dxf>
      <font>
        <b/>
      </font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font>
        <b/>
      </font>
    </dxf>
    <dxf>
      <numFmt numFmtId="3" formatCode="#,##0"/>
    </dxf>
    <dxf>
      <font>
        <b val="0"/>
      </font>
    </dxf>
    <dxf>
      <font>
        <b/>
      </font>
    </dxf>
    <dxf>
      <font>
        <b val="0"/>
      </font>
    </dxf>
    <dxf>
      <alignment horizontal="right"/>
    </dxf>
    <dxf>
      <font>
        <b val="0"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font>
        <b/>
      </font>
    </dxf>
    <dxf>
      <font>
        <b val="0"/>
      </font>
    </dxf>
    <dxf>
      <font>
        <b/>
      </font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numFmt numFmtId="3" formatCode="#,##0"/>
    </dxf>
    <dxf>
      <font>
        <b/>
      </font>
    </dxf>
    <dxf>
      <alignment horizontal="right"/>
    </dxf>
    <dxf>
      <font>
        <b val="0"/>
      </font>
    </dxf>
    <dxf>
      <font>
        <b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horizontal="right"/>
    </dxf>
    <dxf>
      <font>
        <b val="0"/>
      </font>
    </dxf>
    <dxf>
      <font>
        <b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numFmt numFmtId="3" formatCode="#,##0"/>
    </dxf>
    <dxf>
      <font>
        <b/>
      </font>
    </dxf>
    <dxf>
      <alignment horizontal="right"/>
    </dxf>
    <dxf>
      <font>
        <b val="0"/>
      </font>
    </dxf>
    <dxf>
      <font>
        <b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horizontal="right"/>
    </dxf>
    <dxf>
      <font>
        <b val="0"/>
      </font>
    </dxf>
    <dxf>
      <font>
        <b/>
      </font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ill>
        <patternFill patternType="none">
          <bgColor auto="1"/>
        </patternFill>
      </fill>
    </dxf>
    <dxf>
      <font>
        <b val="0"/>
      </font>
    </dxf>
    <dxf>
      <font>
        <b/>
      </font>
    </dxf>
    <dxf>
      <alignment wrapText="1"/>
    </dxf>
    <dxf>
      <alignment wrapText="1"/>
    </dxf>
    <dxf>
      <alignment wrapText="1"/>
    </dxf>
    <dxf>
      <alignment wrapText="1"/>
    </dxf>
    <dxf>
      <numFmt numFmtId="3" formatCode="#,##0"/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right"/>
    </dxf>
    <dxf>
      <alignment horizontal="right"/>
    </dxf>
    <dxf>
      <alignment wrapText="1"/>
    </dxf>
    <dxf>
      <font>
        <b/>
      </font>
    </dxf>
    <dxf>
      <alignment horizontal="right"/>
    </dxf>
    <dxf>
      <alignment wrapText="1"/>
    </dxf>
    <dxf>
      <font>
        <b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font>
        <b/>
      </font>
    </dxf>
    <dxf>
      <numFmt numFmtId="3" formatCode="#,##0"/>
    </dxf>
    <dxf>
      <font>
        <b/>
      </font>
    </dxf>
    <dxf>
      <font>
        <b/>
      </font>
    </dxf>
    <dxf>
      <font>
        <b/>
      </font>
    </dxf>
    <dxf>
      <numFmt numFmtId="3" formatCode="#,##0"/>
    </dxf>
    <dxf>
      <numFmt numFmtId="3" formatCode="#,##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horizontal="right"/>
    </dxf>
    <dxf>
      <font>
        <color auto="1"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color theme="1"/>
      </font>
      <border>
        <horizontal style="thin">
          <color theme="0" tint="-0.1499984740745262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  <border>
        <horizontal style="thin">
          <color theme="0" tint="-0.1499984740745262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  <border>
        <horizontal style="thin">
          <color theme="0" tint="-0.1499984740745262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  <border>
        <horizontal style="thin">
          <color theme="0" tint="-0.14999847407452621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  <border>
        <horizontal style="thin">
          <color theme="0" tint="-0.14999847407452621"/>
        </horizontal>
      </border>
    </dxf>
    <dxf>
      <font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7" defaultTableStyle="TableStyleMedium2" defaultPivotStyle="PivotStyleLight16">
    <tableStyle name="4A" table="0" count="1" xr9:uid="{654DEEC8-7D48-4E86-A4DB-77176568616D}">
      <tableStyleElement type="wholeTable" dxfId="472"/>
    </tableStyle>
    <tableStyle name="ADA" table="0" count="3" xr9:uid="{4F5BBD01-6FB5-47BB-B916-F8E7474495F6}">
      <tableStyleElement type="wholeTable" dxfId="471"/>
      <tableStyleElement type="pageFieldLabels" dxfId="470"/>
      <tableStyleElement type="pageFieldValues" dxfId="469"/>
    </tableStyle>
    <tableStyle name="ADA 2" table="0" count="10" xr9:uid="{9A4F543C-ACA2-40F2-9591-8573460CC300}">
      <tableStyleElement type="wholeTable" dxfId="468"/>
      <tableStyleElement type="headerRow" dxfId="467"/>
      <tableStyleElement type="firstRowStripe" dxfId="466"/>
      <tableStyleElement type="firstColumnStripe" dxfId="465"/>
      <tableStyleElement type="firstSubtotalRow" dxfId="464"/>
      <tableStyleElement type="secondSubtotalRow" dxfId="463"/>
      <tableStyleElement type="firstRowSubheading" dxfId="462"/>
      <tableStyleElement type="secondRowSubheading" dxfId="461"/>
      <tableStyleElement type="pageFieldLabels" dxfId="460"/>
      <tableStyleElement type="pageFieldValues" dxfId="459"/>
    </tableStyle>
    <tableStyle name="ADA 3" table="0" count="11" xr9:uid="{67491EC0-5C1E-4751-99B9-8F5EFDDB780A}">
      <tableStyleElement type="wholeTable" dxfId="458"/>
      <tableStyleElement type="headerRow" dxfId="457"/>
      <tableStyleElement type="totalRow" dxfId="456"/>
      <tableStyleElement type="firstRowStripe" dxfId="455"/>
      <tableStyleElement type="firstColumnStripe" dxfId="454"/>
      <tableStyleElement type="firstSubtotalRow" dxfId="453"/>
      <tableStyleElement type="secondSubtotalRow" dxfId="452"/>
      <tableStyleElement type="firstRowSubheading" dxfId="451"/>
      <tableStyleElement type="secondRowSubheading" dxfId="450"/>
      <tableStyleElement type="pageFieldLabels" dxfId="449"/>
      <tableStyleElement type="pageFieldValues" dxfId="448"/>
    </tableStyle>
    <tableStyle name="ADA 4" table="0" count="11" xr9:uid="{CC8B2F3C-AA9D-4B35-9AFC-7DBC7782A07D}">
      <tableStyleElement type="wholeTable" dxfId="447"/>
      <tableStyleElement type="headerRow" dxfId="446"/>
      <tableStyleElement type="totalRow" dxfId="445"/>
      <tableStyleElement type="firstRowStripe" dxfId="444"/>
      <tableStyleElement type="firstColumnStripe" dxfId="443"/>
      <tableStyleElement type="firstSubtotalRow" dxfId="442"/>
      <tableStyleElement type="secondSubtotalRow" dxfId="441"/>
      <tableStyleElement type="firstRowSubheading" dxfId="440"/>
      <tableStyleElement type="secondRowSubheading" dxfId="439"/>
      <tableStyleElement type="pageFieldLabels" dxfId="438"/>
      <tableStyleElement type="pageFieldValues" dxfId="437"/>
    </tableStyle>
    <tableStyle name="ADA 4 2" table="0" count="4" xr9:uid="{DA52E22E-F9EB-48D3-9A51-242195FDC7AC}">
      <tableStyleElement type="wholeTable" dxfId="436"/>
      <tableStyleElement type="firstColumnStripe" dxfId="435"/>
      <tableStyleElement type="pageFieldLabels" dxfId="434"/>
      <tableStyleElement type="pageFieldValues" dxfId="433"/>
    </tableStyle>
    <tableStyle name="Yanyong2" table="0" count="1" xr9:uid="{7441835F-75AD-4A2D-8A08-EC7023D2DA75}">
      <tableStyleElement type="wholeTable" dxfId="4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26" Type="http://schemas.openxmlformats.org/officeDocument/2006/relationships/pivotCacheDefinition" Target="pivotCache/pivotCacheDefinition9.xml"/><Relationship Id="rId21" Type="http://schemas.openxmlformats.org/officeDocument/2006/relationships/pivotCacheDefinition" Target="pivotCache/pivotCacheDefinition4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8.xml"/><Relationship Id="rId33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3.xml"/><Relationship Id="rId29" Type="http://schemas.openxmlformats.org/officeDocument/2006/relationships/pivotCacheDefinition" Target="pivotCache/pivotCacheDefinition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7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6.xml"/><Relationship Id="rId28" Type="http://schemas.openxmlformats.org/officeDocument/2006/relationships/pivotCacheDefinition" Target="pivotCache/pivotCacheDefinition11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2.xml"/><Relationship Id="rId31" Type="http://schemas.openxmlformats.org/officeDocument/2006/relationships/pivotCacheDefinition" Target="pivotCache/pivotCacheDefinition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5.xml"/><Relationship Id="rId27" Type="http://schemas.openxmlformats.org/officeDocument/2006/relationships/pivotCacheDefinition" Target="pivotCache/pivotCacheDefinition10.xml"/><Relationship Id="rId30" Type="http://schemas.openxmlformats.org/officeDocument/2006/relationships/pivotCacheDefinition" Target="pivotCache/pivotCacheDefinition1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6.599411226853" backgroundQuery="1" missingItemsLimit="0" createdVersion="6" refreshedVersion="8" minRefreshableVersion="3" recordCount="1221" xr:uid="{97CEAEFC-D082-4A2A-A0BF-6CEDAB625439}">
  <cacheSource type="external" connectionId="11"/>
  <cacheFields count="14">
    <cacheField name="COUNTY_NAME" numFmtId="0">
      <sharedItems count="58">
        <s v="Santa Barbara"/>
        <s v="Mendocino"/>
        <s v="Contra Costa"/>
        <s v="San Mateo"/>
        <s v="Yuba"/>
        <s v="Los Angeles"/>
        <s v="Sacramento"/>
        <s v="Amador"/>
        <s v="Sonoma"/>
        <s v="Alameda"/>
        <s v="Ventura"/>
        <s v="El Dorado"/>
        <s v="Madera"/>
        <s v="San Diego"/>
        <s v="Santa Clara"/>
        <s v="Santa Cruz"/>
        <s v="Riverside"/>
        <s v="Orange"/>
        <s v="Monterey"/>
        <s v="Marin"/>
        <s v="Kern"/>
        <s v="Humboldt"/>
        <s v="San Joaquin"/>
        <s v="Napa"/>
        <s v="San Bernardino"/>
        <s v="Placer"/>
        <s v="Siskiyou"/>
        <s v="Modoc"/>
        <s v="Lassen"/>
        <s v="Sutter"/>
        <s v="Mono"/>
        <s v="San Luis Obispo"/>
        <s v="Kings"/>
        <s v="Solano"/>
        <s v="Sierra"/>
        <s v="Butte"/>
        <s v="Imperial"/>
        <s v="Tulare"/>
        <s v="Fresno"/>
        <s v="Nevada"/>
        <s v="Merced"/>
        <s v="Colusa"/>
        <s v="Tehama"/>
        <s v="Lake"/>
        <s v="Stanislaus"/>
        <s v="Yolo"/>
        <s v="Shasta"/>
        <s v="Inyo"/>
        <s v="Glenn"/>
        <s v="Plumas"/>
        <s v="Calaveras"/>
        <s v="San Francisco"/>
        <s v="San Benito"/>
        <s v="Mariposa"/>
        <s v="Trinity"/>
        <s v="Del Norte"/>
        <s v="Tuolumne"/>
        <s v="Alpine"/>
      </sharedItems>
    </cacheField>
    <cacheField name="CITY_NAME" numFmtId="0">
      <sharedItems count="467">
        <s v="Santa Maria"/>
        <s v="Fort Bragg"/>
        <s v="Danville"/>
        <s v="Menlo Park"/>
        <s v="Wheatland"/>
        <s v="Industry"/>
        <s v="Elk Grove"/>
        <s v="Martinez"/>
        <s v="Amador City"/>
        <s v="Sebastopol"/>
        <s v="Unincorporated"/>
        <s v="Commerce"/>
        <s v="Simi Valley"/>
        <s v="Placerville"/>
        <s v="Chowchilla"/>
        <s v="Carlsbad"/>
        <s v="Kensington"/>
        <s v="Hawthorne"/>
        <s v="Irwindale"/>
        <s v="Mountain View"/>
        <s v="Watsonville"/>
        <s v="Lake Elsinore"/>
        <s v="Oakland"/>
        <s v="Santa Monica"/>
        <s v="Mission Viejo"/>
        <s v="Soledad"/>
        <s v="Culver City"/>
        <s v="San Rafael"/>
        <s v="Isleton"/>
        <s v="Taft"/>
        <s v="Moraga"/>
        <s v="Corona"/>
        <s v="La Mesa"/>
        <s v="Palm Springs"/>
        <s v="Menifee"/>
        <s v="San Diego"/>
        <s v="Arcata"/>
        <s v="Marina"/>
        <s v="Los Alamitos"/>
        <s v="Santa Cruz"/>
        <s v="Escalon"/>
        <s v="Guadalupe"/>
        <s v="La Palma"/>
        <s v="Apple Valley"/>
        <s v="Fontana"/>
        <s v="Lincoln"/>
        <s v="Perris"/>
        <s v="American Canyon"/>
        <s v="Montague"/>
        <s v="Tustin"/>
        <s v="Yountville"/>
        <s v="San Leandro"/>
        <s v="Delano"/>
        <s v="Lemon Grove"/>
        <s v="San Gabriel"/>
        <s v="Susanville"/>
        <s v="Laguna Woods"/>
        <s v="Walnut"/>
        <s v="Placentia"/>
        <s v="San Anselmo"/>
        <s v="Hercules"/>
        <s v="El Monte"/>
        <s v="Ontario"/>
        <s v="Camarillo"/>
        <s v="Monte Sereno"/>
        <s v="Monterey"/>
        <s v="Clayton"/>
        <s v="Stockton"/>
        <s v="Colton"/>
        <s v="Bellflower"/>
        <s v="Barstow"/>
        <s v="Highland"/>
        <s v="Live Oak"/>
        <s v="Signal Hill"/>
        <s v="Yreka"/>
        <s v="Wildomar"/>
        <s v="Port Hueneme"/>
        <s v="Mammoth Lakes"/>
        <s v="Grover Beach"/>
        <s v="Calistoga"/>
        <s v="San Clemente"/>
        <s v="San Marcos"/>
        <s v="Brea"/>
        <s v="Lafayette"/>
        <s v="San Carlos"/>
        <s v="Long Beach"/>
        <s v="Marysville"/>
        <s v="Vernon"/>
        <s v="Pleasant Hill"/>
        <s v="South Lake Tahoe"/>
        <s v="Saratoga"/>
        <s v="Atascadero"/>
        <s v="Novato"/>
        <s v="Ukiah"/>
        <s v="Dixon"/>
        <s v="Jurupa Valley"/>
        <s v="Anaheim"/>
        <s v="San Dimas"/>
        <s v="Riverside"/>
        <s v="South Gate"/>
        <s v="Whittier"/>
        <s v="Santa Fe Springs"/>
        <s v="Burbank"/>
        <s v="Downey"/>
        <s v="Chico"/>
        <s v="El Cerrito"/>
        <s v="Campbell"/>
        <s v="Salinas"/>
        <s v="Hemet"/>
        <s v="Union City"/>
        <s v="Tulare"/>
        <s v="National City"/>
        <s v="Rialto"/>
        <s v="Selma"/>
        <s v="Calexico"/>
        <s v="Stanton"/>
        <s v="Lancaster"/>
        <s v="Ripon"/>
        <s v="Truckee"/>
        <s v="Atherton"/>
        <s v="Oroville"/>
        <s v="Rio Dell"/>
        <s v="Los Banos"/>
        <s v="Mill Valley"/>
        <s v="Lodi"/>
        <s v="Colusa"/>
        <s v="Atwater"/>
        <s v="Pomona"/>
        <s v="Cypress"/>
        <s v="Auburn"/>
        <s v="Loomis"/>
        <s v="Baldwin Park"/>
        <s v="Larkspur"/>
        <s v="Santa Barbara"/>
        <s v="Chino"/>
        <s v="Visalia"/>
        <s v="Hawaiian Gardens"/>
        <s v="Indio"/>
        <s v="Morro Bay"/>
        <s v="Lakeport"/>
        <s v="Alameda"/>
        <s v="Lindsay"/>
        <s v="Woodside"/>
        <s v="Monrovia"/>
        <s v="Redwood City"/>
        <s v="Santa Paula"/>
        <s v="Gardena"/>
        <s v="Corte Madera"/>
        <s v="Beaumont"/>
        <s v="Newman"/>
        <s v="Agoura Hills"/>
        <s v="West Covina"/>
        <s v="Albany"/>
        <s v="Buena Park"/>
        <s v="Milpitas"/>
        <s v="Pittsburg"/>
        <s v="Calabasas"/>
        <s v="Brawley"/>
        <s v="Grass Valley"/>
        <s v="Dos Palos"/>
        <s v="Hanford"/>
        <s v="West Sacramento"/>
        <s v="Cerritos"/>
        <s v="San Fernando"/>
        <s v="Clearlake"/>
        <s v="Lemoore"/>
        <s v="Hermosa Beach"/>
        <s v="Citrus Heights"/>
        <s v="Tehama"/>
        <s v="Big Bear Lake"/>
        <s v="Upland"/>
        <s v="San Bruno"/>
        <s v="Alhambra"/>
        <s v="Yucaipa"/>
        <s v="Redding"/>
        <s v="Scotts Valley"/>
        <s v="La Habra"/>
        <s v="Colma"/>
        <s v="Cotati"/>
        <s v="Eureka"/>
        <s v="Ventura"/>
        <s v="Los Angeles"/>
        <s v="Paramount"/>
        <s v="Laguna Hills"/>
        <s v="El Centro"/>
        <s v="Oceanside"/>
        <s v="Anderson"/>
        <s v="Bakersfield"/>
        <s v="Loma Linda"/>
        <s v="Moreno Valley"/>
        <s v="Tracy"/>
        <s v="San Ramon"/>
        <s v="Oakley"/>
        <s v="La Mirada"/>
        <s v="Palos Verdes Est"/>
        <s v="Sausalito"/>
        <s v="Aliso Viejo"/>
        <s v="Kingsburg"/>
        <s v="Arvin"/>
        <s v="Calimesa"/>
        <s v="Bishop"/>
        <s v="Pismo Beach"/>
        <s v="Del Mar"/>
        <s v="Broadmoor"/>
        <s v="Torrance"/>
        <s v="Sunnyvale"/>
        <s v="Manteca"/>
        <s v="Los Altos Hills"/>
        <s v="Riverbank"/>
        <s v="San Mateo"/>
        <s v="Hesperia"/>
        <s v="Fowler"/>
        <s v="Lynwood"/>
        <s v="Weed"/>
        <s v="Dana Point"/>
        <s v="Benicia"/>
        <s v="Villa Park"/>
        <s v="Maywood"/>
        <s v="Norco"/>
        <s v="Grand Terrace"/>
        <s v="Orange"/>
        <s v="Winters"/>
        <s v="Santa Ana"/>
        <s v="Buellton"/>
        <s v="Lomita"/>
        <s v="Mount Shasta"/>
        <s v="Belmont"/>
        <s v="Glendale"/>
        <s v="Santee"/>
        <s v="Cudahy"/>
        <s v="Sanger"/>
        <s v="Victorville"/>
        <s v="Porterville"/>
        <s v="Dublin"/>
        <s v="Daly City"/>
        <s v="Kerman"/>
        <s v="La Verne"/>
        <s v="South San Francisco"/>
        <s v="Millbrae"/>
        <s v="Pinole"/>
        <s v="Carpinteria"/>
        <s v="La Canada-Flintridge"/>
        <s v="Temple City"/>
        <s v="Compton"/>
        <s v="Richmond"/>
        <s v="Petaluma"/>
        <s v="Los Gatos"/>
        <s v="Hidden Hills"/>
        <s v="Blythe"/>
        <s v="Bradbury"/>
        <s v="Modesto"/>
        <s v="Healdsburg"/>
        <s v="Huntington Park"/>
        <s v="Coalinga"/>
        <s v="Sand City"/>
        <s v="Vacaville"/>
        <s v="Escondido"/>
        <s v="Concord"/>
        <s v="Montclair"/>
        <s v="Angels Camp"/>
        <s v="San Francisco"/>
        <s v="Carmel"/>
        <s v="San Juan Bautista"/>
        <s v="Morgan Hill"/>
        <s v="Greenfield"/>
        <s v="Gridley"/>
        <s v="Burlingame"/>
        <s v="Redlands"/>
        <s v="Murrieta"/>
        <s v="Rocklin"/>
        <s v="Mendota"/>
        <s v="Vallejo"/>
        <s v="Seal Beach"/>
        <s v="Fullerton"/>
        <s v="Pasadena"/>
        <s v="Moorpark"/>
        <s v="Duarte"/>
        <s v="Cloverdale"/>
        <s v="Canyon Lake"/>
        <s v="Bell"/>
        <s v="Vista"/>
        <s v="Cupertino"/>
        <s v="Pico Rivera"/>
        <s v="Firebaugh"/>
        <s v="Sacramento"/>
        <s v="Cathedral City"/>
        <s v="Orland"/>
        <s v="Colfax"/>
        <s v="Dinuba"/>
        <s v="Norwalk"/>
        <s v="Chino Hills"/>
        <s v="Orinda"/>
        <s v="Foster City"/>
        <s v="Ceres"/>
        <s v="Crescent City"/>
        <s v="Eastvale"/>
        <s v="Clovis"/>
        <s v="Willows"/>
        <s v="Corcoran"/>
        <s v="Livermore"/>
        <s v="Azusa"/>
        <s v="Costa Mesa"/>
        <s v="Pacific Grove"/>
        <s v="Fairfield"/>
        <s v="Diamond Bar"/>
        <s v="King City"/>
        <s v="Roseville"/>
        <s v="Huntington Beach"/>
        <s v="Fillmore"/>
        <s v="Paso Robles"/>
        <s v="Ross"/>
        <s v="Montebello"/>
        <s v="Needles"/>
        <s v="San Juan Capistrano"/>
        <s v="La Quinta"/>
        <s v="Exeter"/>
        <s v="Ione"/>
        <s v="Lawndale"/>
        <s v="Palmdale"/>
        <s v="Carson"/>
        <s v="Arroyo Grande"/>
        <s v="Coronado"/>
        <s v="Newark"/>
        <s v="Imperial Beach"/>
        <s v="Covina"/>
        <s v="Yorba Linda"/>
        <s v="Indian Wells"/>
        <s v="Claremont"/>
        <s v="Suisun City"/>
        <s v="Fortuna"/>
        <s v="San Luis Obispo"/>
        <s v="Hughson"/>
        <s v="Desert Hot Springs"/>
        <s v="Walnut Creek"/>
        <s v="Santa Rosa"/>
        <s v="Woodlake"/>
        <s v="Fountain Valley"/>
        <s v="Fresno"/>
        <s v="Biggs"/>
        <s v="Ojai"/>
        <s v="Sutter Creek"/>
        <s v="Manhattan Beach"/>
        <s v="China Lake"/>
        <s v="Capitola"/>
        <s v="California City"/>
        <s v="Oakdale"/>
        <s v="Madera"/>
        <s v="Seaside"/>
        <s v="Rancho Cucamonga"/>
        <s v="Westlake Village"/>
        <s v="West Hollywood"/>
        <s v="Antioch"/>
        <s v="Yucca Valley"/>
        <s v="Tiburon"/>
        <s v="Rcho Snta Margarita"/>
        <s v="South Pasadena"/>
        <s v="San Pablo"/>
        <s v="Pacifica"/>
        <s v="Windsor"/>
        <s v="Encinitas"/>
        <s v="Red Bluff"/>
        <s v="El Cajon"/>
        <s v="Jackson"/>
        <s v="Avalon"/>
        <s v="Hillsborough"/>
        <s v="Willits"/>
        <s v="Merced"/>
        <s v="San Bernardino"/>
        <s v="Monterey Park"/>
        <s v="Corning"/>
        <s v="Santa Clara"/>
        <s v="Laguna Niguel"/>
        <s v="Hollister"/>
        <s v="Inglewood"/>
        <s v="Napa"/>
        <s v="Oxnard"/>
        <s v="Imperial"/>
        <s v="Hayward"/>
        <s v="Wasco"/>
        <s v="Reedley"/>
        <s v="Temecula"/>
        <s v="Fremont"/>
        <s v="Alturas"/>
        <s v="Lathrop"/>
        <s v="Thousand Oaks"/>
        <s v="Nevada City"/>
        <s v="Sonora"/>
        <s v="Livingston"/>
        <s v="Williams"/>
        <s v="Piedmont"/>
        <s v="Farmersville"/>
        <s v="Berkeley"/>
        <s v="Westminster"/>
        <s v="Lakewood"/>
        <s v="Brentwood"/>
        <s v="Palo Alto"/>
        <s v="Folsom"/>
        <s v="Lompoc"/>
        <s v="Shasta Lake"/>
        <s v="Newport Beach"/>
        <s v="Lake Forest"/>
        <s v="Irvine"/>
        <s v="Fairfax"/>
        <s v="San Jose"/>
        <s v="San Marino"/>
        <s v="Pleasanton"/>
        <s v="Davis"/>
        <s v="Turlock"/>
        <s v="Rancho Mirage"/>
        <s v="Glendora"/>
        <s v="Los Altos"/>
        <s v="South El Monte"/>
        <s v="Shafter"/>
        <s v="Brisbane"/>
        <s v="Patterson"/>
        <s v="Artesia"/>
        <s v="Rio Vista"/>
        <s v="Portola Valley"/>
        <s v="Sonoma"/>
        <s v="Solana Beach"/>
        <s v="Goleta"/>
        <s v="Parlier"/>
        <s v="Yuba City"/>
        <s v="Half Moon Bay"/>
        <s v="Paradise"/>
        <s v="Ridgecrest"/>
        <s v="Gonzales"/>
        <s v="Palm Desert"/>
        <s v="Rosemead"/>
        <s v="San Jacinto"/>
        <s v="Bear Valley Springs"/>
        <s v="Twentynine Palms"/>
        <s v="Emeryville"/>
        <s v="Adelanto"/>
        <s v="Chula Vista"/>
        <s v="Arcadia"/>
        <s v="Rohnert Park"/>
        <s v="Garden Grove"/>
        <s v="Sierra Madre"/>
        <s v="Galt"/>
        <s v="Dunsmuir"/>
        <s v="Poway"/>
        <s v="Santa Clarita"/>
        <s v="East Palo Alto"/>
        <s v="CSU Hayward"/>
        <s v="Gilroy"/>
        <s v="Saint Helena"/>
        <s v="Tehachapi"/>
        <s v="Malibu"/>
        <s v="Banning"/>
        <s v="Avenal"/>
        <s v="Laguna Beach"/>
        <s v="La Puente"/>
        <s v="Rolling Hills"/>
        <s v="Redondo Beach"/>
        <s v="Beverly Hills"/>
        <s v="Woodland"/>
        <s v="Coachella"/>
        <s v="Ferndale"/>
        <s v="La Habra Heights"/>
        <s v="Solvang"/>
        <s v="Plymouth"/>
        <s v="Rancho Cordova"/>
        <s v="Bell Gardens"/>
        <s v="El Segundo"/>
        <s v="Waterford"/>
        <s v="Del Rey Oaks"/>
      </sharedItems>
    </cacheField>
    <cacheField name="Road Classification" numFmtId="0">
      <sharedItems count="3">
        <s v="N/A"/>
        <s v="County Roadways"/>
        <s v="Uninc. State Highways"/>
      </sharedItems>
    </cacheField>
    <cacheField name="Alcohol Involved Fatal Sum" numFmtId="0">
      <sharedItems containsSemiMixedTypes="0" containsString="0" containsNumber="1" containsInteger="1" minValue="0" maxValue="40" count="22">
        <n v="3"/>
        <n v="0"/>
        <n v="1"/>
        <n v="2"/>
        <n v="5"/>
        <n v="13"/>
        <n v="4"/>
        <n v="21"/>
        <n v="14"/>
        <n v="16"/>
        <n v="9"/>
        <n v="7"/>
        <n v="6"/>
        <n v="19"/>
        <n v="10"/>
        <n v="17"/>
        <n v="25"/>
        <n v="11"/>
        <n v="12"/>
        <n v="8"/>
        <n v="40"/>
        <n v="20"/>
      </sharedItems>
    </cacheField>
    <cacheField name="Total Fatal Crashes Sum" numFmtId="0">
      <sharedItems containsSemiMixedTypes="0" containsString="0" containsNumber="1" containsInteger="1" minValue="0" maxValue="233"/>
    </cacheField>
    <cacheField name="Alcohol Involved Injury Sum" numFmtId="0">
      <sharedItems containsSemiMixedTypes="0" containsString="0" containsNumber="1" containsInteger="1" minValue="0" maxValue="1239"/>
    </cacheField>
    <cacheField name="Total Injury Crashes Sum" numFmtId="0">
      <sharedItems containsSemiMixedTypes="0" containsString="0" containsNumber="1" containsInteger="1" minValue="0" maxValue="7429"/>
    </cacheField>
    <cacheField name="Total Property Damage Only Crashes Sum" numFmtId="0">
      <sharedItems containsSemiMixedTypes="0" containsString="0" containsNumber="1" containsInteger="1" minValue="0" maxValue="10779"/>
    </cacheField>
    <cacheField name="Pedestrian Involved Fatal Sum" numFmtId="0">
      <sharedItems containsSemiMixedTypes="0" containsString="0" containsNumber="1" containsInteger="1" minValue="0" maxValue="102" count="24">
        <n v="3"/>
        <n v="0"/>
        <n v="1"/>
        <n v="2"/>
        <n v="5"/>
        <n v="4"/>
        <n v="17"/>
        <n v="8"/>
        <n v="18"/>
        <n v="13"/>
        <n v="42"/>
        <n v="14"/>
        <n v="7"/>
        <n v="6"/>
        <n v="12"/>
        <n v="22"/>
        <n v="10"/>
        <n v="102"/>
        <n v="11"/>
        <n v="35"/>
        <n v="26"/>
        <n v="23"/>
        <n v="9"/>
        <n v="28"/>
      </sharedItems>
    </cacheField>
    <cacheField name="Pedestrian Involved Injury Sum" numFmtId="0">
      <sharedItems containsSemiMixedTypes="0" containsString="0" containsNumber="1" containsInteger="1" minValue="0" maxValue="1310"/>
    </cacheField>
    <cacheField name="Bicyclist Involved Fatal Sum" numFmtId="0">
      <sharedItems containsSemiMixedTypes="0" containsString="0" containsNumber="1" containsInteger="1" minValue="0" maxValue="14" count="7">
        <n v="0"/>
        <n v="1"/>
        <n v="2"/>
        <n v="3"/>
        <n v="4"/>
        <n v="14"/>
        <n v="5"/>
      </sharedItems>
    </cacheField>
    <cacheField name="Bicyclist Involved Injury Sum" numFmtId="0">
      <sharedItems containsSemiMixedTypes="0" containsString="0" containsNumber="1" containsInteger="1" minValue="0" maxValue="513"/>
    </cacheField>
    <cacheField name="Motorcycle Involved Fatal Sum*" numFmtId="0">
      <sharedItems containsSemiMixedTypes="0" containsString="0" containsNumber="1" containsInteger="1" minValue="0" maxValue="43" count="17">
        <n v="2"/>
        <n v="0"/>
        <n v="1"/>
        <n v="12"/>
        <n v="3"/>
        <n v="4"/>
        <n v="5"/>
        <n v="7"/>
        <n v="9"/>
        <n v="8"/>
        <n v="11"/>
        <n v="6"/>
        <n v="43"/>
        <n v="17"/>
        <n v="13"/>
        <n v="10"/>
        <n v="15"/>
      </sharedItems>
    </cacheField>
    <cacheField name="Motorcycle Involved Injury Sum*" numFmtId="0">
      <sharedItems containsSemiMixedTypes="0" containsString="0" containsNumber="1" containsInteger="1" minValue="0" maxValue="5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23310763889" backgroundQuery="1" missingItemsLimit="0" createdVersion="6" refreshedVersion="8" minRefreshableVersion="3" recordCount="368" xr:uid="{6DE1B2D6-92BF-4685-948E-E10FEC1AD7B2}">
  <cacheSource type="external" connectionId="13"/>
  <cacheFields count="3">
    <cacheField name="County_Name" numFmtId="0">
      <sharedItems count="58">
        <s v="Butte"/>
        <s v="San Benito"/>
        <s v="Amador"/>
        <s v="Napa"/>
        <s v="Stanislaus"/>
        <s v="Alameda"/>
        <s v="Inyo"/>
        <s v="Kings"/>
        <s v="Lake"/>
        <s v="Madera"/>
        <s v="Nevada"/>
        <s v="San Francisco"/>
        <s v="Sonoma"/>
        <s v="Contra Costa"/>
        <s v="Imperial"/>
        <s v="Trinity"/>
        <s v="Sacramento"/>
        <s v="Siskiyou"/>
        <s v="Sutter"/>
        <s v="Yolo"/>
        <s v="El Dorado"/>
        <s v="San Bernardino"/>
        <s v="Santa Cruz"/>
        <s v="Colusa"/>
        <s v="Kern"/>
        <s v="Mendocino"/>
        <s v="Modoc"/>
        <s v="Mono"/>
        <s v="San Joaquin"/>
        <s v="Santa Clara"/>
        <s v="Mariposa"/>
        <s v="Placer"/>
        <s v="Plumas"/>
        <s v="Solano"/>
        <s v="Tehama"/>
        <s v="Orange"/>
        <s v="Riverside"/>
        <s v="San Diego"/>
        <s v="San Mateo"/>
        <s v="Santa Barbara"/>
        <s v="Shasta"/>
        <s v="Sierra"/>
        <s v="Ventura"/>
        <s v="Yuba"/>
        <s v="Del Norte"/>
        <s v="Humboldt"/>
        <s v="Merced"/>
        <s v="San Luis Obispo"/>
        <s v="Calaveras"/>
        <s v="Glenn"/>
        <s v="Lassen"/>
        <s v="Los Angeles"/>
        <s v="Tuolumne"/>
        <s v="Marin"/>
        <s v="Tulare"/>
        <s v="Fresno"/>
        <s v="Monterey"/>
        <s v="Alpine"/>
      </sharedItems>
    </cacheField>
    <cacheField name="Severity_Group_3" numFmtId="0">
      <sharedItems count="9">
        <s v="Complaint of pain"/>
        <s v="Killed"/>
        <s v="Minor Injury"/>
        <s v="Possible Injury"/>
        <s v="Serious Injury"/>
        <s v="Severe injury"/>
        <s v="Visible injury"/>
        <s v="TOTAL KILLED AND INJURED" f="1"/>
        <s v="TOTAL INJURED" f="1"/>
      </sharedItems>
    </cacheField>
    <cacheField name="Count" numFmtId="0">
      <sharedItems containsSemiMixedTypes="0" containsString="0" containsNumber="1" containsInteger="1" minValue="1" maxValue="20770"/>
    </cacheField>
  </cacheFields>
  <calculatedItems count="2">
    <calculatedItem formula="Severity_Group_3['Severe injury']+Severity_Group_3['Visible injury']+Severity_Group_3['Complaint of pain']+Severity_Group_3['Serious Injury']+Severity_Group_3['Minor Injury']+Severity_Group_3['Possible Injury']">
      <pivotArea cacheIndex="1" outline="0" fieldPosition="0">
        <references count="1">
          <reference field="1" count="1">
            <x v="8"/>
          </reference>
        </references>
      </pivotArea>
    </calculatedItem>
    <calculatedItem formula="Severity_Group_3[Killed]+Severity_Group_3['TOTAL INJURED']">
      <pivotArea cacheIndex="1" outline="0" fieldPosition="0">
        <references count="1">
          <reference field="1" count="1">
            <x v="7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34476273145" backgroundQuery="1" missingItemsLimit="0" createdVersion="6" refreshedVersion="8" minRefreshableVersion="3" recordCount="574" xr:uid="{3DD98222-5A22-45F7-A77E-F4D528E26A56}">
  <cacheSource type="external" connectionId="14"/>
  <cacheFields count="3">
    <cacheField name="Collision_Year" numFmtId="0">
      <sharedItems containsSemiMixedTypes="0" containsString="0" containsNumber="1" containsInteger="1" minValue="2012" maxValue="2021" count="10">
        <n v="2012"/>
        <n v="2015"/>
        <n v="2018"/>
        <n v="2021"/>
        <n v="2016"/>
        <n v="2019"/>
        <n v="2013"/>
        <n v="2014"/>
        <n v="2017"/>
        <n v="2020"/>
      </sharedItems>
    </cacheField>
    <cacheField name="County_Name" numFmtId="0">
      <sharedItems count="58">
        <s v="Alameda"/>
        <s v="Alpine"/>
        <s v="Butte"/>
        <s v="Calaveras"/>
        <s v="El Dorado"/>
        <s v="Fresno"/>
        <s v="Glenn"/>
        <s v="Humboldt"/>
        <s v="Inyo"/>
        <s v="Kern"/>
        <s v="Kings"/>
        <s v="Lake"/>
        <s v="Madera"/>
        <s v="Mariposa"/>
        <s v="Merced"/>
        <s v="Modoc"/>
        <s v="Mono"/>
        <s v="Monterey"/>
        <s v="Napa"/>
        <s v="Orange"/>
        <s v="Placer"/>
        <s v="Plumas"/>
        <s v="Riverside"/>
        <s v="Sacramento"/>
        <s v="San Benito"/>
        <s v="San Bernardino"/>
        <s v="San Francisco"/>
        <s v="Santa Barbara"/>
        <s v="Santa Clara"/>
        <s v="Santa Cruz"/>
        <s v="Shasta"/>
        <s v="Sierra"/>
        <s v="Siskiyou"/>
        <s v="Solano"/>
        <s v="Sonoma"/>
        <s v="Stanislaus"/>
        <s v="Sutter"/>
        <s v="Trinity"/>
        <s v="Yolo"/>
        <s v="Amador"/>
        <s v="Colusa"/>
        <s v="Contra Costa"/>
        <s v="Del Norte"/>
        <s v="Imperial"/>
        <s v="Lassen"/>
        <s v="Los Angeles"/>
        <s v="Marin"/>
        <s v="Mendocino"/>
        <s v="San Luis Obispo"/>
        <s v="Tehama"/>
        <s v="Tuolumne"/>
        <s v="Nevada"/>
        <s v="San Joaquin"/>
        <s v="San Mateo"/>
        <s v="Tulare"/>
        <s v="Ventura"/>
        <s v="Yuba"/>
        <s v="San Diego"/>
      </sharedItems>
    </cacheField>
    <cacheField name="Count" numFmtId="0">
      <sharedItems containsSemiMixedTypes="0" containsString="0" containsNumber="1" containsInteger="1" minValue="1" maxValue="7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36472569442" backgroundQuery="1" missingItemsLimit="0" createdVersion="6" refreshedVersion="8" minRefreshableVersion="3" recordCount="580" xr:uid="{4DFF5CF7-179C-4A9F-8560-DF08C3AD204D}">
  <cacheSource type="external" connectionId="15"/>
  <cacheFields count="3">
    <cacheField name="Collision_Year" numFmtId="0">
      <sharedItems containsSemiMixedTypes="0" containsString="0" containsNumber="1" containsInteger="1" minValue="2012" maxValue="2021" count="10">
        <n v="2020"/>
        <n v="2013"/>
        <n v="2016"/>
        <n v="2017"/>
        <n v="2012"/>
        <n v="2015"/>
        <n v="2018"/>
        <n v="2021"/>
        <n v="2014"/>
        <n v="2019"/>
      </sharedItems>
    </cacheField>
    <cacheField name="County_Name" numFmtId="0">
      <sharedItems count="58">
        <s v="Alameda"/>
        <s v="Alpine"/>
        <s v="Calaveras"/>
        <s v="Colusa"/>
        <s v="Del Norte"/>
        <s v="Glenn"/>
        <s v="Humboldt"/>
        <s v="Kern"/>
        <s v="Kings"/>
        <s v="Lassen"/>
        <s v="Los Angeles"/>
        <s v="Madera"/>
        <s v="Marin"/>
        <s v="Mendocino"/>
        <s v="Merced"/>
        <s v="Napa"/>
        <s v="Placer"/>
        <s v="Riverside"/>
        <s v="San Benito"/>
        <s v="San Bernardino"/>
        <s v="San Diego"/>
        <s v="San Francisco"/>
        <s v="San Luis Obispo"/>
        <s v="San Mateo"/>
        <s v="Santa Barbara"/>
        <s v="Santa Cruz"/>
        <s v="Solano"/>
        <s v="Stanislaus"/>
        <s v="Tehama"/>
        <s v="Trinity"/>
        <s v="Tulare"/>
        <s v="Tuolumne"/>
        <s v="Ventura"/>
        <s v="Yolo"/>
        <s v="Amador"/>
        <s v="Butte"/>
        <s v="Contra Costa"/>
        <s v="Imperial"/>
        <s v="Mariposa"/>
        <s v="Monterey"/>
        <s v="Sierra"/>
        <s v="El Dorado"/>
        <s v="Lake"/>
        <s v="Mono"/>
        <s v="Plumas"/>
        <s v="San Joaquin"/>
        <s v="Santa Clara"/>
        <s v="Siskiyou"/>
        <s v="Sonoma"/>
        <s v="Sutter"/>
        <s v="Yuba"/>
        <s v="Fresno"/>
        <s v="Inyo"/>
        <s v="Modoc"/>
        <s v="Nevada"/>
        <s v="Orange"/>
        <s v="Sacramento"/>
        <s v="Shasta"/>
      </sharedItems>
    </cacheField>
    <cacheField name="Killed Victims SUM" numFmtId="0">
      <sharedItems containsSemiMixedTypes="0" containsString="0" containsNumber="1" containsInteger="1" minValue="0" maxValue="84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41789236112" backgroundQuery="1" missingItemsLimit="0" createdVersion="6" refreshedVersion="8" minRefreshableVersion="3" recordCount="580" xr:uid="{B0FF2EA4-7A4A-4F7A-8B91-9EB9C7EBAAD4}">
  <cacheSource type="external" connectionId="16"/>
  <cacheFields count="3">
    <cacheField name="Collision_Year" numFmtId="0">
      <sharedItems containsSemiMixedTypes="0" containsString="0" containsNumber="1" containsInteger="1" minValue="2012" maxValue="2021" count="10">
        <n v="2014"/>
        <n v="2017"/>
        <n v="2020"/>
        <n v="2012"/>
        <n v="2013"/>
        <n v="2016"/>
        <n v="2019"/>
        <n v="2018"/>
        <n v="2021"/>
        <n v="2015"/>
      </sharedItems>
    </cacheField>
    <cacheField name="County_Name" numFmtId="0">
      <sharedItems count="58">
        <s v="Amador"/>
        <s v="Calaveras"/>
        <s v="Colusa"/>
        <s v="Contra Costa"/>
        <s v="Del Norte"/>
        <s v="El Dorado"/>
        <s v="Fresno"/>
        <s v="Imperial"/>
        <s v="Inyo"/>
        <s v="Lassen"/>
        <s v="Los Angeles"/>
        <s v="Marin"/>
        <s v="Mendocino"/>
        <s v="Merced"/>
        <s v="Modoc"/>
        <s v="Napa"/>
        <s v="Nevada"/>
        <s v="Orange"/>
        <s v="Sacramento"/>
        <s v="San Bernardino"/>
        <s v="San Diego"/>
        <s v="San Luis Obispo"/>
        <s v="San Mateo"/>
        <s v="Santa Barbara"/>
        <s v="Shasta"/>
        <s v="Siskiyou"/>
        <s v="Sonoma"/>
        <s v="Stanislaus"/>
        <s v="Tehama"/>
        <s v="Tulare"/>
        <s v="Tuolumne"/>
        <s v="Ventura"/>
        <s v="Alameda"/>
        <s v="Alpine"/>
        <s v="Butte"/>
        <s v="Glenn"/>
        <s v="Humboldt"/>
        <s v="Kern"/>
        <s v="Kings"/>
        <s v="Madera"/>
        <s v="Mariposa"/>
        <s v="Monterey"/>
        <s v="Placer"/>
        <s v="Riverside"/>
        <s v="San Benito"/>
        <s v="San Francisco"/>
        <s v="Sierra"/>
        <s v="Solano"/>
        <s v="Santa Cruz"/>
        <s v="Trinity"/>
        <s v="Yolo"/>
        <s v="Lake"/>
        <s v="Mono"/>
        <s v="Plumas"/>
        <s v="Santa Clara"/>
        <s v="Sutter"/>
        <s v="San Joaquin"/>
        <s v="Yuba"/>
      </sharedItems>
    </cacheField>
    <cacheField name="Count" numFmtId="0">
      <sharedItems containsSemiMixedTypes="0" containsString="0" containsNumber="1" containsInteger="1" minValue="13" maxValue="6257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44045486113" backgroundQuery="1" missingItemsLimit="0" createdVersion="6" refreshedVersion="8" minRefreshableVersion="3" recordCount="580" xr:uid="{30E74708-182B-4978-A001-D3593CFF2A60}">
  <cacheSource type="external" connectionId="17"/>
  <cacheFields count="3">
    <cacheField name="Collision_Year" numFmtId="0">
      <sharedItems containsSemiMixedTypes="0" containsString="0" containsNumber="1" containsInteger="1" minValue="2012" maxValue="2021" count="10">
        <n v="2020"/>
        <n v="2013"/>
        <n v="2016"/>
        <n v="2017"/>
        <n v="2012"/>
        <n v="2015"/>
        <n v="2018"/>
        <n v="2021"/>
        <n v="2014"/>
        <n v="2019"/>
      </sharedItems>
    </cacheField>
    <cacheField name="County_Name" numFmtId="0">
      <sharedItems count="58">
        <s v="Alameda"/>
        <s v="Alpine"/>
        <s v="Calaveras"/>
        <s v="Colusa"/>
        <s v="Del Norte"/>
        <s v="Glenn"/>
        <s v="Humboldt"/>
        <s v="Kern"/>
        <s v="Kings"/>
        <s v="Lassen"/>
        <s v="Los Angeles"/>
        <s v="Madera"/>
        <s v="Marin"/>
        <s v="Mendocino"/>
        <s v="Merced"/>
        <s v="Napa"/>
        <s v="Placer"/>
        <s v="Riverside"/>
        <s v="San Benito"/>
        <s v="San Bernardino"/>
        <s v="San Diego"/>
        <s v="San Francisco"/>
        <s v="San Luis Obispo"/>
        <s v="San Mateo"/>
        <s v="Santa Barbara"/>
        <s v="Santa Cruz"/>
        <s v="Solano"/>
        <s v="Stanislaus"/>
        <s v="Tehama"/>
        <s v="Trinity"/>
        <s v="Tulare"/>
        <s v="Tuolumne"/>
        <s v="Ventura"/>
        <s v="Yolo"/>
        <s v="Amador"/>
        <s v="Butte"/>
        <s v="Contra Costa"/>
        <s v="Imperial"/>
        <s v="Mariposa"/>
        <s v="Monterey"/>
        <s v="Sierra"/>
        <s v="El Dorado"/>
        <s v="Fresno"/>
        <s v="Inyo"/>
        <s v="Lake"/>
        <s v="Modoc"/>
        <s v="Mono"/>
        <s v="Nevada"/>
        <s v="Orange"/>
        <s v="Plumas"/>
        <s v="Sacramento"/>
        <s v="San Joaquin"/>
        <s v="Santa Clara"/>
        <s v="Shasta"/>
        <s v="Siskiyou"/>
        <s v="Sonoma"/>
        <s v="Sutter"/>
        <s v="Yuba"/>
      </sharedItems>
    </cacheField>
    <cacheField name="Injured Victims SUM" numFmtId="0">
      <sharedItems containsSemiMixedTypes="0" containsString="0" containsNumber="1" containsInteger="1" minValue="15" maxValue="9126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51264814811" backgroundQuery="1" missingItemsLimit="0" createdVersion="6" refreshedVersion="8" minRefreshableVersion="3" recordCount="529" xr:uid="{F8473AC7-42A8-462E-B412-CF900DA92D4B}">
  <cacheSource type="external" connectionId="18"/>
  <cacheFields count="3">
    <cacheField name="County_Name" numFmtId="0">
      <sharedItems count="58">
        <s v="Kern"/>
        <s v="Fresno"/>
        <s v="Alameda"/>
        <s v="Los Angeles"/>
        <s v="Riverside"/>
        <s v="Amador"/>
        <s v="Calaveras"/>
        <s v="Colusa"/>
        <s v="Contra Costa"/>
        <s v="El Dorado"/>
        <s v="Merced"/>
        <s v="Orange"/>
        <s v="Lake"/>
        <s v="Placer"/>
        <s v="San Joaquin"/>
        <s v="Santa Clara"/>
        <s v="Sacramento"/>
        <s v="San Bernardino"/>
        <s v="Madera"/>
        <s v="San Diego"/>
        <s v="Tulare"/>
        <s v="Marin"/>
        <s v="Mendocino"/>
        <s v="Nevada"/>
        <s v="San Francisco"/>
        <s v="Modoc"/>
        <s v="Yuba"/>
        <s v="San Mateo"/>
        <s v="Sonoma"/>
        <s v="Solano"/>
        <s v="Stanislaus"/>
        <s v="San Luis Obispo"/>
        <s v="Santa Barbara"/>
        <s v="Siskiyou"/>
        <s v="Yolo"/>
        <s v="Sutter"/>
        <s v="Glenn"/>
        <s v="Shasta"/>
        <s v="Butte"/>
        <s v="Imperial"/>
        <s v="Humboldt"/>
        <s v="Kings"/>
        <s v="Monterey"/>
        <s v="Ventura"/>
        <s v="Santa Cruz"/>
        <s v="Tehama"/>
        <s v="Plumas"/>
        <s v="Trinity"/>
        <s v="Lassen"/>
        <s v="Napa"/>
        <s v="San Benito"/>
        <s v="Tuolumne"/>
        <s v="Del Norte"/>
        <s v="Mariposa"/>
        <s v="Inyo"/>
        <s v="Mono"/>
        <s v="Alpine" u="1"/>
        <s v="Sierra" u="1"/>
      </sharedItems>
    </cacheField>
    <cacheField name="Abbr_Month" numFmtId="0">
      <sharedItems count="12">
        <s v="Sep"/>
        <s v="Aug"/>
        <s v="Feb"/>
        <s v="Apr"/>
        <s v="Mar"/>
        <s v="Oct"/>
        <s v="Jan"/>
        <s v="Nov"/>
        <s v="May"/>
        <s v="Jun"/>
        <s v="Jul"/>
        <s v="Dec"/>
      </sharedItems>
    </cacheField>
    <cacheField name="Count" numFmtId="0">
      <sharedItems containsSemiMixedTypes="0" containsString="0" containsNumber="1" containsInteger="1" minValue="1" maxValue="8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60055787039" backgroundQuery="1" missingItemsLimit="0" createdVersion="6" refreshedVersion="8" minRefreshableVersion="3" recordCount="696" xr:uid="{818CDFE6-CFB6-4E50-851A-166818DBF43E}">
  <cacheSource type="external" connectionId="19"/>
  <cacheFields count="3">
    <cacheField name="County_Name" numFmtId="0">
      <sharedItems count="58">
        <s v="Los Angeles"/>
        <s v="Alameda"/>
        <s v="Amador"/>
        <s v="Contra Costa"/>
        <s v="Butte"/>
        <s v="Kern"/>
        <s v="Lake"/>
        <s v="Kings"/>
        <s v="Fresno"/>
        <s v="Inyo"/>
        <s v="Humboldt"/>
        <s v="Del Norte"/>
        <s v="Colusa"/>
        <s v="Calaveras"/>
        <s v="Imperial"/>
        <s v="El Dorado"/>
        <s v="Monterey"/>
        <s v="Napa"/>
        <s v="Marin"/>
        <s v="Mendocino"/>
        <s v="Lassen"/>
        <s v="Orange"/>
        <s v="Riverside"/>
        <s v="Merced"/>
        <s v="Madera"/>
        <s v="Nevada"/>
        <s v="Placer"/>
        <s v="Sacramento"/>
        <s v="San Joaquin"/>
        <s v="San Luis Obispo"/>
        <s v="San Mateo"/>
        <s v="San Bernardino"/>
        <s v="Santa Clara"/>
        <s v="Glenn"/>
        <s v="San Diego"/>
        <s v="San Benito"/>
        <s v="Solano"/>
        <s v="Santa Cruz"/>
        <s v="Siskiyou"/>
        <s v="Shasta"/>
        <s v="Santa Barbara"/>
        <s v="Stanislaus"/>
        <s v="Sonoma"/>
        <s v="Ventura"/>
        <s v="Tulare"/>
        <s v="Yolo"/>
        <s v="Modoc"/>
        <s v="Sutter"/>
        <s v="Tuolumne"/>
        <s v="San Francisco"/>
        <s v="Alpine"/>
        <s v="Yuba"/>
        <s v="Sierra"/>
        <s v="Plumas"/>
        <s v="Trinity"/>
        <s v="Tehama"/>
        <s v="Mariposa"/>
        <s v="Mono"/>
      </sharedItems>
    </cacheField>
    <cacheField name="Abbr_Month" numFmtId="0">
      <sharedItems count="12">
        <s v="Jan"/>
        <s v="Feb"/>
        <s v="Mar"/>
        <s v="Apr"/>
        <s v="Jun"/>
        <s v="May"/>
        <s v="Jul"/>
        <s v="Aug"/>
        <s v="Sep"/>
        <s v="Oct"/>
        <s v="Nov"/>
        <s v="Dec"/>
      </sharedItems>
    </cacheField>
    <cacheField name="Killed Victims SUM" numFmtId="0">
      <sharedItems containsSemiMixedTypes="0" containsString="0" containsNumber="1" containsInteger="1" minValue="0" maxValue="8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64270717591" backgroundQuery="1" missingItemsLimit="0" createdVersion="6" refreshedVersion="8" minRefreshableVersion="3" recordCount="689" xr:uid="{BCBCF4B7-3204-4A37-B125-442F16F51FCB}">
  <cacheSource type="external" connectionId="20"/>
  <cacheFields count="3">
    <cacheField name="County_Name" numFmtId="0">
      <sharedItems count="58">
        <s v="Alameda"/>
        <s v="Amador"/>
        <s v="Butte"/>
        <s v="Contra Costa"/>
        <s v="Los Angeles"/>
        <s v="Fresno"/>
        <s v="Kings"/>
        <s v="Kern"/>
        <s v="Lake"/>
        <s v="Inyo"/>
        <s v="Humboldt"/>
        <s v="Imperial"/>
        <s v="Calaveras"/>
        <s v="El Dorado"/>
        <s v="Lassen"/>
        <s v="Monterey"/>
        <s v="Marin"/>
        <s v="Napa"/>
        <s v="Colusa"/>
        <s v="Mendocino"/>
        <s v="Orange"/>
        <s v="Riverside"/>
        <s v="Merced"/>
        <s v="Nevada"/>
        <s v="Madera"/>
        <s v="Placer"/>
        <s v="Sacramento"/>
        <s v="San Luis Obispo"/>
        <s v="San Joaquin"/>
        <s v="San Mateo"/>
        <s v="San Bernardino"/>
        <s v="Santa Clara"/>
        <s v="Glenn"/>
        <s v="San Diego"/>
        <s v="San Benito"/>
        <s v="Santa Cruz"/>
        <s v="Solano"/>
        <s v="Shasta"/>
        <s v="Siskiyou"/>
        <s v="Santa Barbara"/>
        <s v="Stanislaus"/>
        <s v="Sonoma"/>
        <s v="Ventura"/>
        <s v="Tulare"/>
        <s v="Yolo"/>
        <s v="Modoc"/>
        <s v="Sutter"/>
        <s v="Tuolumne"/>
        <s v="San Francisco"/>
        <s v="Alpine"/>
        <s v="Sierra"/>
        <s v="Yuba"/>
        <s v="Trinity"/>
        <s v="Plumas"/>
        <s v="Del Norte"/>
        <s v="Tehama"/>
        <s v="Mariposa"/>
        <s v="Mono"/>
      </sharedItems>
    </cacheField>
    <cacheField name="Abbr_Month" numFmtId="0">
      <sharedItems count="12">
        <s v="Jan"/>
        <s v="Feb"/>
        <s v="Mar"/>
        <s v="Apr"/>
        <s v="May"/>
        <s v="Jun"/>
        <s v="Aug"/>
        <s v="Jul"/>
        <s v="Sep"/>
        <s v="Oct"/>
        <s v="Nov"/>
        <s v="Dec"/>
      </sharedItems>
    </cacheField>
    <cacheField name="Count" numFmtId="0">
      <sharedItems containsSemiMixedTypes="0" containsString="0" containsNumber="1" containsInteger="1" minValue="1" maxValue="39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69343055559" backgroundQuery="1" missingItemsLimit="0" createdVersion="6" refreshedVersion="8" minRefreshableVersion="3" recordCount="696" xr:uid="{4CE572FC-0B32-412C-BE20-1BDE285A8CFC}">
  <cacheSource type="external" connectionId="21"/>
  <cacheFields count="3">
    <cacheField name="County_Name" numFmtId="0">
      <sharedItems count="58">
        <s v="Los Angeles"/>
        <s v="Alameda"/>
        <s v="Amador"/>
        <s v="Butte"/>
        <s v="Contra Costa"/>
        <s v="Fresno"/>
        <s v="Kern"/>
        <s v="Inyo"/>
        <s v="Lake"/>
        <s v="Kings"/>
        <s v="Humboldt"/>
        <s v="Calaveras"/>
        <s v="Imperial"/>
        <s v="El Dorado"/>
        <s v="Monterey"/>
        <s v="Marin"/>
        <s v="Napa"/>
        <s v="Lassen"/>
        <s v="Mendocino"/>
        <s v="Colusa"/>
        <s v="Orange"/>
        <s v="Riverside"/>
        <s v="Merced"/>
        <s v="Nevada"/>
        <s v="Madera"/>
        <s v="Placer"/>
        <s v="Sacramento"/>
        <s v="San Joaquin"/>
        <s v="San Luis Obispo"/>
        <s v="San Mateo"/>
        <s v="San Bernardino"/>
        <s v="Santa Clara"/>
        <s v="Glenn"/>
        <s v="San Diego"/>
        <s v="San Benito"/>
        <s v="Santa Cruz"/>
        <s v="Siskiyou"/>
        <s v="Shasta"/>
        <s v="Solano"/>
        <s v="Santa Barbara"/>
        <s v="Stanislaus"/>
        <s v="Sonoma"/>
        <s v="Ventura"/>
        <s v="Tulare"/>
        <s v="Yolo"/>
        <s v="Modoc"/>
        <s v="Sutter"/>
        <s v="Tuolumne"/>
        <s v="Sierra"/>
        <s v="San Francisco"/>
        <s v="Alpine"/>
        <s v="Yuba"/>
        <s v="Trinity"/>
        <s v="Plumas"/>
        <s v="Del Norte"/>
        <s v="Tehama"/>
        <s v="Mariposa"/>
        <s v="Mono"/>
      </sharedItems>
    </cacheField>
    <cacheField name="Abbr_Month" numFmtId="0">
      <sharedItems count="12">
        <s v="Jan"/>
        <s v="Feb"/>
        <s v="Mar"/>
        <s v="Jun"/>
        <s v="May"/>
        <s v="Apr"/>
        <s v="Jul"/>
        <s v="Aug"/>
        <s v="Sep"/>
        <s v="Oct"/>
        <s v="Dec"/>
        <s v="Nov"/>
      </sharedItems>
    </cacheField>
    <cacheField name="Injured Victims SUM" numFmtId="0">
      <sharedItems containsSemiMixedTypes="0" containsString="0" containsNumber="1" containsInteger="1" minValue="0" maxValue="562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86832986108" backgroundQuery="1" missingItemsLimit="0" createdVersion="6" refreshedVersion="8" minRefreshableVersion="3" recordCount="556" xr:uid="{1103EB5B-6F45-4170-B846-08441599EF54}">
  <cacheSource type="external" connectionId="22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County_Name" numFmtId="0">
      <sharedItems count="58">
        <s v="Fresno"/>
        <s v="Humboldt"/>
        <s v="Merced"/>
        <s v="Napa"/>
        <s v="Riverside"/>
        <s v="San Bernardino"/>
        <s v="San Luis Obispo"/>
        <s v="Santa Cruz"/>
        <s v="Sonoma"/>
        <s v="Stanislaus"/>
        <s v="Sutter"/>
        <s v="Yolo"/>
        <s v="El Dorado"/>
        <s v="Kings"/>
        <s v="Lassen"/>
        <s v="Sacramento"/>
        <s v="Tehama"/>
        <s v="Ventura"/>
        <s v="Yuba"/>
        <s v="Del Norte"/>
        <s v="San Mateo"/>
        <s v="Santa Barbara"/>
        <s v="Siskiyou"/>
        <s v="Amador"/>
        <s v="Butte"/>
        <s v="Kern"/>
        <s v="Marin"/>
        <s v="Colusa"/>
        <s v="Contra Costa"/>
        <s v="Mono"/>
        <s v="Placer"/>
        <s v="San Diego"/>
        <s v="Shasta"/>
        <s v="Los Angeles"/>
        <s v="Mariposa"/>
        <s v="Orange"/>
        <s v="Plumas"/>
        <s v="San Joaquin"/>
        <s v="Santa Clara"/>
        <s v="Solano"/>
        <s v="Tuolumne"/>
        <s v="Imperial"/>
        <s v="Lake"/>
        <s v="Nevada"/>
        <s v="San Benito"/>
        <s v="Trinity"/>
        <s v="Alameda"/>
        <s v="Alpine"/>
        <s v="Inyo"/>
        <s v="Madera"/>
        <s v="Mendocino"/>
        <s v="San Francisco"/>
        <s v="Tulare"/>
        <s v="Glenn"/>
        <s v="Modoc"/>
        <s v="Sierra"/>
        <s v="Calaveras"/>
        <s v="Monterey"/>
      </sharedItems>
    </cacheField>
    <cacheField name="Severity_Group_1" numFmtId="0">
      <sharedItems count="2">
        <s v="Fatal"/>
        <s v="Injury"/>
      </sharedItems>
    </cacheField>
    <cacheField name="Count" numFmtId="0">
      <sharedItems containsSemiMixedTypes="0" containsString="0" containsNumber="1" containsInteger="1" minValue="1" maxValue="331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298333449071" backgroundQuery="1" missingItemsLimit="0" createdVersion="6" refreshedVersion="8" minRefreshableVersion="3" recordCount="556" xr:uid="{442D31B5-6835-4D25-BCF5-3179D973EA5C}">
  <cacheSource type="external" connectionId="23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County_Name" numFmtId="0">
      <sharedItems count="58">
        <s v="Calaveras"/>
        <s v="Orange"/>
        <s v="Santa Barbara"/>
        <s v="Sonoma"/>
        <s v="Ventura"/>
        <s v="Butte"/>
        <s v="El Dorado"/>
        <s v="Glenn"/>
        <s v="Inyo"/>
        <s v="Kings"/>
        <s v="Lassen"/>
        <s v="Mariposa"/>
        <s v="Mendocino"/>
        <s v="Monterey"/>
        <s v="Yolo"/>
        <s v="Alameda"/>
        <s v="Del Norte"/>
        <s v="Kern"/>
        <s v="Marin"/>
        <s v="San Bernardino"/>
        <s v="Santa Cruz"/>
        <s v="Siskiyou"/>
        <s v="Stanislaus"/>
        <s v="Tulare"/>
        <s v="Amador"/>
        <s v="Colusa"/>
        <s v="Contra Costa"/>
        <s v="Imperial"/>
        <s v="Modoc"/>
        <s v="Mono"/>
        <s v="Nevada"/>
        <s v="Placer"/>
        <s v="Plumas"/>
        <s v="Sacramento"/>
        <s v="San Diego"/>
        <s v="San Francisco"/>
        <s v="Santa Clara"/>
        <s v="Shasta"/>
        <s v="Sierra"/>
        <s v="Tuolumne"/>
        <s v="Lake"/>
        <s v="Madera"/>
        <s v="San Benito"/>
        <s v="San Joaquin"/>
        <s v="San Mateo"/>
        <s v="Trinity"/>
        <s v="Humboldt"/>
        <s v="Fresno"/>
        <s v="San Luis Obispo"/>
        <s v="Napa"/>
        <s v="Solano"/>
        <s v="Sutter"/>
        <s v="Alpine"/>
        <s v="Los Angeles"/>
        <s v="Merced"/>
        <s v="Riverside"/>
        <s v="Tehama"/>
        <s v="Yuba"/>
      </sharedItems>
    </cacheField>
    <cacheField name="Severity_Group_2" numFmtId="0">
      <sharedItems count="2">
        <s v="Killed"/>
        <s v="Injured"/>
      </sharedItems>
    </cacheField>
    <cacheField name="Count" numFmtId="0">
      <sharedItems containsSemiMixedTypes="0" containsString="0" containsNumber="1" containsInteger="1" minValue="1" maxValue="506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39.362838541667" backgroundQuery="1" missingItemsLimit="0" createdVersion="6" refreshedVersion="8" minRefreshableVersion="3" recordCount="1659" xr:uid="{93B7C5F8-623E-4C28-8361-6AE300543644}">
  <cacheSource type="external" connectionId="24"/>
  <cacheFields count="13">
    <cacheField name="COUNTY_NAME" numFmtId="0">
      <sharedItems count="58">
        <s v="San Bernardino"/>
        <s v="San Mateo"/>
        <s v="Los Angeles"/>
        <s v="Butte"/>
        <s v="Ventura"/>
        <s v="Marin"/>
        <s v="San Diego"/>
        <s v="Shasta"/>
        <s v="Orange"/>
        <s v="Monterey"/>
        <s v="Merced"/>
        <s v="Alameda"/>
        <s v="Tulare"/>
        <s v="Riverside"/>
        <s v="Santa Clara"/>
        <s v="San Luis Obispo"/>
        <s v="Yolo"/>
        <s v="Sacramento"/>
        <s v="San Joaquin"/>
        <s v="Contra Costa"/>
        <s v="Kern"/>
        <s v="Fresno"/>
        <s v="Sonoma"/>
        <s v="Santa Barbara"/>
        <s v="Nevada"/>
        <s v="Modoc"/>
        <s v="Humboldt"/>
        <s v="Amador"/>
        <s v="Colusa"/>
        <s v="Stanislaus"/>
        <s v="Mariposa"/>
        <s v="Tuolumne"/>
        <s v="Glenn"/>
        <s v="Siskiyou"/>
        <s v="Napa"/>
        <s v="Lake"/>
        <s v="Placer"/>
        <s v="Alpine"/>
        <s v="Kings"/>
        <s v="Tehama"/>
        <s v="Del Norte"/>
        <s v="Lassen"/>
        <s v="Santa Cruz"/>
        <s v="San Francisco"/>
        <s v="Mono"/>
        <s v="Plumas"/>
        <s v="Solano"/>
        <s v="El Dorado"/>
        <s v="Sierra"/>
        <s v="Madera"/>
        <s v="San Benito"/>
        <s v="Mendocino"/>
        <s v="Yuba"/>
        <s v="Inyo"/>
        <s v="Imperial"/>
        <s v="Calaveras"/>
        <s v="Sutter"/>
        <s v="Trinity"/>
      </sharedItems>
    </cacheField>
    <cacheField name="CITY_NAME" numFmtId="0">
      <sharedItems count="456">
        <s v="Loma Linda"/>
        <s v="San Bruno"/>
        <s v="Chino"/>
        <s v="South El Monte"/>
        <s v="Oroville"/>
        <s v="Glendora"/>
        <s v="Thousand Oaks"/>
        <s v="Larkspur"/>
        <s v="San Diego"/>
        <s v="Shasta Lake"/>
        <s v="Garden Grove"/>
        <s v="Seaside"/>
        <s v="National City"/>
        <s v="Unincorporated"/>
        <s v="Alameda"/>
        <s v="Dinuba"/>
        <s v="Temecula"/>
        <s v="Los Altos"/>
        <s v="Arroyo Grande"/>
        <s v="Woodland"/>
        <s v="Orange"/>
        <s v="Carmel"/>
        <s v="Industry"/>
        <s v="Emeryville"/>
        <s v="Carlsbad"/>
        <s v="Folsom"/>
        <s v="Long Beach"/>
        <s v="Lodi"/>
        <s v="Brentwood"/>
        <s v="San Mateo"/>
        <s v="Livermore"/>
        <s v="Pinole"/>
        <s v="Aliso Viejo"/>
        <s v="Tehachapi"/>
        <s v="Fullerton"/>
        <s v="Half Moon Bay"/>
        <s v="Reedley"/>
        <s v="Los Alamitos"/>
        <s v="Sonoma"/>
        <s v="Lakewood"/>
        <s v="Hesperia"/>
        <s v="Santa Maria"/>
        <s v="Sebastopol"/>
        <s v="Compton"/>
        <s v="Healdsburg"/>
        <s v="Torrance"/>
        <s v="Monterey Park"/>
        <s v="Santa Barbara"/>
        <s v="San Luis Obispo"/>
        <s v="Truckee"/>
        <s v="West Covina"/>
        <s v="Monrovia"/>
        <s v="Santa Fe Springs"/>
        <s v="Fremont"/>
        <s v="Antioch"/>
        <s v="Lathrop"/>
        <s v="Huntington Beach"/>
        <s v="San Rafael"/>
        <s v="Santa Clara"/>
        <s v="Stockton"/>
        <s v="Fontana"/>
        <s v="San Carlos"/>
        <s v="Fortuna"/>
        <s v="Rosemead"/>
        <s v="Pleasant Hill"/>
        <s v="Plymouth"/>
        <s v="Taft"/>
        <s v="Indio"/>
        <s v="Whittier"/>
        <s v="Berkeley"/>
        <s v="Commerce"/>
        <s v="West Sacramento"/>
        <s v="Porterville"/>
        <s v="Mountain View"/>
        <s v="Montebello"/>
        <s v="El Monte"/>
        <s v="La Quinta"/>
        <s v="Turlock"/>
        <s v="Huntington Park"/>
        <s v="Yorba Linda"/>
        <s v="Woodside"/>
        <s v="Moraga"/>
        <s v="Concord"/>
        <s v="Lafayette"/>
        <s v="Bell"/>
        <s v="Oakley"/>
        <s v="Jurupa Valley"/>
        <s v="Moorpark"/>
        <s v="Orland"/>
        <s v="Tustin"/>
        <s v="San Juan Capistrano"/>
        <s v="Salinas"/>
        <s v="Manteca"/>
        <s v="San Clemente"/>
        <s v="Dunsmuir"/>
        <s v="Westlake Village"/>
        <s v="Paradise"/>
        <s v="Weed"/>
        <s v="Calistoga"/>
        <s v="Pomona"/>
        <s v="San Marcos"/>
        <s v="South Gate"/>
        <s v="Lakeport"/>
        <s v="Gilroy"/>
        <s v="Eastvale"/>
        <s v="Rocklin"/>
        <s v="Redwood City"/>
        <s v="Lompoc"/>
        <s v="Burlingame"/>
        <s v="Palmdale"/>
        <s v="San Marino"/>
        <s v="Sunnyvale"/>
        <s v="Pleasanton"/>
        <s v="Lynwood"/>
        <s v="Galt"/>
        <s v="Rohnert Park"/>
        <s v="Martinez"/>
        <s v="Buena Park"/>
        <s v="La Canada-Flintridge"/>
        <s v="Hanford"/>
        <s v="Tehama"/>
        <s v="Signal Hill"/>
        <s v="Chula Vista"/>
        <s v="Oakdale"/>
        <s v="Mount Shasta"/>
        <s v="Escondido"/>
        <s v="Hayward"/>
        <s v="Victorville"/>
        <s v="Coronado"/>
        <s v="Coalinga"/>
        <s v="Oxnard"/>
        <s v="Pittsburg"/>
        <s v="Napa"/>
        <s v="Highland"/>
        <s v="Corona"/>
        <s v="Santa Cruz"/>
        <s v="Menifee"/>
        <s v="San Leandro"/>
        <s v="Placentia"/>
        <s v="Brea"/>
        <s v="San Francisco"/>
        <s v="Indian Wells"/>
        <s v="Guadalupe"/>
        <s v="Cerritos"/>
        <s v="Pismo Beach"/>
        <s v="Mammoth Lakes"/>
        <s v="Sacramento"/>
        <s v="Baldwin Park"/>
        <s v="Adelanto"/>
        <s v="Dublin"/>
        <s v="Ione"/>
        <s v="Chino Hills"/>
        <s v="Moreno Valley"/>
        <s v="Wildomar"/>
        <s v="Norwalk"/>
        <s v="Anderson"/>
        <s v="Susanville"/>
        <s v="Vista"/>
        <s v="Vallejo"/>
        <s v="Yucaipa"/>
        <s v="Murrieta"/>
        <s v="Mission Viejo"/>
        <s v="Riverside"/>
        <s v="Barstow"/>
        <s v="Corning"/>
        <s v="Watsonville"/>
        <s v="Isleton"/>
        <s v="American Canyon"/>
        <s v="Jackson"/>
        <s v="Culver City"/>
        <s v="Fairfield"/>
        <s v="Escalon"/>
        <s v="Atascadero"/>
        <s v="Carson"/>
        <s v="Placerville"/>
        <s v="Villa Park"/>
        <s v="Hillsborough"/>
        <s v="Dixon"/>
        <s v="South Lake Tahoe"/>
        <s v="Rancho Cucamonga"/>
        <s v="Arcata"/>
        <s v="Elk Grove"/>
        <s v="Madera"/>
        <s v="Hollister"/>
        <s v="Ontario"/>
        <s v="Ridgecrest"/>
        <s v="Walnut"/>
        <s v="Visalia"/>
        <s v="Norco"/>
        <s v="Tulare"/>
        <s v="Seal Beach"/>
        <s v="Redding"/>
        <s v="Rancho Cordova"/>
        <s v="Santa Paula"/>
        <s v="San Ramon"/>
        <s v="Irvine"/>
        <s v="Clayton"/>
        <s v="Millbrae"/>
        <s v="Camarillo"/>
        <s v="Oakland"/>
        <s v="Irwindale"/>
        <s v="La Palma"/>
        <s v="Sonora"/>
        <s v="Palos Verdes Est"/>
        <s v="Perris"/>
        <s v="Citrus Heights"/>
        <s v="Agoura Hills"/>
        <s v="Ripon"/>
        <s v="Cypress"/>
        <s v="Palm Springs"/>
        <s v="Hemet"/>
        <s v="Windsor"/>
        <s v="Ventura"/>
        <s v="Palo Alto"/>
        <s v="Colusa"/>
        <s v="Chico"/>
        <s v="Cloverdale"/>
        <s v="Los Angeles"/>
        <s v="Bell Gardens"/>
        <s v="Covina"/>
        <s v="Benicia"/>
        <s v="San Gabriel"/>
        <s v="Ukiah"/>
        <s v="Los Banos"/>
        <s v="Woodlake"/>
        <s v="Hawthorne"/>
        <s v="Selma"/>
        <s v="Davis"/>
        <s v="Colma"/>
        <s v="Marina"/>
        <s v="Brisbane"/>
        <s v="Dana Point"/>
        <s v="Kingsburg"/>
        <s v="Milpitas"/>
        <s v="Willits"/>
        <s v="Lake Elsinore"/>
        <s v="Cathedral City"/>
        <s v="Atwater"/>
        <s v="Goleta"/>
        <s v="Vacaville"/>
        <s v="Grand Terrace"/>
        <s v="Santa Rosa"/>
        <s v="Capitola"/>
        <s v="Fresno"/>
        <s v="Hercules"/>
        <s v="San Fernando"/>
        <s v="Carpinteria"/>
        <s v="Azusa"/>
        <s v="Hawaiian Gardens"/>
        <s v="Glendale"/>
        <s v="Diamond Bar"/>
        <s v="Downey"/>
        <s v="Richmond"/>
        <s v="Riverbank"/>
        <s v="Parlier"/>
        <s v="Calabasas"/>
        <s v="Auburn"/>
        <s v="Encinitas"/>
        <s v="Coachella"/>
        <s v="Banning"/>
        <s v="San Jose"/>
        <s v="Mill Valley"/>
        <s v="Scotts Valley"/>
        <s v="Saratoga"/>
        <s v="Oceanside"/>
        <s v="Ferndale"/>
        <s v="Calimesa"/>
        <s v="King City"/>
        <s v="Alhambra"/>
        <s v="Lancaster"/>
        <s v="Sutter Creek"/>
        <s v="Hermosa Beach"/>
        <s v="Menlo Park"/>
        <s v="Delano"/>
        <s v="Upland"/>
        <s v="El Cerrito"/>
        <s v="Montclair"/>
        <s v="Cotati"/>
        <s v="Santa Clarita"/>
        <s v="Pacifica"/>
        <s v="Eureka"/>
        <s v="Palm Desert"/>
        <s v="San Jacinto"/>
        <s v="Simi Valley"/>
        <s v="Inglewood"/>
        <s v="Clovis"/>
        <s v="Roseville"/>
        <s v="Malibu"/>
        <s v="Apple Valley"/>
        <s v="Red Bluff"/>
        <s v="Greenfield"/>
        <s v="Imperial"/>
        <s v="La Puente"/>
        <s v="Laguna Hills"/>
        <s v="Tiburon"/>
        <s v="Blythe"/>
        <s v="Santa Monica"/>
        <s v="Duarte"/>
        <s v="Lincoln"/>
        <s v="Bellflower"/>
        <s v="Needles"/>
        <s v="Crescent City"/>
        <s v="Campbell"/>
        <s v="Chowchilla"/>
        <s v="Arcadia"/>
        <s v="Morgan Hill"/>
        <s v="La Mesa"/>
        <s v="Bishop"/>
        <s v="Stanton"/>
        <s v="Westminster"/>
        <s v="Vernon"/>
        <s v="Gridley"/>
        <s v="Alturas"/>
        <s v="Patterson"/>
        <s v="Modesto"/>
        <s v="Yreka"/>
        <s v="Livingston"/>
        <s v="Poway"/>
        <s v="Laguna Beach"/>
        <s v="Orinda"/>
        <s v="La Mirada"/>
        <s v="Los Altos Hills"/>
        <s v="Foster City"/>
        <s v="Avalon"/>
        <s v="Solana Beach"/>
        <s v="Tracy"/>
        <s v="Willows"/>
        <s v="Anaheim"/>
        <s v="Clearlake"/>
        <s v="Lindsay"/>
        <s v="Monte Sereno"/>
        <s v="La Verne"/>
        <s v="Corte Madera"/>
        <s v="Winters"/>
        <s v="California City"/>
        <s v="Ceres"/>
        <s v="Sausalito"/>
        <s v="San Anselmo"/>
        <s v="South Pasadena"/>
        <s v="Colton"/>
        <s v="Yuba City"/>
        <s v="Rcho Snta Margarita"/>
        <s v="East Palo Alto"/>
        <s v="Costa Mesa"/>
        <s v="Brawley"/>
        <s v="Colfax"/>
        <s v="El Cajon"/>
        <s v="Rialto"/>
        <s v="Rio Vista"/>
        <s v="South San Francisco"/>
        <s v="San Dimas"/>
        <s v="Danville"/>
        <s v="Bakersfield"/>
        <s v="Broadmoor"/>
        <s v="Soledad"/>
        <s v="West Hollywood"/>
        <s v="Pacific Grove"/>
        <s v="Imperial Beach"/>
        <s v="Arvin"/>
        <s v="Lemon Grove"/>
        <s v="Lomita"/>
        <s v="Avenal"/>
        <s v="Pico Rivera"/>
        <s v="Laguna Woods"/>
        <s v="Port Hueneme"/>
        <s v="Rancho Mirage"/>
        <s v="Solvang"/>
        <s v="Sanger"/>
        <s v="Santee"/>
        <s v="Albany"/>
        <s v="Fountain Valley"/>
        <s v="Paramount"/>
        <s v="Grass Valley"/>
        <s v="Sand City"/>
        <s v="Wheatland"/>
        <s v="Daly City"/>
        <s v="Walnut Creek"/>
        <s v="Big Bear Lake"/>
        <s v="Los Gatos"/>
        <s v="Maywood"/>
        <s v="Fillmore"/>
        <s v="Petaluma"/>
        <s v="Lawndale"/>
        <s v="Redondo Beach"/>
        <s v="El Segundo"/>
        <s v="La Habra"/>
        <s v="Cudahy"/>
        <s v="Paso Robles"/>
        <s v="El Centro"/>
        <s v="Beaumont"/>
        <s v="Canyon Lake"/>
        <s v="Newark"/>
        <s v="Firebaugh"/>
        <s v="Pasadena"/>
        <s v="Yountville"/>
        <s v="Desert Hot Springs"/>
        <s v="Lake Forest"/>
        <s v="Morro Bay"/>
        <s v="Claremont"/>
        <s v="Fowler"/>
        <s v="Gardena"/>
        <s v="San Bernardino"/>
        <s v="Dos Palos"/>
        <s v="Del Mar"/>
        <s v="Redlands"/>
        <s v="Novato"/>
        <s v="Loomis"/>
        <s v="Twentynine Palms"/>
        <s v="San Pablo"/>
        <s v="Santa Ana"/>
        <s v="Union City"/>
        <s v="Cupertino"/>
        <s v="Live Oak"/>
        <s v="Atherton"/>
        <s v="Monterey"/>
        <s v="Fort Bragg"/>
        <s v="Newport Beach"/>
        <s v="Artesia"/>
        <s v="Grover Beach"/>
        <s v="Marysville"/>
        <s v="Portola Valley"/>
        <s v="Mendota"/>
        <s v="Belmont"/>
        <s v="Burbank"/>
        <s v="Merced"/>
        <s v="Angels Camp"/>
        <s v="Yucca Valley"/>
        <s v="Exeter"/>
        <s v="Shafter"/>
        <s v="Hughson"/>
        <s v="Piedmont"/>
        <s v="Beverly Hills"/>
        <s v="Manhattan Beach"/>
        <s v="La Habra Heights"/>
        <s v="Sierra Madre"/>
        <s v="Fairfax"/>
        <s v="Lemoore"/>
        <s v="San Juan Bautista"/>
        <s v="Amador City"/>
        <s v="Laguna Niguel"/>
        <s v="Kensington"/>
        <s v="Farmersville"/>
        <s v="Nevada City"/>
        <s v="Corcoran"/>
        <s v="Waterford"/>
        <s v="Temple City"/>
        <s v="Newman"/>
        <s v="Williams"/>
        <s v="Ojai"/>
        <s v="Saint Helena"/>
        <s v="Wasco"/>
        <s v="Gonzales"/>
        <s v="Ross"/>
        <s v="Suisun City"/>
        <s v="Buellton"/>
        <s v="Del Rey Oaks"/>
      </sharedItems>
    </cacheField>
    <cacheField name="Road Classification" numFmtId="0">
      <sharedItems count="3">
        <s v="N/A"/>
        <s v="Uninc. State Highways"/>
        <s v="County Roadways"/>
      </sharedItems>
    </cacheField>
    <cacheField name="Severity_Group_2" numFmtId="0">
      <sharedItems count="2">
        <s v="Killed"/>
        <s v="Injured"/>
      </sharedItems>
    </cacheField>
    <cacheField name="Total Vehicle Occupants Sum**" numFmtId="0">
      <sharedItems containsSemiMixedTypes="0" containsString="0" containsNumber="1" containsInteger="1" minValue="0" maxValue="7816"/>
    </cacheField>
    <cacheField name="Vehicle Occupant Safety Equipment Used Sum" numFmtId="0">
      <sharedItems containsSemiMixedTypes="0" containsString="0" containsNumber="1" containsInteger="1" minValue="0" maxValue="7309"/>
    </cacheField>
    <cacheField name="Vehicle Occupant Safety Equipment Not Used Sum*" numFmtId="0">
      <sharedItems containsSemiMixedTypes="0" containsString="0" containsNumber="1" containsInteger="1" minValue="0" maxValue="507"/>
    </cacheField>
    <cacheField name="Total Bicyclists Sum" numFmtId="0">
      <sharedItems containsSemiMixedTypes="0" containsString="0" containsNumber="1" containsInteger="1" minValue="0" maxValue="507"/>
    </cacheField>
    <cacheField name="Bicyclist Safety Equipment Used Sum" numFmtId="0">
      <sharedItems containsSemiMixedTypes="0" containsString="0" containsNumber="1" containsInteger="1" minValue="0" maxValue="111"/>
    </cacheField>
    <cacheField name="Bicyclist Safety Equipment Not Used Sum*" numFmtId="0">
      <sharedItems containsSemiMixedTypes="0" containsString="0" containsNumber="1" containsInteger="1" minValue="0" maxValue="426"/>
    </cacheField>
    <cacheField name="Total Motorcyclists Sum***" numFmtId="0">
      <sharedItems containsSemiMixedTypes="0" containsString="0" containsNumber="1" containsInteger="1" minValue="0" maxValue="527"/>
    </cacheField>
    <cacheField name="Motorcyclist Safety Equipment Used Sum" numFmtId="0">
      <sharedItems containsSemiMixedTypes="0" containsString="0" containsNumber="1" containsInteger="1" minValue="0" maxValue="388"/>
    </cacheField>
    <cacheField name="Motorcyclist Safety Equipment Not Used Sum*" numFmtId="0">
      <sharedItems containsSemiMixedTypes="0" containsString="0" containsNumber="1" containsInteger="1" minValue="0" maxValue="189" count="29">
        <n v="0"/>
        <n v="2"/>
        <n v="1"/>
        <n v="189"/>
        <n v="6"/>
        <n v="14"/>
        <n v="3"/>
        <n v="5"/>
        <n v="4"/>
        <n v="8"/>
        <n v="7"/>
        <n v="10"/>
        <n v="13"/>
        <n v="150"/>
        <n v="9"/>
        <n v="25"/>
        <n v="23"/>
        <n v="11"/>
        <n v="83"/>
        <n v="15"/>
        <n v="41"/>
        <n v="18"/>
        <n v="16"/>
        <n v="53"/>
        <n v="12"/>
        <n v="17"/>
        <n v="139"/>
        <n v="19"/>
        <n v="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9.424301157407" backgroundQuery="1" missingItemsLimit="0" createdVersion="6" refreshedVersion="8" minRefreshableVersion="3" recordCount="1075" xr:uid="{A5DC1216-362A-4DA0-A617-315D90FE5A76}">
  <cacheSource type="external" connectionId="12"/>
  <cacheFields count="19">
    <cacheField name="County_Name" numFmtId="0">
      <sharedItems count="58">
        <s v="Santa Barbara"/>
        <s v="Contra Costa"/>
        <s v="Los Angeles"/>
        <s v="Sacramento"/>
        <s v="Sonoma"/>
        <s v="Alameda"/>
        <s v="Ventura"/>
        <s v="El Dorado"/>
        <s v="Madera"/>
        <s v="San Diego"/>
        <s v="Santa Clara"/>
        <s v="Santa Cruz"/>
        <s v="Riverside"/>
        <s v="Orange"/>
        <s v="Monterey"/>
        <s v="Marin"/>
        <s v="Kern"/>
        <s v="Humboldt"/>
        <s v="Napa"/>
        <s v="San Joaquin"/>
        <s v="San Bernardino"/>
        <s v="Placer"/>
        <s v="Colusa"/>
        <s v="Tulare"/>
        <s v="Butte"/>
        <s v="San Luis Obispo"/>
        <s v="San Mateo"/>
        <s v="Stanislaus"/>
        <s v="Lassen"/>
        <s v="Imperial"/>
        <s v="Merced"/>
        <s v="Kings"/>
        <s v="Yolo"/>
        <s v="Lake"/>
        <s v="Shasta"/>
        <s v="Tuolumne"/>
        <s v="Del Norte"/>
        <s v="Fresno"/>
        <s v="Glenn"/>
        <s v="Tehama"/>
        <s v="Nevada"/>
        <s v="Sutter"/>
        <s v="Solano"/>
        <s v="Yuba"/>
        <s v="Sierra"/>
        <s v="Siskiyou"/>
        <s v="Inyo"/>
        <s v="Mono"/>
        <s v="Mendocino"/>
        <s v="Modoc"/>
        <s v="Calaveras"/>
        <s v="San Francisco"/>
        <s v="San Benito"/>
        <s v="Mariposa"/>
        <s v="Trinity"/>
        <s v="Plumas"/>
        <s v="Amador"/>
        <s v="Alpine"/>
      </sharedItems>
    </cacheField>
    <cacheField name="City_Name" numFmtId="0">
      <sharedItems count="456">
        <s v="Santa Maria"/>
        <s v="Danville"/>
        <s v="Industry"/>
        <s v="Elk Grove"/>
        <s v="Martinez"/>
        <s v="Sebastopol"/>
        <s v="Unincorporated"/>
        <s v="Commerce"/>
        <s v="Simi Valley"/>
        <s v="Placerville"/>
        <s v="Chowchilla"/>
        <s v="Carlsbad"/>
        <s v="Kensington"/>
        <s v="Irwindale"/>
        <s v="Hawthorne"/>
        <s v="Mountain View"/>
        <s v="Watsonville"/>
        <s v="Lake Elsinore"/>
        <s v="Oakland"/>
        <s v="Santa Monica"/>
        <s v="Mission Viejo"/>
        <s v="Soledad"/>
        <s v="Culver City"/>
        <s v="San Rafael"/>
        <s v="Isleton"/>
        <s v="Taft"/>
        <s v="Moraga"/>
        <s v="Palm Springs"/>
        <s v="Corona"/>
        <s v="La Mesa"/>
        <s v="Menifee"/>
        <s v="San Diego"/>
        <s v="Arcata"/>
        <s v="Marina"/>
        <s v="Los Alamitos"/>
        <s v="Santa Cruz"/>
        <s v="Escalon"/>
        <s v="Guadalupe"/>
        <s v="La Palma"/>
        <s v="Apple Valley"/>
        <s v="Fontana"/>
        <s v="Lincoln"/>
        <s v="Perris"/>
        <s v="Chino"/>
        <s v="Visalia"/>
        <s v="Hawaiian Gardens"/>
        <s v="Chico"/>
        <s v="Indio"/>
        <s v="Morro Bay"/>
        <s v="Alameda"/>
        <s v="Woodside"/>
        <s v="Santa Paula"/>
        <s v="Redwood City"/>
        <s v="Monrovia"/>
        <s v="Santa Fe Springs"/>
        <s v="Corte Madera"/>
        <s v="Beaumont"/>
        <s v="Newman"/>
        <s v="Agoura Hills"/>
        <s v="West Covina"/>
        <s v="Albany"/>
        <s v="Tustin"/>
        <s v="Monterey"/>
        <s v="Lancaster"/>
        <s v="San Clemente"/>
        <s v="Buena Park"/>
        <s v="Milpitas"/>
        <s v="Pittsburg"/>
        <s v="Calabasas"/>
        <s v="Stockton"/>
        <s v="Brawley"/>
        <s v="Ripon"/>
        <s v="Dos Palos"/>
        <s v="Hanford"/>
        <s v="West Sacramento"/>
        <s v="Pomona"/>
        <s v="Cerritos"/>
        <s v="San Fernando"/>
        <s v="Hercules"/>
        <s v="Clearlake"/>
        <s v="Vernon"/>
        <s v="Hermosa Beach"/>
        <s v="Saratoga"/>
        <s v="Signal Hill"/>
        <s v="Auburn"/>
        <s v="Orinda"/>
        <s v="Paramount"/>
        <s v="Wildomar"/>
        <s v="Foster City"/>
        <s v="Redding"/>
        <s v="Modesto"/>
        <s v="Hemet"/>
        <s v="Ceres"/>
        <s v="Crescent City"/>
        <s v="Eastvale"/>
        <s v="Clovis"/>
        <s v="Willows"/>
        <s v="Corcoran"/>
        <s v="American Canyon"/>
        <s v="Victorville"/>
        <s v="Truckee"/>
        <s v="San Leandro"/>
        <s v="Livermore"/>
        <s v="Lemoore"/>
        <s v="Jurupa Valley"/>
        <s v="Azusa"/>
        <s v="Richmond"/>
        <s v="Pacific Grove"/>
        <s v="Lodi"/>
        <s v="Fairfield"/>
        <s v="Healdsburg"/>
        <s v="San Ramon"/>
        <s v="King City"/>
        <s v="Roseville"/>
        <s v="San Dimas"/>
        <s v="Tulare"/>
        <s v="Huntington Beach"/>
        <s v="Fillmore"/>
        <s v="Paso Robles"/>
        <s v="Atascadero"/>
        <s v="Ross"/>
        <s v="La Verne"/>
        <s v="Pasadena"/>
        <s v="Montebello"/>
        <s v="Needles"/>
        <s v="Delano"/>
        <s v="Pleasant Hill"/>
        <s v="Riverside"/>
        <s v="South Gate"/>
        <s v="Whittier"/>
        <s v="Marysville"/>
        <s v="Burbank"/>
        <s v="Downey"/>
        <s v="El Cerrito"/>
        <s v="Campbell"/>
        <s v="Salinas"/>
        <s v="Union City"/>
        <s v="National City"/>
        <s v="Rialto"/>
        <s v="Selma"/>
        <s v="Stanton"/>
        <s v="Menlo Park"/>
        <s v="Atherton"/>
        <s v="Oroville"/>
        <s v="Los Banos"/>
        <s v="Clayton"/>
        <s v="Mill Valley"/>
        <s v="Calistoga"/>
        <s v="Lafayette"/>
        <s v="Atwater"/>
        <s v="Yreka"/>
        <s v="Cypress"/>
        <s v="Loomis"/>
        <s v="Baldwin Park"/>
        <s v="Larkspur"/>
        <s v="Santa Barbara"/>
        <s v="Wheatland"/>
        <s v="Upland"/>
        <s v="Brea"/>
        <s v="San Bruno"/>
        <s v="Highland"/>
        <s v="Yucaipa"/>
        <s v="Alhambra"/>
        <s v="Scotts Valley"/>
        <s v="La Habra"/>
        <s v="Colma"/>
        <s v="Cotati"/>
        <s v="Eureka"/>
        <s v="Long Beach"/>
        <s v="Ventura"/>
        <s v="Los Angeles"/>
        <s v="Laguna Hills"/>
        <s v="El Centro"/>
        <s v="Anderson"/>
        <s v="Anaheim"/>
        <s v="Bakersfield"/>
        <s v="Loma Linda"/>
        <s v="Moreno Valley"/>
        <s v="Tracy"/>
        <s v="Oakley"/>
        <s v="La Mirada"/>
        <s v="Palos Verdes Est"/>
        <s v="Walnut"/>
        <s v="Kingsburg"/>
        <s v="Arvin"/>
        <s v="Calimesa"/>
        <s v="Pismo Beach"/>
        <s v="Del Mar"/>
        <s v="Broadmoor"/>
        <s v="Torrance"/>
        <s v="Manteca"/>
        <s v="Sunnyvale"/>
        <s v="Los Altos Hills"/>
        <s v="Riverbank"/>
        <s v="San Mateo"/>
        <s v="Hesperia"/>
        <s v="Colusa"/>
        <s v="Fowler"/>
        <s v="Lynwood"/>
        <s v="Weed"/>
        <s v="Dana Point"/>
        <s v="Benicia"/>
        <s v="Maywood"/>
        <s v="Villa Park"/>
        <s v="Grand Terrace"/>
        <s v="Norco"/>
        <s v="Bishop"/>
        <s v="Orange"/>
        <s v="Winters"/>
        <s v="Santa Ana"/>
        <s v="Grass Valley"/>
        <s v="Belmont"/>
        <s v="Glendale"/>
        <s v="Santee"/>
        <s v="Cudahy"/>
        <s v="Yountville"/>
        <s v="Lemon Grove"/>
        <s v="Susanville"/>
        <s v="San Gabriel"/>
        <s v="Placentia"/>
        <s v="San Anselmo"/>
        <s v="El Monte"/>
        <s v="Ontario"/>
        <s v="Camarillo"/>
        <s v="Monte Sereno"/>
        <s v="Colton"/>
        <s v="Barstow"/>
        <s v="Live Oak"/>
        <s v="Port Hueneme"/>
        <s v="Mammoth Lakes"/>
        <s v="San Marcos"/>
        <s v="Grover Beach"/>
        <s v="San Carlos"/>
        <s v="Dixon"/>
        <s v="Ukiah"/>
        <s v="San Juan Capistrano"/>
        <s v="Big Bear Lake"/>
        <s v="Angels Camp"/>
        <s v="San Francisco"/>
        <s v="Fort Bragg"/>
        <s v="San Juan Bautista"/>
        <s v="Morgan Hill"/>
        <s v="Greenfield"/>
        <s v="South San Francisco"/>
        <s v="Burlingame"/>
        <s v="Redlands"/>
        <s v="Murrieta"/>
        <s v="Rocklin"/>
        <s v="Mendota"/>
        <s v="Vallejo"/>
        <s v="Seal Beach"/>
        <s v="Fullerton"/>
        <s v="Moorpark"/>
        <s v="Duarte"/>
        <s v="Cloverdale"/>
        <s v="Bell"/>
        <s v="Canyon Lake"/>
        <s v="Vista"/>
        <s v="Cupertino"/>
        <s v="Pico Rivera"/>
        <s v="Firebaugh"/>
        <s v="Sacramento"/>
        <s v="Cathedral City"/>
        <s v="Orland"/>
        <s v="Sausalito"/>
        <s v="Colfax"/>
        <s v="Porterville"/>
        <s v="Dublin"/>
        <s v="Daly City"/>
        <s v="Millbrae"/>
        <s v="Pinole"/>
        <s v="Carpinteria"/>
        <s v="La Canada-Flintridge"/>
        <s v="Compton"/>
        <s v="Los Gatos"/>
        <s v="Petaluma"/>
        <s v="Blythe"/>
        <s v="Oceanside"/>
        <s v="Huntington Park"/>
        <s v="Novato"/>
        <s v="Coalinga"/>
        <s v="Escondido"/>
        <s v="Vacaville"/>
        <s v="Mount Shasta"/>
        <s v="Montclair"/>
        <s v="Concord"/>
        <s v="Tehama"/>
        <s v="Citrus Heights"/>
        <s v="Merced"/>
        <s v="San Bernardino"/>
        <s v="Monterey Park"/>
        <s v="Corning"/>
        <s v="Santa Clara"/>
        <s v="Laguna Niguel"/>
        <s v="Inglewood"/>
        <s v="Hollister"/>
        <s v="Antioch"/>
        <s v="Oxnard"/>
        <s v="Napa"/>
        <s v="Imperial"/>
        <s v="Hayward"/>
        <s v="Wasco"/>
        <s v="Newark"/>
        <s v="Temecula"/>
        <s v="Fremont"/>
        <s v="Alturas"/>
        <s v="Madera"/>
        <s v="Paradise"/>
        <s v="Desert Hot Springs"/>
        <s v="Ridgecrest"/>
        <s v="Santa Rosa"/>
        <s v="Sonoma"/>
        <s v="Gonzales"/>
        <s v="Pleasanton"/>
        <s v="Palm Desert"/>
        <s v="Windsor"/>
        <s v="Carson"/>
        <s v="Rosemead"/>
        <s v="San Jacinto"/>
        <s v="Los Altos"/>
        <s v="Covina"/>
        <s v="Palo Alto"/>
        <s v="Sutter Creek"/>
        <s v="Manhattan Beach"/>
        <s v="Gardena"/>
        <s v="Amador City"/>
        <s v="Capitola"/>
        <s v="California City"/>
        <s v="Oakdale"/>
        <s v="Seaside"/>
        <s v="Rancho Cucamonga"/>
        <s v="Diamond Bar"/>
        <s v="Westlake Village"/>
        <s v="West Hollywood"/>
        <s v="Rcho Snta Margarita"/>
        <s v="Tiburon"/>
        <s v="Yucca Valley"/>
        <s v="Fresno"/>
        <s v="South Pasadena"/>
        <s v="Pacifica"/>
        <s v="San Pablo"/>
        <s v="Encinitas"/>
        <s v="Red Bluff"/>
        <s v="El Cajon"/>
        <s v="Jackson"/>
        <s v="Hillsborough"/>
        <s v="Avalon"/>
        <s v="Willits"/>
        <s v="Sanger"/>
        <s v="Newport Beach"/>
        <s v="Lake Forest"/>
        <s v="Norwalk"/>
        <s v="Irvine"/>
        <s v="Costa Mesa"/>
        <s v="Fairfax"/>
        <s v="San Jose"/>
        <s v="Nevada City"/>
        <s v="Davis"/>
        <s v="Turlock"/>
        <s v="Aliso Viejo"/>
        <s v="Sonora"/>
        <s v="Livingston"/>
        <s v="Coronado"/>
        <s v="Farmersville"/>
        <s v="Berkeley"/>
        <s v="Westminster"/>
        <s v="Lakewood"/>
        <s v="Brentwood"/>
        <s v="Williams"/>
        <s v="Walnut Creek"/>
        <s v="Suisun City"/>
        <s v="Folsom"/>
        <s v="Lompoc"/>
        <s v="Shasta Lake"/>
        <s v="San Luis Obispo"/>
        <s v="Lawndale"/>
        <s v="Exeter"/>
        <s v="Ione"/>
        <s v="Palmdale"/>
        <s v="Imperial Beach"/>
        <s v="Yorba Linda"/>
        <s v="Indian Wells"/>
        <s v="Claremont"/>
        <s v="Fortuna"/>
        <s v="Hughson"/>
        <s v="Woodlake"/>
        <s v="Fountain Valley"/>
        <s v="Ojai"/>
        <s v="Emeryville"/>
        <s v="Rio Vista"/>
        <s v="Adelanto"/>
        <s v="Chula Vista"/>
        <s v="Arcadia"/>
        <s v="Dinuba"/>
        <s v="Chino Hills"/>
        <s v="Piedmont"/>
        <s v="Rancho Mirage"/>
        <s v="Glendora"/>
        <s v="South Lake Tahoe"/>
        <s v="South El Monte"/>
        <s v="Bellflower"/>
        <s v="Gridley"/>
        <s v="Brisbane"/>
        <s v="Patterson"/>
        <s v="Artesia"/>
        <s v="Portola Valley"/>
        <s v="Solana Beach"/>
        <s v="Goleta"/>
        <s v="Parlier"/>
        <s v="Yuba City"/>
        <s v="Thousand Oaks"/>
        <s v="Galt"/>
        <s v="Tehachapi"/>
        <s v="Lathrop"/>
        <s v="Rohnert Park"/>
        <s v="Avenal"/>
        <s v="Banning"/>
        <s v="Lakeport"/>
        <s v="Laguna Beach"/>
        <s v="La Puente"/>
        <s v="Santa Clarita"/>
        <s v="Redondo Beach"/>
        <s v="Twentynine Palms"/>
        <s v="East Palo Alto"/>
        <s v="Laguna Woods"/>
        <s v="Woodland"/>
        <s v="Garden Grove"/>
        <s v="La Quinta"/>
        <s v="Lomita"/>
        <s v="Gilroy"/>
        <s v="Carmel"/>
        <s v="Malibu"/>
        <s v="Rancho Cordova"/>
        <s v="Reedley"/>
        <s v="Lindsay"/>
        <s v="Temple City"/>
        <s v="Arroyo Grande"/>
        <s v="La Habra Heights"/>
        <s v="Solvang"/>
        <s v="Poway"/>
        <s v="Plymouth"/>
        <s v="Sand City"/>
        <s v="Bell Gardens"/>
        <s v="El Segundo"/>
        <s v="Shafter"/>
        <s v="Beverly Hills"/>
        <s v="Coachella"/>
        <s v="Ferndale"/>
        <s v="Dunsmuir"/>
        <s v="Half Moon Bay"/>
        <s v="Buellton"/>
        <s v="Saint Helena"/>
        <s v="Waterford"/>
        <s v="Del Rey Oaks"/>
        <s v="San Marino"/>
        <s v="Sierra Madre"/>
      </sharedItems>
    </cacheField>
    <cacheField name="Road Classification" numFmtId="0">
      <sharedItems count="3">
        <s v="N/A"/>
        <s v="Uninc. State Highways"/>
        <s v="County Roadways"/>
      </sharedItems>
    </cacheField>
    <cacheField name="Driver Killed SUM" numFmtId="0">
      <sharedItems containsSemiMixedTypes="0" containsString="0" containsNumber="1" containsInteger="1" minValue="0" maxValue="101"/>
    </cacheField>
    <cacheField name="Driver Injured SUM" numFmtId="0">
      <sharedItems containsSemiMixedTypes="0" containsString="0" containsNumber="1" containsInteger="1" minValue="0" maxValue="6215"/>
    </cacheField>
    <cacheField name="Passenger Killed SUM" numFmtId="0">
      <sharedItems containsSemiMixedTypes="0" containsString="0" containsNumber="1" containsInteger="1" minValue="0" maxValue="27" count="20">
        <n v="0"/>
        <n v="1"/>
        <n v="27"/>
        <n v="3"/>
        <n v="2"/>
        <n v="8"/>
        <n v="6"/>
        <n v="16"/>
        <n v="5"/>
        <n v="12"/>
        <n v="13"/>
        <n v="7"/>
        <n v="9"/>
        <n v="14"/>
        <n v="10"/>
        <n v="11"/>
        <n v="18"/>
        <n v="23"/>
        <n v="4"/>
        <n v="15"/>
      </sharedItems>
    </cacheField>
    <cacheField name="Passenger Injured SUM" numFmtId="0">
      <sharedItems containsSemiMixedTypes="0" containsString="0" containsNumber="1" containsInteger="1" minValue="0" maxValue="2784"/>
    </cacheField>
    <cacheField name="Pedestrian Killed SUM" numFmtId="0">
      <sharedItems containsSemiMixedTypes="0" containsString="0" containsNumber="1" containsInteger="1" minValue="0" maxValue="101" count="24">
        <n v="3"/>
        <n v="0"/>
        <n v="1"/>
        <n v="2"/>
        <n v="5"/>
        <n v="18"/>
        <n v="8"/>
        <n v="10"/>
        <n v="14"/>
        <n v="6"/>
        <n v="13"/>
        <n v="42"/>
        <n v="16"/>
        <n v="7"/>
        <n v="4"/>
        <n v="17"/>
        <n v="12"/>
        <n v="22"/>
        <n v="36"/>
        <n v="28"/>
        <n v="24"/>
        <n v="101"/>
        <n v="11"/>
        <n v="9"/>
      </sharedItems>
    </cacheField>
    <cacheField name="Pedestrian Injured SUM" numFmtId="0">
      <sharedItems containsSemiMixedTypes="0" containsString="0" containsNumber="1" containsInteger="1" minValue="0" maxValue="1379"/>
    </cacheField>
    <cacheField name="Bicyclist Killed SUM" numFmtId="0">
      <sharedItems containsSemiMixedTypes="0" containsString="0" containsNumber="1" containsInteger="1" minValue="0" maxValue="14" count="7">
        <n v="0"/>
        <n v="1"/>
        <n v="2"/>
        <n v="4"/>
        <n v="5"/>
        <n v="3"/>
        <n v="14"/>
      </sharedItems>
    </cacheField>
    <cacheField name="Bicyclist Injured SUM" numFmtId="0">
      <sharedItems containsSemiMixedTypes="0" containsString="0" containsNumber="1" containsInteger="1" minValue="0" maxValue="507"/>
    </cacheField>
    <cacheField name="Motorcyclist Killed SUM*" numFmtId="0">
      <sharedItems containsSemiMixedTypes="0" containsString="0" containsNumber="1" containsInteger="1" minValue="0" maxValue="42" count="15">
        <n v="2"/>
        <n v="0"/>
        <n v="1"/>
        <n v="12"/>
        <n v="3"/>
        <n v="11"/>
        <n v="4"/>
        <n v="5"/>
        <n v="7"/>
        <n v="8"/>
        <n v="9"/>
        <n v="18"/>
        <n v="6"/>
        <n v="42"/>
        <n v="14"/>
      </sharedItems>
    </cacheField>
    <cacheField name="Motorcyclist Injured SUM*" numFmtId="0">
      <sharedItems containsSemiMixedTypes="0" containsString="0" containsNumber="1" containsInteger="1" minValue="0" maxValue="527"/>
    </cacheField>
    <cacheField name="Other Killed SUM" numFmtId="0">
      <sharedItems containsSemiMixedTypes="0" containsString="0" containsNumber="1" containsInteger="1" minValue="0" maxValue="2" count="3">
        <n v="0"/>
        <n v="1"/>
        <n v="2"/>
      </sharedItems>
    </cacheField>
    <cacheField name="Other Injured SUM" numFmtId="0">
      <sharedItems containsSemiMixedTypes="0" containsString="0" containsNumber="1" containsInteger="1" minValue="0" maxValue="148" count="20">
        <n v="1"/>
        <n v="0"/>
        <n v="2"/>
        <n v="3"/>
        <n v="4"/>
        <n v="5"/>
        <n v="6"/>
        <n v="25"/>
        <n v="7"/>
        <n v="9"/>
        <n v="58"/>
        <n v="148"/>
        <n v="26"/>
        <n v="13"/>
        <n v="83"/>
        <n v="8"/>
        <n v="44"/>
        <n v="36"/>
        <n v="80"/>
        <n v="16"/>
      </sharedItems>
    </cacheField>
    <cacheField name="Operator Killed SUM" numFmtId="0">
      <sharedItems containsSemiMixedTypes="0" containsString="0" containsNumber="1" containsInteger="1" minValue="0" maxValue="0" count="1">
        <n v="0"/>
      </sharedItems>
    </cacheField>
    <cacheField name="Operator Injured SUM" numFmtId="0">
      <sharedItems containsSemiMixedTypes="0" containsString="0" containsNumber="1" containsInteger="1" minValue="0" maxValue="2" count="3">
        <n v="0"/>
        <n v="1"/>
        <n v="2"/>
      </sharedItems>
    </cacheField>
    <cacheField name="Total Killed" numFmtId="0" formula="'Driver Killed SUM'+'Passenger Killed SUM'+'Pedestrian Killed SUM'+'Bicyclist Killed SUM'+'Other Killed SUM'+'Operator Killed SUM'" databaseField="0"/>
    <cacheField name="Total Injured" numFmtId="0" formula="'Driver Injured SUM'+'Passenger Injured SUM'+'Pedestrian Injured SUM'+'Bicyclist Injured SUM'+'Other Injured SUM'+'Operator Injured SUM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21">
  <r>
    <x v="0"/>
    <x v="0"/>
    <x v="0"/>
    <x v="0"/>
    <n v="5"/>
    <n v="60"/>
    <n v="391"/>
    <n v="1249"/>
    <x v="0"/>
    <n v="22"/>
    <x v="0"/>
    <n v="21"/>
    <x v="0"/>
    <n v="10"/>
  </r>
  <r>
    <x v="1"/>
    <x v="1"/>
    <x v="1"/>
    <x v="1"/>
    <n v="0"/>
    <n v="0"/>
    <n v="0"/>
    <n v="2"/>
    <x v="1"/>
    <n v="0"/>
    <x v="0"/>
    <n v="0"/>
    <x v="1"/>
    <n v="0"/>
  </r>
  <r>
    <x v="2"/>
    <x v="2"/>
    <x v="2"/>
    <x v="1"/>
    <n v="0"/>
    <n v="4"/>
    <n v="43"/>
    <n v="84"/>
    <x v="1"/>
    <n v="1"/>
    <x v="0"/>
    <n v="0"/>
    <x v="1"/>
    <n v="2"/>
  </r>
  <r>
    <x v="3"/>
    <x v="3"/>
    <x v="1"/>
    <x v="1"/>
    <n v="0"/>
    <n v="0"/>
    <n v="0"/>
    <n v="2"/>
    <x v="1"/>
    <n v="0"/>
    <x v="0"/>
    <n v="0"/>
    <x v="1"/>
    <n v="0"/>
  </r>
  <r>
    <x v="4"/>
    <x v="4"/>
    <x v="1"/>
    <x v="1"/>
    <n v="0"/>
    <n v="0"/>
    <n v="0"/>
    <n v="1"/>
    <x v="1"/>
    <n v="0"/>
    <x v="0"/>
    <n v="0"/>
    <x v="1"/>
    <n v="0"/>
  </r>
  <r>
    <x v="5"/>
    <x v="5"/>
    <x v="2"/>
    <x v="1"/>
    <n v="0"/>
    <n v="1"/>
    <n v="54"/>
    <n v="82"/>
    <x v="1"/>
    <n v="0"/>
    <x v="0"/>
    <n v="0"/>
    <x v="1"/>
    <n v="3"/>
  </r>
  <r>
    <x v="6"/>
    <x v="6"/>
    <x v="0"/>
    <x v="2"/>
    <n v="3"/>
    <n v="34"/>
    <n v="386"/>
    <n v="434"/>
    <x v="1"/>
    <n v="11"/>
    <x v="0"/>
    <n v="27"/>
    <x v="0"/>
    <n v="18"/>
  </r>
  <r>
    <x v="2"/>
    <x v="7"/>
    <x v="0"/>
    <x v="2"/>
    <n v="3"/>
    <n v="3"/>
    <n v="47"/>
    <n v="91"/>
    <x v="1"/>
    <n v="7"/>
    <x v="1"/>
    <n v="6"/>
    <x v="2"/>
    <n v="2"/>
  </r>
  <r>
    <x v="7"/>
    <x v="8"/>
    <x v="2"/>
    <x v="1"/>
    <n v="0"/>
    <n v="0"/>
    <n v="0"/>
    <n v="1"/>
    <x v="1"/>
    <n v="0"/>
    <x v="0"/>
    <n v="0"/>
    <x v="1"/>
    <n v="0"/>
  </r>
  <r>
    <x v="8"/>
    <x v="9"/>
    <x v="0"/>
    <x v="1"/>
    <n v="0"/>
    <n v="2"/>
    <n v="28"/>
    <n v="43"/>
    <x v="1"/>
    <n v="3"/>
    <x v="0"/>
    <n v="1"/>
    <x v="1"/>
    <n v="1"/>
  </r>
  <r>
    <x v="9"/>
    <x v="10"/>
    <x v="1"/>
    <x v="2"/>
    <n v="6"/>
    <n v="58"/>
    <n v="443"/>
    <n v="1014"/>
    <x v="1"/>
    <n v="31"/>
    <x v="0"/>
    <n v="34"/>
    <x v="0"/>
    <n v="33"/>
  </r>
  <r>
    <x v="5"/>
    <x v="11"/>
    <x v="1"/>
    <x v="1"/>
    <n v="0"/>
    <n v="0"/>
    <n v="1"/>
    <n v="2"/>
    <x v="1"/>
    <n v="0"/>
    <x v="0"/>
    <n v="0"/>
    <x v="1"/>
    <n v="0"/>
  </r>
  <r>
    <x v="10"/>
    <x v="12"/>
    <x v="2"/>
    <x v="1"/>
    <n v="1"/>
    <n v="10"/>
    <n v="47"/>
    <n v="93"/>
    <x v="1"/>
    <n v="0"/>
    <x v="0"/>
    <n v="0"/>
    <x v="1"/>
    <n v="3"/>
  </r>
  <r>
    <x v="11"/>
    <x v="13"/>
    <x v="2"/>
    <x v="2"/>
    <n v="1"/>
    <n v="0"/>
    <n v="0"/>
    <n v="4"/>
    <x v="1"/>
    <n v="0"/>
    <x v="0"/>
    <n v="0"/>
    <x v="1"/>
    <n v="0"/>
  </r>
  <r>
    <x v="2"/>
    <x v="2"/>
    <x v="1"/>
    <x v="1"/>
    <n v="0"/>
    <n v="1"/>
    <n v="6"/>
    <n v="3"/>
    <x v="1"/>
    <n v="1"/>
    <x v="0"/>
    <n v="1"/>
    <x v="1"/>
    <n v="0"/>
  </r>
  <r>
    <x v="12"/>
    <x v="14"/>
    <x v="1"/>
    <x v="1"/>
    <n v="0"/>
    <n v="1"/>
    <n v="2"/>
    <n v="1"/>
    <x v="1"/>
    <n v="0"/>
    <x v="0"/>
    <n v="0"/>
    <x v="1"/>
    <n v="0"/>
  </r>
  <r>
    <x v="13"/>
    <x v="15"/>
    <x v="0"/>
    <x v="2"/>
    <n v="2"/>
    <n v="50"/>
    <n v="327"/>
    <n v="249"/>
    <x v="2"/>
    <n v="20"/>
    <x v="0"/>
    <n v="82"/>
    <x v="1"/>
    <n v="18"/>
  </r>
  <r>
    <x v="2"/>
    <x v="16"/>
    <x v="0"/>
    <x v="1"/>
    <n v="0"/>
    <n v="0"/>
    <n v="3"/>
    <n v="24"/>
    <x v="1"/>
    <n v="0"/>
    <x v="0"/>
    <n v="1"/>
    <x v="1"/>
    <n v="0"/>
  </r>
  <r>
    <x v="5"/>
    <x v="17"/>
    <x v="0"/>
    <x v="1"/>
    <n v="0"/>
    <n v="32"/>
    <n v="171"/>
    <n v="243"/>
    <x v="1"/>
    <n v="18"/>
    <x v="0"/>
    <n v="9"/>
    <x v="1"/>
    <n v="10"/>
  </r>
  <r>
    <x v="5"/>
    <x v="18"/>
    <x v="2"/>
    <x v="1"/>
    <n v="2"/>
    <n v="16"/>
    <n v="142"/>
    <n v="324"/>
    <x v="1"/>
    <n v="0"/>
    <x v="0"/>
    <n v="1"/>
    <x v="1"/>
    <n v="4"/>
  </r>
  <r>
    <x v="14"/>
    <x v="19"/>
    <x v="2"/>
    <x v="3"/>
    <n v="2"/>
    <n v="15"/>
    <n v="89"/>
    <n v="231"/>
    <x v="1"/>
    <n v="0"/>
    <x v="0"/>
    <n v="0"/>
    <x v="2"/>
    <n v="0"/>
  </r>
  <r>
    <x v="15"/>
    <x v="20"/>
    <x v="0"/>
    <x v="3"/>
    <n v="4"/>
    <n v="16"/>
    <n v="126"/>
    <n v="333"/>
    <x v="3"/>
    <n v="22"/>
    <x v="0"/>
    <n v="8"/>
    <x v="2"/>
    <n v="7"/>
  </r>
  <r>
    <x v="16"/>
    <x v="21"/>
    <x v="2"/>
    <x v="2"/>
    <n v="1"/>
    <n v="7"/>
    <n v="46"/>
    <n v="86"/>
    <x v="1"/>
    <n v="0"/>
    <x v="0"/>
    <n v="0"/>
    <x v="1"/>
    <n v="2"/>
  </r>
  <r>
    <x v="9"/>
    <x v="22"/>
    <x v="2"/>
    <x v="4"/>
    <n v="15"/>
    <n v="55"/>
    <n v="515"/>
    <n v="1645"/>
    <x v="4"/>
    <n v="10"/>
    <x v="1"/>
    <n v="0"/>
    <x v="1"/>
    <n v="43"/>
  </r>
  <r>
    <x v="5"/>
    <x v="23"/>
    <x v="0"/>
    <x v="2"/>
    <n v="1"/>
    <n v="30"/>
    <n v="364"/>
    <n v="357"/>
    <x v="2"/>
    <n v="65"/>
    <x v="0"/>
    <n v="46"/>
    <x v="1"/>
    <n v="27"/>
  </r>
  <r>
    <x v="17"/>
    <x v="24"/>
    <x v="2"/>
    <x v="1"/>
    <n v="0"/>
    <n v="10"/>
    <n v="152"/>
    <n v="231"/>
    <x v="1"/>
    <n v="0"/>
    <x v="0"/>
    <n v="0"/>
    <x v="1"/>
    <n v="12"/>
  </r>
  <r>
    <x v="18"/>
    <x v="25"/>
    <x v="2"/>
    <x v="1"/>
    <n v="0"/>
    <n v="1"/>
    <n v="6"/>
    <n v="5"/>
    <x v="1"/>
    <n v="0"/>
    <x v="0"/>
    <n v="0"/>
    <x v="1"/>
    <n v="0"/>
  </r>
  <r>
    <x v="5"/>
    <x v="26"/>
    <x v="2"/>
    <x v="1"/>
    <n v="3"/>
    <n v="6"/>
    <n v="85"/>
    <n v="142"/>
    <x v="1"/>
    <n v="0"/>
    <x v="0"/>
    <n v="0"/>
    <x v="2"/>
    <n v="19"/>
  </r>
  <r>
    <x v="19"/>
    <x v="27"/>
    <x v="0"/>
    <x v="2"/>
    <n v="2"/>
    <n v="18"/>
    <n v="159"/>
    <n v="305"/>
    <x v="3"/>
    <n v="23"/>
    <x v="0"/>
    <n v="26"/>
    <x v="1"/>
    <n v="5"/>
  </r>
  <r>
    <x v="6"/>
    <x v="28"/>
    <x v="1"/>
    <x v="1"/>
    <n v="0"/>
    <n v="0"/>
    <n v="4"/>
    <n v="2"/>
    <x v="1"/>
    <n v="0"/>
    <x v="0"/>
    <n v="0"/>
    <x v="1"/>
    <n v="0"/>
  </r>
  <r>
    <x v="20"/>
    <x v="29"/>
    <x v="0"/>
    <x v="3"/>
    <n v="2"/>
    <n v="6"/>
    <n v="28"/>
    <n v="69"/>
    <x v="1"/>
    <n v="5"/>
    <x v="0"/>
    <n v="2"/>
    <x v="1"/>
    <n v="3"/>
  </r>
  <r>
    <x v="2"/>
    <x v="30"/>
    <x v="2"/>
    <x v="1"/>
    <n v="0"/>
    <n v="0"/>
    <n v="1"/>
    <n v="0"/>
    <x v="1"/>
    <n v="0"/>
    <x v="0"/>
    <n v="0"/>
    <x v="1"/>
    <n v="0"/>
  </r>
  <r>
    <x v="16"/>
    <x v="31"/>
    <x v="1"/>
    <x v="1"/>
    <n v="0"/>
    <n v="0"/>
    <n v="2"/>
    <n v="5"/>
    <x v="1"/>
    <n v="0"/>
    <x v="0"/>
    <n v="0"/>
    <x v="1"/>
    <n v="1"/>
  </r>
  <r>
    <x v="13"/>
    <x v="32"/>
    <x v="1"/>
    <x v="1"/>
    <n v="0"/>
    <n v="0"/>
    <n v="1"/>
    <n v="2"/>
    <x v="1"/>
    <n v="0"/>
    <x v="0"/>
    <n v="0"/>
    <x v="1"/>
    <n v="0"/>
  </r>
  <r>
    <x v="16"/>
    <x v="33"/>
    <x v="2"/>
    <x v="1"/>
    <n v="0"/>
    <n v="0"/>
    <n v="3"/>
    <n v="13"/>
    <x v="1"/>
    <n v="0"/>
    <x v="0"/>
    <n v="0"/>
    <x v="1"/>
    <n v="0"/>
  </r>
  <r>
    <x v="16"/>
    <x v="34"/>
    <x v="2"/>
    <x v="1"/>
    <n v="1"/>
    <n v="4"/>
    <n v="46"/>
    <n v="76"/>
    <x v="1"/>
    <n v="0"/>
    <x v="0"/>
    <n v="0"/>
    <x v="1"/>
    <n v="2"/>
  </r>
  <r>
    <x v="13"/>
    <x v="35"/>
    <x v="1"/>
    <x v="1"/>
    <n v="2"/>
    <n v="7"/>
    <n v="21"/>
    <n v="44"/>
    <x v="1"/>
    <n v="1"/>
    <x v="0"/>
    <n v="0"/>
    <x v="1"/>
    <n v="4"/>
  </r>
  <r>
    <x v="21"/>
    <x v="36"/>
    <x v="2"/>
    <x v="1"/>
    <n v="0"/>
    <n v="0"/>
    <n v="1"/>
    <n v="15"/>
    <x v="1"/>
    <n v="0"/>
    <x v="0"/>
    <n v="0"/>
    <x v="1"/>
    <n v="0"/>
  </r>
  <r>
    <x v="18"/>
    <x v="37"/>
    <x v="0"/>
    <x v="1"/>
    <n v="0"/>
    <n v="8"/>
    <n v="68"/>
    <n v="159"/>
    <x v="1"/>
    <n v="6"/>
    <x v="0"/>
    <n v="8"/>
    <x v="1"/>
    <n v="5"/>
  </r>
  <r>
    <x v="17"/>
    <x v="38"/>
    <x v="0"/>
    <x v="1"/>
    <n v="1"/>
    <n v="4"/>
    <n v="46"/>
    <n v="29"/>
    <x v="1"/>
    <n v="4"/>
    <x v="0"/>
    <n v="4"/>
    <x v="2"/>
    <n v="1"/>
  </r>
  <r>
    <x v="15"/>
    <x v="39"/>
    <x v="1"/>
    <x v="1"/>
    <n v="1"/>
    <n v="1"/>
    <n v="1"/>
    <n v="8"/>
    <x v="1"/>
    <n v="0"/>
    <x v="0"/>
    <n v="0"/>
    <x v="1"/>
    <n v="0"/>
  </r>
  <r>
    <x v="22"/>
    <x v="40"/>
    <x v="0"/>
    <x v="1"/>
    <n v="0"/>
    <n v="0"/>
    <n v="16"/>
    <n v="30"/>
    <x v="1"/>
    <n v="0"/>
    <x v="0"/>
    <n v="2"/>
    <x v="1"/>
    <n v="1"/>
  </r>
  <r>
    <x v="23"/>
    <x v="10"/>
    <x v="1"/>
    <x v="1"/>
    <n v="3"/>
    <n v="23"/>
    <n v="122"/>
    <n v="195"/>
    <x v="1"/>
    <n v="3"/>
    <x v="0"/>
    <n v="5"/>
    <x v="2"/>
    <n v="15"/>
  </r>
  <r>
    <x v="5"/>
    <x v="11"/>
    <x v="2"/>
    <x v="3"/>
    <n v="4"/>
    <n v="9"/>
    <n v="144"/>
    <n v="412"/>
    <x v="3"/>
    <n v="1"/>
    <x v="0"/>
    <n v="0"/>
    <x v="1"/>
    <n v="13"/>
  </r>
  <r>
    <x v="0"/>
    <x v="41"/>
    <x v="0"/>
    <x v="1"/>
    <n v="0"/>
    <n v="0"/>
    <n v="3"/>
    <n v="40"/>
    <x v="1"/>
    <n v="0"/>
    <x v="0"/>
    <n v="0"/>
    <x v="1"/>
    <n v="0"/>
  </r>
  <r>
    <x v="17"/>
    <x v="10"/>
    <x v="0"/>
    <x v="1"/>
    <n v="0"/>
    <n v="0"/>
    <n v="0"/>
    <n v="1"/>
    <x v="1"/>
    <n v="0"/>
    <x v="0"/>
    <n v="0"/>
    <x v="1"/>
    <n v="0"/>
  </r>
  <r>
    <x v="17"/>
    <x v="42"/>
    <x v="2"/>
    <x v="1"/>
    <n v="0"/>
    <n v="0"/>
    <n v="17"/>
    <n v="20"/>
    <x v="1"/>
    <n v="1"/>
    <x v="0"/>
    <n v="0"/>
    <x v="1"/>
    <n v="1"/>
  </r>
  <r>
    <x v="24"/>
    <x v="10"/>
    <x v="2"/>
    <x v="5"/>
    <n v="83"/>
    <n v="142"/>
    <n v="1358"/>
    <n v="2594"/>
    <x v="4"/>
    <n v="17"/>
    <x v="1"/>
    <n v="7"/>
    <x v="3"/>
    <n v="113"/>
  </r>
  <r>
    <x v="24"/>
    <x v="43"/>
    <x v="1"/>
    <x v="1"/>
    <n v="0"/>
    <n v="0"/>
    <n v="1"/>
    <n v="1"/>
    <x v="1"/>
    <n v="0"/>
    <x v="0"/>
    <n v="0"/>
    <x v="1"/>
    <n v="1"/>
  </r>
  <r>
    <x v="19"/>
    <x v="10"/>
    <x v="2"/>
    <x v="1"/>
    <n v="0"/>
    <n v="21"/>
    <n v="165"/>
    <n v="273"/>
    <x v="1"/>
    <n v="1"/>
    <x v="0"/>
    <n v="13"/>
    <x v="1"/>
    <n v="22"/>
  </r>
  <r>
    <x v="24"/>
    <x v="44"/>
    <x v="2"/>
    <x v="0"/>
    <n v="9"/>
    <n v="26"/>
    <n v="205"/>
    <n v="389"/>
    <x v="5"/>
    <n v="3"/>
    <x v="0"/>
    <n v="0"/>
    <x v="1"/>
    <n v="21"/>
  </r>
  <r>
    <x v="25"/>
    <x v="45"/>
    <x v="0"/>
    <x v="1"/>
    <n v="0"/>
    <n v="10"/>
    <n v="66"/>
    <n v="122"/>
    <x v="1"/>
    <n v="4"/>
    <x v="0"/>
    <n v="3"/>
    <x v="1"/>
    <n v="4"/>
  </r>
  <r>
    <x v="16"/>
    <x v="46"/>
    <x v="0"/>
    <x v="0"/>
    <n v="10"/>
    <n v="41"/>
    <n v="290"/>
    <n v="303"/>
    <x v="3"/>
    <n v="17"/>
    <x v="1"/>
    <n v="9"/>
    <x v="4"/>
    <n v="20"/>
  </r>
  <r>
    <x v="23"/>
    <x v="47"/>
    <x v="0"/>
    <x v="1"/>
    <n v="1"/>
    <n v="6"/>
    <n v="40"/>
    <n v="73"/>
    <x v="1"/>
    <n v="3"/>
    <x v="1"/>
    <n v="1"/>
    <x v="1"/>
    <n v="3"/>
  </r>
  <r>
    <x v="26"/>
    <x v="48"/>
    <x v="0"/>
    <x v="1"/>
    <n v="0"/>
    <n v="0"/>
    <n v="0"/>
    <n v="1"/>
    <x v="1"/>
    <n v="0"/>
    <x v="0"/>
    <n v="0"/>
    <x v="1"/>
    <n v="0"/>
  </r>
  <r>
    <x v="17"/>
    <x v="10"/>
    <x v="1"/>
    <x v="6"/>
    <n v="6"/>
    <n v="34"/>
    <n v="229"/>
    <n v="399"/>
    <x v="2"/>
    <n v="11"/>
    <x v="0"/>
    <n v="20"/>
    <x v="1"/>
    <n v="20"/>
  </r>
  <r>
    <x v="27"/>
    <x v="10"/>
    <x v="1"/>
    <x v="2"/>
    <n v="1"/>
    <n v="7"/>
    <n v="21"/>
    <n v="29"/>
    <x v="1"/>
    <n v="0"/>
    <x v="0"/>
    <n v="0"/>
    <x v="1"/>
    <n v="3"/>
  </r>
  <r>
    <x v="17"/>
    <x v="49"/>
    <x v="2"/>
    <x v="1"/>
    <n v="1"/>
    <n v="9"/>
    <n v="131"/>
    <n v="310"/>
    <x v="1"/>
    <n v="2"/>
    <x v="0"/>
    <n v="0"/>
    <x v="1"/>
    <n v="4"/>
  </r>
  <r>
    <x v="23"/>
    <x v="50"/>
    <x v="2"/>
    <x v="1"/>
    <n v="0"/>
    <n v="0"/>
    <n v="3"/>
    <n v="2"/>
    <x v="1"/>
    <n v="0"/>
    <x v="0"/>
    <n v="0"/>
    <x v="1"/>
    <n v="0"/>
  </r>
  <r>
    <x v="11"/>
    <x v="13"/>
    <x v="1"/>
    <x v="1"/>
    <n v="0"/>
    <n v="0"/>
    <n v="0"/>
    <n v="1"/>
    <x v="1"/>
    <n v="0"/>
    <x v="0"/>
    <n v="0"/>
    <x v="1"/>
    <n v="0"/>
  </r>
  <r>
    <x v="9"/>
    <x v="51"/>
    <x v="2"/>
    <x v="3"/>
    <n v="4"/>
    <n v="13"/>
    <n v="118"/>
    <n v="274"/>
    <x v="2"/>
    <n v="0"/>
    <x v="0"/>
    <n v="0"/>
    <x v="1"/>
    <n v="4"/>
  </r>
  <r>
    <x v="28"/>
    <x v="10"/>
    <x v="1"/>
    <x v="2"/>
    <n v="2"/>
    <n v="3"/>
    <n v="18"/>
    <n v="52"/>
    <x v="1"/>
    <n v="1"/>
    <x v="0"/>
    <n v="0"/>
    <x v="1"/>
    <n v="1"/>
  </r>
  <r>
    <x v="20"/>
    <x v="52"/>
    <x v="1"/>
    <x v="1"/>
    <n v="0"/>
    <n v="0"/>
    <n v="2"/>
    <n v="3"/>
    <x v="1"/>
    <n v="0"/>
    <x v="0"/>
    <n v="0"/>
    <x v="1"/>
    <n v="0"/>
  </r>
  <r>
    <x v="5"/>
    <x v="17"/>
    <x v="2"/>
    <x v="1"/>
    <n v="2"/>
    <n v="16"/>
    <n v="108"/>
    <n v="211"/>
    <x v="2"/>
    <n v="1"/>
    <x v="0"/>
    <n v="1"/>
    <x v="1"/>
    <n v="10"/>
  </r>
  <r>
    <x v="13"/>
    <x v="53"/>
    <x v="2"/>
    <x v="1"/>
    <n v="0"/>
    <n v="10"/>
    <n v="56"/>
    <n v="80"/>
    <x v="1"/>
    <n v="0"/>
    <x v="0"/>
    <n v="0"/>
    <x v="1"/>
    <n v="5"/>
  </r>
  <r>
    <x v="5"/>
    <x v="54"/>
    <x v="0"/>
    <x v="1"/>
    <n v="0"/>
    <n v="12"/>
    <n v="99"/>
    <n v="113"/>
    <x v="1"/>
    <n v="8"/>
    <x v="0"/>
    <n v="10"/>
    <x v="1"/>
    <n v="4"/>
  </r>
  <r>
    <x v="28"/>
    <x v="55"/>
    <x v="2"/>
    <x v="1"/>
    <n v="0"/>
    <n v="0"/>
    <n v="2"/>
    <n v="2"/>
    <x v="1"/>
    <n v="0"/>
    <x v="0"/>
    <n v="0"/>
    <x v="1"/>
    <n v="0"/>
  </r>
  <r>
    <x v="17"/>
    <x v="56"/>
    <x v="2"/>
    <x v="1"/>
    <n v="0"/>
    <n v="0"/>
    <n v="0"/>
    <n v="1"/>
    <x v="1"/>
    <n v="0"/>
    <x v="0"/>
    <n v="0"/>
    <x v="1"/>
    <n v="0"/>
  </r>
  <r>
    <x v="5"/>
    <x v="57"/>
    <x v="0"/>
    <x v="1"/>
    <n v="2"/>
    <n v="3"/>
    <n v="57"/>
    <n v="96"/>
    <x v="2"/>
    <n v="5"/>
    <x v="0"/>
    <n v="2"/>
    <x v="1"/>
    <n v="1"/>
  </r>
  <r>
    <x v="17"/>
    <x v="58"/>
    <x v="2"/>
    <x v="1"/>
    <n v="1"/>
    <n v="1"/>
    <n v="17"/>
    <n v="51"/>
    <x v="1"/>
    <n v="0"/>
    <x v="0"/>
    <n v="0"/>
    <x v="1"/>
    <n v="1"/>
  </r>
  <r>
    <x v="19"/>
    <x v="59"/>
    <x v="0"/>
    <x v="1"/>
    <n v="0"/>
    <n v="1"/>
    <n v="25"/>
    <n v="19"/>
    <x v="1"/>
    <n v="2"/>
    <x v="0"/>
    <n v="6"/>
    <x v="1"/>
    <n v="2"/>
  </r>
  <r>
    <x v="2"/>
    <x v="60"/>
    <x v="1"/>
    <x v="1"/>
    <n v="0"/>
    <n v="0"/>
    <n v="2"/>
    <n v="4"/>
    <x v="1"/>
    <n v="0"/>
    <x v="0"/>
    <n v="0"/>
    <x v="1"/>
    <n v="0"/>
  </r>
  <r>
    <x v="6"/>
    <x v="28"/>
    <x v="2"/>
    <x v="2"/>
    <n v="1"/>
    <n v="0"/>
    <n v="1"/>
    <n v="0"/>
    <x v="1"/>
    <n v="0"/>
    <x v="0"/>
    <n v="0"/>
    <x v="1"/>
    <n v="0"/>
  </r>
  <r>
    <x v="5"/>
    <x v="61"/>
    <x v="2"/>
    <x v="1"/>
    <n v="1"/>
    <n v="9"/>
    <n v="137"/>
    <n v="283"/>
    <x v="1"/>
    <n v="0"/>
    <x v="0"/>
    <n v="0"/>
    <x v="1"/>
    <n v="6"/>
  </r>
  <r>
    <x v="24"/>
    <x v="62"/>
    <x v="2"/>
    <x v="0"/>
    <n v="12"/>
    <n v="55"/>
    <n v="513"/>
    <n v="1336"/>
    <x v="5"/>
    <n v="1"/>
    <x v="1"/>
    <n v="0"/>
    <x v="0"/>
    <n v="40"/>
  </r>
  <r>
    <x v="10"/>
    <x v="63"/>
    <x v="0"/>
    <x v="2"/>
    <n v="1"/>
    <n v="11"/>
    <n v="159"/>
    <n v="245"/>
    <x v="1"/>
    <n v="10"/>
    <x v="0"/>
    <n v="8"/>
    <x v="1"/>
    <n v="14"/>
  </r>
  <r>
    <x v="14"/>
    <x v="64"/>
    <x v="0"/>
    <x v="1"/>
    <n v="0"/>
    <n v="1"/>
    <n v="7"/>
    <n v="0"/>
    <x v="1"/>
    <n v="0"/>
    <x v="0"/>
    <n v="2"/>
    <x v="1"/>
    <n v="0"/>
  </r>
  <r>
    <x v="15"/>
    <x v="10"/>
    <x v="1"/>
    <x v="6"/>
    <n v="9"/>
    <n v="87"/>
    <n v="348"/>
    <n v="627"/>
    <x v="2"/>
    <n v="20"/>
    <x v="1"/>
    <n v="47"/>
    <x v="0"/>
    <n v="45"/>
  </r>
  <r>
    <x v="0"/>
    <x v="10"/>
    <x v="1"/>
    <x v="3"/>
    <n v="5"/>
    <n v="47"/>
    <n v="260"/>
    <n v="625"/>
    <x v="1"/>
    <n v="14"/>
    <x v="0"/>
    <n v="35"/>
    <x v="4"/>
    <n v="28"/>
  </r>
  <r>
    <x v="18"/>
    <x v="65"/>
    <x v="1"/>
    <x v="1"/>
    <n v="0"/>
    <n v="0"/>
    <n v="0"/>
    <n v="1"/>
    <x v="1"/>
    <n v="0"/>
    <x v="0"/>
    <n v="0"/>
    <x v="1"/>
    <n v="0"/>
  </r>
  <r>
    <x v="2"/>
    <x v="66"/>
    <x v="2"/>
    <x v="1"/>
    <n v="0"/>
    <n v="0"/>
    <n v="0"/>
    <n v="1"/>
    <x v="1"/>
    <n v="0"/>
    <x v="0"/>
    <n v="0"/>
    <x v="1"/>
    <n v="0"/>
  </r>
  <r>
    <x v="22"/>
    <x v="67"/>
    <x v="2"/>
    <x v="6"/>
    <n v="7"/>
    <n v="28"/>
    <n v="146"/>
    <n v="292"/>
    <x v="0"/>
    <n v="5"/>
    <x v="0"/>
    <n v="0"/>
    <x v="1"/>
    <n v="5"/>
  </r>
  <r>
    <x v="24"/>
    <x v="68"/>
    <x v="1"/>
    <x v="1"/>
    <n v="0"/>
    <n v="0"/>
    <n v="1"/>
    <n v="0"/>
    <x v="1"/>
    <n v="0"/>
    <x v="0"/>
    <n v="0"/>
    <x v="1"/>
    <n v="0"/>
  </r>
  <r>
    <x v="5"/>
    <x v="69"/>
    <x v="1"/>
    <x v="1"/>
    <n v="0"/>
    <n v="0"/>
    <n v="0"/>
    <n v="1"/>
    <x v="1"/>
    <n v="0"/>
    <x v="0"/>
    <n v="0"/>
    <x v="1"/>
    <n v="0"/>
  </r>
  <r>
    <x v="24"/>
    <x v="70"/>
    <x v="1"/>
    <x v="1"/>
    <n v="0"/>
    <n v="1"/>
    <n v="2"/>
    <n v="3"/>
    <x v="1"/>
    <n v="0"/>
    <x v="0"/>
    <n v="0"/>
    <x v="1"/>
    <n v="1"/>
  </r>
  <r>
    <x v="24"/>
    <x v="71"/>
    <x v="1"/>
    <x v="1"/>
    <n v="0"/>
    <n v="0"/>
    <n v="0"/>
    <n v="1"/>
    <x v="1"/>
    <n v="0"/>
    <x v="0"/>
    <n v="0"/>
    <x v="1"/>
    <n v="0"/>
  </r>
  <r>
    <x v="29"/>
    <x v="72"/>
    <x v="0"/>
    <x v="1"/>
    <n v="0"/>
    <n v="1"/>
    <n v="12"/>
    <n v="40"/>
    <x v="1"/>
    <n v="1"/>
    <x v="0"/>
    <n v="0"/>
    <x v="1"/>
    <n v="3"/>
  </r>
  <r>
    <x v="5"/>
    <x v="73"/>
    <x v="1"/>
    <x v="1"/>
    <n v="0"/>
    <n v="0"/>
    <n v="0"/>
    <n v="1"/>
    <x v="1"/>
    <n v="0"/>
    <x v="0"/>
    <n v="0"/>
    <x v="1"/>
    <n v="0"/>
  </r>
  <r>
    <x v="26"/>
    <x v="74"/>
    <x v="1"/>
    <x v="1"/>
    <n v="0"/>
    <n v="0"/>
    <n v="0"/>
    <n v="3"/>
    <x v="1"/>
    <n v="0"/>
    <x v="0"/>
    <n v="0"/>
    <x v="1"/>
    <n v="0"/>
  </r>
  <r>
    <x v="16"/>
    <x v="75"/>
    <x v="0"/>
    <x v="1"/>
    <n v="0"/>
    <n v="6"/>
    <n v="46"/>
    <n v="70"/>
    <x v="1"/>
    <n v="1"/>
    <x v="0"/>
    <n v="0"/>
    <x v="1"/>
    <n v="2"/>
  </r>
  <r>
    <x v="5"/>
    <x v="18"/>
    <x v="1"/>
    <x v="1"/>
    <n v="0"/>
    <n v="0"/>
    <n v="0"/>
    <n v="2"/>
    <x v="1"/>
    <n v="0"/>
    <x v="0"/>
    <n v="0"/>
    <x v="1"/>
    <n v="0"/>
  </r>
  <r>
    <x v="10"/>
    <x v="76"/>
    <x v="0"/>
    <x v="1"/>
    <n v="0"/>
    <n v="7"/>
    <n v="65"/>
    <n v="109"/>
    <x v="1"/>
    <n v="4"/>
    <x v="0"/>
    <n v="3"/>
    <x v="1"/>
    <n v="3"/>
  </r>
  <r>
    <x v="30"/>
    <x v="77"/>
    <x v="1"/>
    <x v="1"/>
    <n v="0"/>
    <n v="0"/>
    <n v="1"/>
    <n v="0"/>
    <x v="1"/>
    <n v="1"/>
    <x v="0"/>
    <n v="0"/>
    <x v="1"/>
    <n v="0"/>
  </r>
  <r>
    <x v="31"/>
    <x v="78"/>
    <x v="0"/>
    <x v="2"/>
    <n v="1"/>
    <n v="2"/>
    <n v="25"/>
    <n v="120"/>
    <x v="1"/>
    <n v="3"/>
    <x v="0"/>
    <n v="3"/>
    <x v="2"/>
    <n v="3"/>
  </r>
  <r>
    <x v="23"/>
    <x v="79"/>
    <x v="1"/>
    <x v="1"/>
    <n v="0"/>
    <n v="0"/>
    <n v="0"/>
    <n v="1"/>
    <x v="1"/>
    <n v="0"/>
    <x v="0"/>
    <n v="0"/>
    <x v="1"/>
    <n v="0"/>
  </r>
  <r>
    <x v="17"/>
    <x v="80"/>
    <x v="1"/>
    <x v="1"/>
    <n v="0"/>
    <n v="0"/>
    <n v="0"/>
    <n v="2"/>
    <x v="1"/>
    <n v="0"/>
    <x v="0"/>
    <n v="0"/>
    <x v="1"/>
    <n v="0"/>
  </r>
  <r>
    <x v="13"/>
    <x v="81"/>
    <x v="0"/>
    <x v="1"/>
    <n v="0"/>
    <n v="24"/>
    <n v="152"/>
    <n v="189"/>
    <x v="1"/>
    <n v="7"/>
    <x v="0"/>
    <n v="11"/>
    <x v="1"/>
    <n v="13"/>
  </r>
  <r>
    <x v="17"/>
    <x v="82"/>
    <x v="1"/>
    <x v="1"/>
    <n v="0"/>
    <n v="0"/>
    <n v="1"/>
    <n v="2"/>
    <x v="1"/>
    <n v="0"/>
    <x v="0"/>
    <n v="0"/>
    <x v="1"/>
    <n v="0"/>
  </r>
  <r>
    <x v="2"/>
    <x v="83"/>
    <x v="1"/>
    <x v="1"/>
    <n v="0"/>
    <n v="1"/>
    <n v="3"/>
    <n v="3"/>
    <x v="1"/>
    <n v="1"/>
    <x v="0"/>
    <n v="1"/>
    <x v="1"/>
    <n v="0"/>
  </r>
  <r>
    <x v="3"/>
    <x v="84"/>
    <x v="2"/>
    <x v="1"/>
    <n v="0"/>
    <n v="5"/>
    <n v="26"/>
    <n v="55"/>
    <x v="1"/>
    <n v="0"/>
    <x v="0"/>
    <n v="0"/>
    <x v="1"/>
    <n v="3"/>
  </r>
  <r>
    <x v="5"/>
    <x v="85"/>
    <x v="0"/>
    <x v="6"/>
    <n v="22"/>
    <n v="219"/>
    <n v="2459"/>
    <n v="3797"/>
    <x v="6"/>
    <n v="314"/>
    <x v="0"/>
    <n v="197"/>
    <x v="5"/>
    <n v="138"/>
  </r>
  <r>
    <x v="4"/>
    <x v="86"/>
    <x v="2"/>
    <x v="2"/>
    <n v="1"/>
    <n v="0"/>
    <n v="1"/>
    <n v="1"/>
    <x v="1"/>
    <n v="0"/>
    <x v="0"/>
    <n v="0"/>
    <x v="1"/>
    <n v="0"/>
  </r>
  <r>
    <x v="5"/>
    <x v="87"/>
    <x v="1"/>
    <x v="1"/>
    <n v="0"/>
    <n v="0"/>
    <n v="1"/>
    <n v="1"/>
    <x v="1"/>
    <n v="0"/>
    <x v="0"/>
    <n v="0"/>
    <x v="1"/>
    <n v="0"/>
  </r>
  <r>
    <x v="2"/>
    <x v="88"/>
    <x v="2"/>
    <x v="1"/>
    <n v="1"/>
    <n v="0"/>
    <n v="28"/>
    <n v="61"/>
    <x v="1"/>
    <n v="2"/>
    <x v="0"/>
    <n v="0"/>
    <x v="1"/>
    <n v="3"/>
  </r>
  <r>
    <x v="11"/>
    <x v="89"/>
    <x v="2"/>
    <x v="1"/>
    <n v="0"/>
    <n v="0"/>
    <n v="0"/>
    <n v="1"/>
    <x v="1"/>
    <n v="0"/>
    <x v="0"/>
    <n v="0"/>
    <x v="1"/>
    <n v="0"/>
  </r>
  <r>
    <x v="1"/>
    <x v="10"/>
    <x v="1"/>
    <x v="3"/>
    <n v="3"/>
    <n v="36"/>
    <n v="104"/>
    <n v="251"/>
    <x v="2"/>
    <n v="2"/>
    <x v="0"/>
    <n v="1"/>
    <x v="1"/>
    <n v="16"/>
  </r>
  <r>
    <x v="32"/>
    <x v="10"/>
    <x v="1"/>
    <x v="1"/>
    <n v="11"/>
    <n v="29"/>
    <n v="178"/>
    <n v="309"/>
    <x v="2"/>
    <n v="2"/>
    <x v="0"/>
    <n v="0"/>
    <x v="2"/>
    <n v="8"/>
  </r>
  <r>
    <x v="14"/>
    <x v="90"/>
    <x v="1"/>
    <x v="1"/>
    <n v="0"/>
    <n v="0"/>
    <n v="0"/>
    <n v="1"/>
    <x v="1"/>
    <n v="0"/>
    <x v="0"/>
    <n v="0"/>
    <x v="1"/>
    <n v="0"/>
  </r>
  <r>
    <x v="31"/>
    <x v="91"/>
    <x v="0"/>
    <x v="2"/>
    <n v="2"/>
    <n v="7"/>
    <n v="74"/>
    <n v="106"/>
    <x v="2"/>
    <n v="4"/>
    <x v="0"/>
    <n v="7"/>
    <x v="1"/>
    <n v="8"/>
  </r>
  <r>
    <x v="19"/>
    <x v="92"/>
    <x v="1"/>
    <x v="1"/>
    <n v="0"/>
    <n v="0"/>
    <n v="0"/>
    <n v="1"/>
    <x v="1"/>
    <n v="0"/>
    <x v="0"/>
    <n v="0"/>
    <x v="1"/>
    <n v="0"/>
  </r>
  <r>
    <x v="1"/>
    <x v="93"/>
    <x v="0"/>
    <x v="1"/>
    <n v="0"/>
    <n v="4"/>
    <n v="23"/>
    <n v="54"/>
    <x v="1"/>
    <n v="3"/>
    <x v="0"/>
    <n v="2"/>
    <x v="1"/>
    <n v="1"/>
  </r>
  <r>
    <x v="33"/>
    <x v="94"/>
    <x v="0"/>
    <x v="1"/>
    <n v="0"/>
    <n v="3"/>
    <n v="15"/>
    <n v="78"/>
    <x v="1"/>
    <n v="0"/>
    <x v="0"/>
    <n v="2"/>
    <x v="1"/>
    <n v="1"/>
  </r>
  <r>
    <x v="16"/>
    <x v="95"/>
    <x v="2"/>
    <x v="2"/>
    <n v="4"/>
    <n v="16"/>
    <n v="175"/>
    <n v="385"/>
    <x v="1"/>
    <n v="3"/>
    <x v="0"/>
    <n v="0"/>
    <x v="1"/>
    <n v="11"/>
  </r>
  <r>
    <x v="17"/>
    <x v="96"/>
    <x v="1"/>
    <x v="1"/>
    <n v="0"/>
    <n v="0"/>
    <n v="4"/>
    <n v="4"/>
    <x v="1"/>
    <n v="0"/>
    <x v="0"/>
    <n v="1"/>
    <x v="1"/>
    <n v="0"/>
  </r>
  <r>
    <x v="20"/>
    <x v="52"/>
    <x v="0"/>
    <x v="1"/>
    <n v="1"/>
    <n v="9"/>
    <n v="29"/>
    <n v="59"/>
    <x v="1"/>
    <n v="2"/>
    <x v="0"/>
    <n v="1"/>
    <x v="1"/>
    <n v="0"/>
  </r>
  <r>
    <x v="12"/>
    <x v="14"/>
    <x v="2"/>
    <x v="1"/>
    <n v="0"/>
    <n v="1"/>
    <n v="1"/>
    <n v="3"/>
    <x v="1"/>
    <n v="0"/>
    <x v="0"/>
    <n v="0"/>
    <x v="1"/>
    <n v="0"/>
  </r>
  <r>
    <x v="5"/>
    <x v="97"/>
    <x v="1"/>
    <x v="1"/>
    <n v="0"/>
    <n v="0"/>
    <n v="0"/>
    <n v="4"/>
    <x v="1"/>
    <n v="0"/>
    <x v="0"/>
    <n v="0"/>
    <x v="1"/>
    <n v="0"/>
  </r>
  <r>
    <x v="16"/>
    <x v="98"/>
    <x v="1"/>
    <x v="1"/>
    <n v="0"/>
    <n v="2"/>
    <n v="11"/>
    <n v="42"/>
    <x v="1"/>
    <n v="0"/>
    <x v="0"/>
    <n v="1"/>
    <x v="1"/>
    <n v="1"/>
  </r>
  <r>
    <x v="2"/>
    <x v="88"/>
    <x v="1"/>
    <x v="1"/>
    <n v="0"/>
    <n v="0"/>
    <n v="1"/>
    <n v="2"/>
    <x v="1"/>
    <n v="0"/>
    <x v="0"/>
    <n v="1"/>
    <x v="1"/>
    <n v="0"/>
  </r>
  <r>
    <x v="5"/>
    <x v="99"/>
    <x v="0"/>
    <x v="1"/>
    <n v="1"/>
    <n v="33"/>
    <n v="351"/>
    <n v="584"/>
    <x v="1"/>
    <n v="29"/>
    <x v="0"/>
    <n v="26"/>
    <x v="1"/>
    <n v="13"/>
  </r>
  <r>
    <x v="5"/>
    <x v="100"/>
    <x v="1"/>
    <x v="2"/>
    <n v="1"/>
    <n v="2"/>
    <n v="6"/>
    <n v="11"/>
    <x v="1"/>
    <n v="0"/>
    <x v="0"/>
    <n v="0"/>
    <x v="2"/>
    <n v="1"/>
  </r>
  <r>
    <x v="5"/>
    <x v="101"/>
    <x v="1"/>
    <x v="1"/>
    <n v="0"/>
    <n v="0"/>
    <n v="1"/>
    <n v="1"/>
    <x v="1"/>
    <n v="0"/>
    <x v="0"/>
    <n v="0"/>
    <x v="1"/>
    <n v="0"/>
  </r>
  <r>
    <x v="8"/>
    <x v="9"/>
    <x v="1"/>
    <x v="1"/>
    <n v="0"/>
    <n v="0"/>
    <n v="1"/>
    <n v="1"/>
    <x v="1"/>
    <n v="1"/>
    <x v="0"/>
    <n v="0"/>
    <x v="1"/>
    <n v="0"/>
  </r>
  <r>
    <x v="4"/>
    <x v="86"/>
    <x v="1"/>
    <x v="1"/>
    <n v="0"/>
    <n v="0"/>
    <n v="1"/>
    <n v="4"/>
    <x v="1"/>
    <n v="0"/>
    <x v="0"/>
    <n v="0"/>
    <x v="1"/>
    <n v="0"/>
  </r>
  <r>
    <x v="5"/>
    <x v="102"/>
    <x v="2"/>
    <x v="1"/>
    <n v="0"/>
    <n v="12"/>
    <n v="120"/>
    <n v="286"/>
    <x v="1"/>
    <n v="0"/>
    <x v="0"/>
    <n v="0"/>
    <x v="1"/>
    <n v="4"/>
  </r>
  <r>
    <x v="5"/>
    <x v="103"/>
    <x v="0"/>
    <x v="2"/>
    <n v="5"/>
    <n v="53"/>
    <n v="489"/>
    <n v="326"/>
    <x v="3"/>
    <n v="30"/>
    <x v="0"/>
    <n v="25"/>
    <x v="1"/>
    <n v="19"/>
  </r>
  <r>
    <x v="34"/>
    <x v="10"/>
    <x v="2"/>
    <x v="1"/>
    <n v="0"/>
    <n v="0"/>
    <n v="12"/>
    <n v="20"/>
    <x v="1"/>
    <n v="0"/>
    <x v="0"/>
    <n v="0"/>
    <x v="1"/>
    <n v="3"/>
  </r>
  <r>
    <x v="35"/>
    <x v="104"/>
    <x v="2"/>
    <x v="1"/>
    <n v="1"/>
    <n v="1"/>
    <n v="21"/>
    <n v="67"/>
    <x v="1"/>
    <n v="0"/>
    <x v="0"/>
    <n v="0"/>
    <x v="1"/>
    <n v="1"/>
  </r>
  <r>
    <x v="0"/>
    <x v="0"/>
    <x v="1"/>
    <x v="1"/>
    <n v="0"/>
    <n v="0"/>
    <n v="1"/>
    <n v="3"/>
    <x v="1"/>
    <n v="0"/>
    <x v="0"/>
    <n v="0"/>
    <x v="1"/>
    <n v="0"/>
  </r>
  <r>
    <x v="2"/>
    <x v="105"/>
    <x v="0"/>
    <x v="1"/>
    <n v="0"/>
    <n v="2"/>
    <n v="26"/>
    <n v="129"/>
    <x v="1"/>
    <n v="6"/>
    <x v="0"/>
    <n v="6"/>
    <x v="1"/>
    <n v="2"/>
  </r>
  <r>
    <x v="14"/>
    <x v="106"/>
    <x v="2"/>
    <x v="1"/>
    <n v="0"/>
    <n v="3"/>
    <n v="17"/>
    <n v="48"/>
    <x v="1"/>
    <n v="0"/>
    <x v="0"/>
    <n v="0"/>
    <x v="1"/>
    <n v="0"/>
  </r>
  <r>
    <x v="18"/>
    <x v="107"/>
    <x v="2"/>
    <x v="1"/>
    <n v="0"/>
    <n v="1"/>
    <n v="13"/>
    <n v="32"/>
    <x v="1"/>
    <n v="0"/>
    <x v="0"/>
    <n v="0"/>
    <x v="1"/>
    <n v="0"/>
  </r>
  <r>
    <x v="6"/>
    <x v="10"/>
    <x v="0"/>
    <x v="1"/>
    <n v="0"/>
    <n v="0"/>
    <n v="0"/>
    <n v="3"/>
    <x v="1"/>
    <n v="0"/>
    <x v="0"/>
    <n v="0"/>
    <x v="1"/>
    <n v="0"/>
  </r>
  <r>
    <x v="36"/>
    <x v="10"/>
    <x v="1"/>
    <x v="2"/>
    <n v="7"/>
    <n v="26"/>
    <n v="147"/>
    <n v="210"/>
    <x v="2"/>
    <n v="2"/>
    <x v="0"/>
    <n v="1"/>
    <x v="1"/>
    <n v="12"/>
  </r>
  <r>
    <x v="16"/>
    <x v="108"/>
    <x v="2"/>
    <x v="1"/>
    <n v="0"/>
    <n v="0"/>
    <n v="1"/>
    <n v="1"/>
    <x v="1"/>
    <n v="0"/>
    <x v="0"/>
    <n v="0"/>
    <x v="1"/>
    <n v="0"/>
  </r>
  <r>
    <x v="9"/>
    <x v="109"/>
    <x v="2"/>
    <x v="1"/>
    <n v="1"/>
    <n v="7"/>
    <n v="102"/>
    <n v="168"/>
    <x v="2"/>
    <n v="0"/>
    <x v="0"/>
    <n v="0"/>
    <x v="1"/>
    <n v="2"/>
  </r>
  <r>
    <x v="37"/>
    <x v="110"/>
    <x v="0"/>
    <x v="3"/>
    <n v="7"/>
    <n v="4"/>
    <n v="48"/>
    <n v="910"/>
    <x v="3"/>
    <n v="7"/>
    <x v="0"/>
    <n v="2"/>
    <x v="0"/>
    <n v="5"/>
  </r>
  <r>
    <x v="32"/>
    <x v="10"/>
    <x v="2"/>
    <x v="6"/>
    <n v="9"/>
    <n v="25"/>
    <n v="159"/>
    <n v="258"/>
    <x v="1"/>
    <n v="0"/>
    <x v="0"/>
    <n v="0"/>
    <x v="1"/>
    <n v="5"/>
  </r>
  <r>
    <x v="13"/>
    <x v="111"/>
    <x v="2"/>
    <x v="1"/>
    <n v="7"/>
    <n v="13"/>
    <n v="113"/>
    <n v="108"/>
    <x v="4"/>
    <n v="3"/>
    <x v="0"/>
    <n v="0"/>
    <x v="2"/>
    <n v="10"/>
  </r>
  <r>
    <x v="24"/>
    <x v="112"/>
    <x v="0"/>
    <x v="4"/>
    <n v="8"/>
    <n v="52"/>
    <n v="412"/>
    <n v="512"/>
    <x v="2"/>
    <n v="28"/>
    <x v="0"/>
    <n v="11"/>
    <x v="2"/>
    <n v="16"/>
  </r>
  <r>
    <x v="38"/>
    <x v="113"/>
    <x v="0"/>
    <x v="2"/>
    <n v="1"/>
    <n v="5"/>
    <n v="47"/>
    <n v="87"/>
    <x v="1"/>
    <n v="8"/>
    <x v="0"/>
    <n v="1"/>
    <x v="1"/>
    <n v="1"/>
  </r>
  <r>
    <x v="36"/>
    <x v="114"/>
    <x v="1"/>
    <x v="1"/>
    <n v="0"/>
    <n v="0"/>
    <n v="0"/>
    <n v="1"/>
    <x v="1"/>
    <n v="0"/>
    <x v="0"/>
    <n v="0"/>
    <x v="1"/>
    <n v="0"/>
  </r>
  <r>
    <x v="17"/>
    <x v="115"/>
    <x v="0"/>
    <x v="0"/>
    <n v="9"/>
    <n v="11"/>
    <n v="114"/>
    <n v="119"/>
    <x v="7"/>
    <n v="14"/>
    <x v="0"/>
    <n v="12"/>
    <x v="2"/>
    <n v="7"/>
  </r>
  <r>
    <x v="3"/>
    <x v="3"/>
    <x v="2"/>
    <x v="1"/>
    <n v="1"/>
    <n v="10"/>
    <n v="38"/>
    <n v="90"/>
    <x v="1"/>
    <n v="0"/>
    <x v="0"/>
    <n v="0"/>
    <x v="2"/>
    <n v="2"/>
  </r>
  <r>
    <x v="5"/>
    <x v="116"/>
    <x v="1"/>
    <x v="1"/>
    <n v="0"/>
    <n v="0"/>
    <n v="0"/>
    <n v="2"/>
    <x v="1"/>
    <n v="0"/>
    <x v="0"/>
    <n v="0"/>
    <x v="1"/>
    <n v="0"/>
  </r>
  <r>
    <x v="10"/>
    <x v="10"/>
    <x v="2"/>
    <x v="6"/>
    <n v="17"/>
    <n v="33"/>
    <n v="300"/>
    <n v="461"/>
    <x v="3"/>
    <n v="4"/>
    <x v="0"/>
    <n v="12"/>
    <x v="6"/>
    <n v="45"/>
  </r>
  <r>
    <x v="22"/>
    <x v="117"/>
    <x v="1"/>
    <x v="1"/>
    <n v="0"/>
    <n v="0"/>
    <n v="0"/>
    <n v="1"/>
    <x v="1"/>
    <n v="0"/>
    <x v="0"/>
    <n v="0"/>
    <x v="1"/>
    <n v="0"/>
  </r>
  <r>
    <x v="39"/>
    <x v="118"/>
    <x v="1"/>
    <x v="1"/>
    <n v="0"/>
    <n v="0"/>
    <n v="1"/>
    <n v="1"/>
    <x v="1"/>
    <n v="0"/>
    <x v="0"/>
    <n v="0"/>
    <x v="1"/>
    <n v="0"/>
  </r>
  <r>
    <x v="3"/>
    <x v="119"/>
    <x v="0"/>
    <x v="1"/>
    <n v="0"/>
    <n v="0"/>
    <n v="10"/>
    <n v="35"/>
    <x v="1"/>
    <n v="4"/>
    <x v="0"/>
    <n v="1"/>
    <x v="1"/>
    <n v="1"/>
  </r>
  <r>
    <x v="35"/>
    <x v="120"/>
    <x v="2"/>
    <x v="1"/>
    <n v="0"/>
    <n v="0"/>
    <n v="3"/>
    <n v="2"/>
    <x v="1"/>
    <n v="0"/>
    <x v="0"/>
    <n v="0"/>
    <x v="1"/>
    <n v="1"/>
  </r>
  <r>
    <x v="21"/>
    <x v="121"/>
    <x v="2"/>
    <x v="1"/>
    <n v="0"/>
    <n v="0"/>
    <n v="0"/>
    <n v="1"/>
    <x v="1"/>
    <n v="0"/>
    <x v="0"/>
    <n v="0"/>
    <x v="1"/>
    <n v="0"/>
  </r>
  <r>
    <x v="40"/>
    <x v="122"/>
    <x v="2"/>
    <x v="1"/>
    <n v="0"/>
    <n v="1"/>
    <n v="3"/>
    <n v="2"/>
    <x v="1"/>
    <n v="0"/>
    <x v="0"/>
    <n v="0"/>
    <x v="1"/>
    <n v="0"/>
  </r>
  <r>
    <x v="20"/>
    <x v="29"/>
    <x v="1"/>
    <x v="1"/>
    <n v="0"/>
    <n v="0"/>
    <n v="1"/>
    <n v="1"/>
    <x v="1"/>
    <n v="0"/>
    <x v="0"/>
    <n v="0"/>
    <x v="1"/>
    <n v="0"/>
  </r>
  <r>
    <x v="2"/>
    <x v="66"/>
    <x v="1"/>
    <x v="1"/>
    <n v="0"/>
    <n v="1"/>
    <n v="2"/>
    <n v="2"/>
    <x v="1"/>
    <n v="0"/>
    <x v="0"/>
    <n v="0"/>
    <x v="1"/>
    <n v="0"/>
  </r>
  <r>
    <x v="19"/>
    <x v="123"/>
    <x v="2"/>
    <x v="1"/>
    <n v="0"/>
    <n v="0"/>
    <n v="6"/>
    <n v="4"/>
    <x v="1"/>
    <n v="0"/>
    <x v="0"/>
    <n v="0"/>
    <x v="1"/>
    <n v="0"/>
  </r>
  <r>
    <x v="2"/>
    <x v="83"/>
    <x v="0"/>
    <x v="3"/>
    <n v="3"/>
    <n v="0"/>
    <n v="9"/>
    <n v="16"/>
    <x v="2"/>
    <n v="1"/>
    <x v="1"/>
    <n v="2"/>
    <x v="1"/>
    <n v="0"/>
  </r>
  <r>
    <x v="23"/>
    <x v="79"/>
    <x v="0"/>
    <x v="1"/>
    <n v="0"/>
    <n v="1"/>
    <n v="10"/>
    <n v="26"/>
    <x v="1"/>
    <n v="0"/>
    <x v="0"/>
    <n v="1"/>
    <x v="1"/>
    <n v="2"/>
  </r>
  <r>
    <x v="22"/>
    <x v="124"/>
    <x v="1"/>
    <x v="1"/>
    <n v="0"/>
    <n v="0"/>
    <n v="1"/>
    <n v="2"/>
    <x v="1"/>
    <n v="0"/>
    <x v="0"/>
    <n v="0"/>
    <x v="1"/>
    <n v="0"/>
  </r>
  <r>
    <x v="41"/>
    <x v="125"/>
    <x v="1"/>
    <x v="1"/>
    <n v="0"/>
    <n v="0"/>
    <n v="0"/>
    <n v="2"/>
    <x v="1"/>
    <n v="0"/>
    <x v="0"/>
    <n v="0"/>
    <x v="1"/>
    <n v="0"/>
  </r>
  <r>
    <x v="40"/>
    <x v="126"/>
    <x v="2"/>
    <x v="2"/>
    <n v="1"/>
    <n v="3"/>
    <n v="22"/>
    <n v="55"/>
    <x v="2"/>
    <n v="0"/>
    <x v="0"/>
    <n v="0"/>
    <x v="1"/>
    <n v="1"/>
  </r>
  <r>
    <x v="5"/>
    <x v="127"/>
    <x v="0"/>
    <x v="2"/>
    <n v="8"/>
    <n v="61"/>
    <n v="608"/>
    <n v="1293"/>
    <x v="3"/>
    <n v="63"/>
    <x v="1"/>
    <n v="30"/>
    <x v="0"/>
    <n v="22"/>
  </r>
  <r>
    <x v="26"/>
    <x v="74"/>
    <x v="2"/>
    <x v="2"/>
    <n v="1"/>
    <n v="0"/>
    <n v="4"/>
    <n v="16"/>
    <x v="1"/>
    <n v="0"/>
    <x v="0"/>
    <n v="0"/>
    <x v="1"/>
    <n v="0"/>
  </r>
  <r>
    <x v="17"/>
    <x v="128"/>
    <x v="0"/>
    <x v="1"/>
    <n v="0"/>
    <n v="8"/>
    <n v="102"/>
    <n v="131"/>
    <x v="1"/>
    <n v="7"/>
    <x v="0"/>
    <n v="12"/>
    <x v="1"/>
    <n v="3"/>
  </r>
  <r>
    <x v="25"/>
    <x v="129"/>
    <x v="0"/>
    <x v="1"/>
    <n v="1"/>
    <n v="5"/>
    <n v="45"/>
    <n v="71"/>
    <x v="2"/>
    <n v="4"/>
    <x v="0"/>
    <n v="2"/>
    <x v="1"/>
    <n v="3"/>
  </r>
  <r>
    <x v="25"/>
    <x v="130"/>
    <x v="2"/>
    <x v="1"/>
    <n v="0"/>
    <n v="0"/>
    <n v="1"/>
    <n v="6"/>
    <x v="1"/>
    <n v="0"/>
    <x v="0"/>
    <n v="0"/>
    <x v="1"/>
    <n v="0"/>
  </r>
  <r>
    <x v="5"/>
    <x v="131"/>
    <x v="2"/>
    <x v="2"/>
    <n v="4"/>
    <n v="14"/>
    <n v="198"/>
    <n v="460"/>
    <x v="1"/>
    <n v="1"/>
    <x v="1"/>
    <n v="0"/>
    <x v="2"/>
    <n v="12"/>
  </r>
  <r>
    <x v="19"/>
    <x v="132"/>
    <x v="0"/>
    <x v="1"/>
    <n v="0"/>
    <n v="3"/>
    <n v="32"/>
    <n v="17"/>
    <x v="1"/>
    <n v="5"/>
    <x v="0"/>
    <n v="7"/>
    <x v="1"/>
    <n v="1"/>
  </r>
  <r>
    <x v="0"/>
    <x v="133"/>
    <x v="2"/>
    <x v="1"/>
    <n v="4"/>
    <n v="16"/>
    <n v="65"/>
    <n v="147"/>
    <x v="3"/>
    <n v="1"/>
    <x v="0"/>
    <n v="0"/>
    <x v="1"/>
    <n v="2"/>
  </r>
  <r>
    <x v="33"/>
    <x v="10"/>
    <x v="1"/>
    <x v="2"/>
    <n v="2"/>
    <n v="14"/>
    <n v="71"/>
    <n v="84"/>
    <x v="1"/>
    <n v="1"/>
    <x v="0"/>
    <n v="3"/>
    <x v="1"/>
    <n v="6"/>
  </r>
  <r>
    <x v="42"/>
    <x v="10"/>
    <x v="2"/>
    <x v="0"/>
    <n v="7"/>
    <n v="13"/>
    <n v="107"/>
    <n v="186"/>
    <x v="2"/>
    <n v="1"/>
    <x v="0"/>
    <n v="1"/>
    <x v="1"/>
    <n v="9"/>
  </r>
  <r>
    <x v="17"/>
    <x v="82"/>
    <x v="2"/>
    <x v="1"/>
    <n v="1"/>
    <n v="3"/>
    <n v="59"/>
    <n v="144"/>
    <x v="2"/>
    <n v="1"/>
    <x v="0"/>
    <n v="0"/>
    <x v="1"/>
    <n v="2"/>
  </r>
  <r>
    <x v="24"/>
    <x v="134"/>
    <x v="0"/>
    <x v="2"/>
    <n v="3"/>
    <n v="31"/>
    <n v="273"/>
    <n v="340"/>
    <x v="1"/>
    <n v="10"/>
    <x v="0"/>
    <n v="5"/>
    <x v="0"/>
    <n v="13"/>
  </r>
  <r>
    <x v="41"/>
    <x v="10"/>
    <x v="2"/>
    <x v="0"/>
    <n v="4"/>
    <n v="17"/>
    <n v="72"/>
    <n v="157"/>
    <x v="2"/>
    <n v="1"/>
    <x v="0"/>
    <n v="0"/>
    <x v="1"/>
    <n v="5"/>
  </r>
  <r>
    <x v="37"/>
    <x v="135"/>
    <x v="2"/>
    <x v="1"/>
    <n v="1"/>
    <n v="8"/>
    <n v="32"/>
    <n v="114"/>
    <x v="1"/>
    <n v="0"/>
    <x v="0"/>
    <n v="1"/>
    <x v="1"/>
    <n v="1"/>
  </r>
  <r>
    <x v="5"/>
    <x v="136"/>
    <x v="2"/>
    <x v="1"/>
    <n v="0"/>
    <n v="0"/>
    <n v="1"/>
    <n v="2"/>
    <x v="1"/>
    <n v="0"/>
    <x v="0"/>
    <n v="0"/>
    <x v="1"/>
    <n v="0"/>
  </r>
  <r>
    <x v="35"/>
    <x v="104"/>
    <x v="1"/>
    <x v="1"/>
    <n v="0"/>
    <n v="2"/>
    <n v="3"/>
    <n v="7"/>
    <x v="1"/>
    <n v="0"/>
    <x v="0"/>
    <n v="0"/>
    <x v="1"/>
    <n v="1"/>
  </r>
  <r>
    <x v="20"/>
    <x v="10"/>
    <x v="1"/>
    <x v="7"/>
    <n v="69"/>
    <n v="158"/>
    <n v="1172"/>
    <n v="2395"/>
    <x v="8"/>
    <n v="55"/>
    <x v="1"/>
    <n v="27"/>
    <x v="3"/>
    <n v="100"/>
  </r>
  <r>
    <x v="16"/>
    <x v="137"/>
    <x v="0"/>
    <x v="6"/>
    <n v="8"/>
    <n v="23"/>
    <n v="161"/>
    <n v="200"/>
    <x v="0"/>
    <n v="10"/>
    <x v="1"/>
    <n v="14"/>
    <x v="2"/>
    <n v="7"/>
  </r>
  <r>
    <x v="31"/>
    <x v="138"/>
    <x v="2"/>
    <x v="1"/>
    <n v="0"/>
    <n v="0"/>
    <n v="1"/>
    <n v="4"/>
    <x v="1"/>
    <n v="0"/>
    <x v="0"/>
    <n v="0"/>
    <x v="1"/>
    <n v="0"/>
  </r>
  <r>
    <x v="43"/>
    <x v="139"/>
    <x v="1"/>
    <x v="1"/>
    <n v="0"/>
    <n v="0"/>
    <n v="0"/>
    <n v="2"/>
    <x v="1"/>
    <n v="0"/>
    <x v="0"/>
    <n v="0"/>
    <x v="1"/>
    <n v="0"/>
  </r>
  <r>
    <x v="5"/>
    <x v="61"/>
    <x v="1"/>
    <x v="1"/>
    <n v="0"/>
    <n v="0"/>
    <n v="0"/>
    <n v="3"/>
    <x v="1"/>
    <n v="0"/>
    <x v="0"/>
    <n v="0"/>
    <x v="1"/>
    <n v="0"/>
  </r>
  <r>
    <x v="9"/>
    <x v="140"/>
    <x v="2"/>
    <x v="1"/>
    <n v="0"/>
    <n v="2"/>
    <n v="21"/>
    <n v="46"/>
    <x v="1"/>
    <n v="0"/>
    <x v="0"/>
    <n v="1"/>
    <x v="1"/>
    <n v="2"/>
  </r>
  <r>
    <x v="37"/>
    <x v="141"/>
    <x v="1"/>
    <x v="1"/>
    <n v="0"/>
    <n v="0"/>
    <n v="0"/>
    <n v="1"/>
    <x v="1"/>
    <n v="0"/>
    <x v="0"/>
    <n v="0"/>
    <x v="1"/>
    <n v="0"/>
  </r>
  <r>
    <x v="3"/>
    <x v="142"/>
    <x v="0"/>
    <x v="1"/>
    <n v="1"/>
    <n v="1"/>
    <n v="37"/>
    <n v="39"/>
    <x v="1"/>
    <n v="0"/>
    <x v="0"/>
    <n v="19"/>
    <x v="1"/>
    <n v="6"/>
  </r>
  <r>
    <x v="5"/>
    <x v="143"/>
    <x v="2"/>
    <x v="1"/>
    <n v="2"/>
    <n v="5"/>
    <n v="61"/>
    <n v="183"/>
    <x v="1"/>
    <n v="1"/>
    <x v="0"/>
    <n v="0"/>
    <x v="1"/>
    <n v="5"/>
  </r>
  <r>
    <x v="3"/>
    <x v="144"/>
    <x v="2"/>
    <x v="1"/>
    <n v="1"/>
    <n v="5"/>
    <n v="65"/>
    <n v="140"/>
    <x v="2"/>
    <n v="0"/>
    <x v="0"/>
    <n v="0"/>
    <x v="1"/>
    <n v="2"/>
  </r>
  <r>
    <x v="10"/>
    <x v="145"/>
    <x v="0"/>
    <x v="2"/>
    <n v="1"/>
    <n v="4"/>
    <n v="36"/>
    <n v="82"/>
    <x v="2"/>
    <n v="9"/>
    <x v="0"/>
    <n v="3"/>
    <x v="1"/>
    <n v="4"/>
  </r>
  <r>
    <x v="5"/>
    <x v="146"/>
    <x v="2"/>
    <x v="1"/>
    <n v="0"/>
    <n v="0"/>
    <n v="0"/>
    <n v="1"/>
    <x v="1"/>
    <n v="0"/>
    <x v="0"/>
    <n v="0"/>
    <x v="1"/>
    <n v="0"/>
  </r>
  <r>
    <x v="44"/>
    <x v="10"/>
    <x v="2"/>
    <x v="4"/>
    <n v="25"/>
    <n v="67"/>
    <n v="416"/>
    <n v="657"/>
    <x v="0"/>
    <n v="6"/>
    <x v="0"/>
    <n v="4"/>
    <x v="0"/>
    <n v="29"/>
  </r>
  <r>
    <x v="5"/>
    <x v="101"/>
    <x v="2"/>
    <x v="1"/>
    <n v="3"/>
    <n v="14"/>
    <n v="153"/>
    <n v="303"/>
    <x v="2"/>
    <n v="2"/>
    <x v="0"/>
    <n v="0"/>
    <x v="1"/>
    <n v="9"/>
  </r>
  <r>
    <x v="19"/>
    <x v="147"/>
    <x v="2"/>
    <x v="1"/>
    <n v="1"/>
    <n v="0"/>
    <n v="15"/>
    <n v="39"/>
    <x v="1"/>
    <n v="0"/>
    <x v="0"/>
    <n v="0"/>
    <x v="2"/>
    <n v="1"/>
  </r>
  <r>
    <x v="28"/>
    <x v="10"/>
    <x v="2"/>
    <x v="2"/>
    <n v="13"/>
    <n v="7"/>
    <n v="80"/>
    <n v="151"/>
    <x v="2"/>
    <n v="1"/>
    <x v="0"/>
    <n v="0"/>
    <x v="2"/>
    <n v="5"/>
  </r>
  <r>
    <x v="16"/>
    <x v="148"/>
    <x v="2"/>
    <x v="1"/>
    <n v="0"/>
    <n v="1"/>
    <n v="26"/>
    <n v="128"/>
    <x v="1"/>
    <n v="1"/>
    <x v="0"/>
    <n v="0"/>
    <x v="1"/>
    <n v="2"/>
  </r>
  <r>
    <x v="44"/>
    <x v="149"/>
    <x v="0"/>
    <x v="1"/>
    <n v="0"/>
    <n v="1"/>
    <n v="14"/>
    <n v="17"/>
    <x v="1"/>
    <n v="1"/>
    <x v="0"/>
    <n v="1"/>
    <x v="1"/>
    <n v="1"/>
  </r>
  <r>
    <x v="5"/>
    <x v="150"/>
    <x v="0"/>
    <x v="1"/>
    <n v="0"/>
    <n v="6"/>
    <n v="45"/>
    <n v="64"/>
    <x v="1"/>
    <n v="3"/>
    <x v="0"/>
    <n v="1"/>
    <x v="1"/>
    <n v="2"/>
  </r>
  <r>
    <x v="5"/>
    <x v="151"/>
    <x v="2"/>
    <x v="2"/>
    <n v="4"/>
    <n v="21"/>
    <n v="148"/>
    <n v="349"/>
    <x v="2"/>
    <n v="4"/>
    <x v="0"/>
    <n v="2"/>
    <x v="2"/>
    <n v="11"/>
  </r>
  <r>
    <x v="9"/>
    <x v="152"/>
    <x v="2"/>
    <x v="1"/>
    <n v="0"/>
    <n v="3"/>
    <n v="27"/>
    <n v="85"/>
    <x v="1"/>
    <n v="0"/>
    <x v="0"/>
    <n v="0"/>
    <x v="1"/>
    <n v="2"/>
  </r>
  <r>
    <x v="17"/>
    <x v="49"/>
    <x v="0"/>
    <x v="1"/>
    <n v="1"/>
    <n v="20"/>
    <n v="227"/>
    <n v="256"/>
    <x v="1"/>
    <n v="13"/>
    <x v="0"/>
    <n v="18"/>
    <x v="1"/>
    <n v="12"/>
  </r>
  <r>
    <x v="18"/>
    <x v="65"/>
    <x v="0"/>
    <x v="1"/>
    <n v="1"/>
    <n v="8"/>
    <n v="96"/>
    <n v="251"/>
    <x v="1"/>
    <n v="10"/>
    <x v="0"/>
    <n v="12"/>
    <x v="1"/>
    <n v="11"/>
  </r>
  <r>
    <x v="5"/>
    <x v="116"/>
    <x v="2"/>
    <x v="1"/>
    <n v="0"/>
    <n v="4"/>
    <n v="27"/>
    <n v="54"/>
    <x v="1"/>
    <n v="0"/>
    <x v="0"/>
    <n v="0"/>
    <x v="1"/>
    <n v="1"/>
  </r>
  <r>
    <x v="17"/>
    <x v="80"/>
    <x v="2"/>
    <x v="1"/>
    <n v="3"/>
    <n v="10"/>
    <n v="68"/>
    <n v="123"/>
    <x v="1"/>
    <n v="0"/>
    <x v="0"/>
    <n v="1"/>
    <x v="2"/>
    <n v="7"/>
  </r>
  <r>
    <x v="17"/>
    <x v="153"/>
    <x v="0"/>
    <x v="3"/>
    <n v="4"/>
    <n v="23"/>
    <n v="219"/>
    <n v="230"/>
    <x v="3"/>
    <n v="18"/>
    <x v="0"/>
    <n v="13"/>
    <x v="2"/>
    <n v="12"/>
  </r>
  <r>
    <x v="9"/>
    <x v="140"/>
    <x v="1"/>
    <x v="1"/>
    <n v="0"/>
    <n v="1"/>
    <n v="1"/>
    <n v="1"/>
    <x v="1"/>
    <n v="0"/>
    <x v="0"/>
    <n v="1"/>
    <x v="1"/>
    <n v="0"/>
  </r>
  <r>
    <x v="14"/>
    <x v="154"/>
    <x v="2"/>
    <x v="3"/>
    <n v="2"/>
    <n v="16"/>
    <n v="79"/>
    <n v="142"/>
    <x v="1"/>
    <n v="2"/>
    <x v="0"/>
    <n v="0"/>
    <x v="1"/>
    <n v="6"/>
  </r>
  <r>
    <x v="2"/>
    <x v="155"/>
    <x v="2"/>
    <x v="1"/>
    <n v="1"/>
    <n v="6"/>
    <n v="57"/>
    <n v="120"/>
    <x v="1"/>
    <n v="0"/>
    <x v="0"/>
    <n v="0"/>
    <x v="1"/>
    <n v="2"/>
  </r>
  <r>
    <x v="5"/>
    <x v="156"/>
    <x v="0"/>
    <x v="1"/>
    <n v="0"/>
    <n v="9"/>
    <n v="64"/>
    <n v="75"/>
    <x v="1"/>
    <n v="2"/>
    <x v="0"/>
    <n v="5"/>
    <x v="1"/>
    <n v="3"/>
  </r>
  <r>
    <x v="22"/>
    <x v="67"/>
    <x v="1"/>
    <x v="1"/>
    <n v="0"/>
    <n v="0"/>
    <n v="5"/>
    <n v="17"/>
    <x v="1"/>
    <n v="0"/>
    <x v="0"/>
    <n v="0"/>
    <x v="1"/>
    <n v="0"/>
  </r>
  <r>
    <x v="36"/>
    <x v="157"/>
    <x v="0"/>
    <x v="3"/>
    <n v="3"/>
    <n v="1"/>
    <n v="20"/>
    <n v="10"/>
    <x v="2"/>
    <n v="2"/>
    <x v="0"/>
    <n v="1"/>
    <x v="1"/>
    <n v="0"/>
  </r>
  <r>
    <x v="39"/>
    <x v="158"/>
    <x v="1"/>
    <x v="1"/>
    <n v="0"/>
    <n v="0"/>
    <n v="0"/>
    <n v="3"/>
    <x v="1"/>
    <n v="0"/>
    <x v="0"/>
    <n v="0"/>
    <x v="1"/>
    <n v="0"/>
  </r>
  <r>
    <x v="22"/>
    <x v="117"/>
    <x v="0"/>
    <x v="1"/>
    <n v="0"/>
    <n v="4"/>
    <n v="23"/>
    <n v="61"/>
    <x v="1"/>
    <n v="6"/>
    <x v="0"/>
    <n v="0"/>
    <x v="1"/>
    <n v="1"/>
  </r>
  <r>
    <x v="5"/>
    <x v="103"/>
    <x v="1"/>
    <x v="1"/>
    <n v="0"/>
    <n v="0"/>
    <n v="0"/>
    <n v="3"/>
    <x v="1"/>
    <n v="0"/>
    <x v="0"/>
    <n v="0"/>
    <x v="1"/>
    <n v="0"/>
  </r>
  <r>
    <x v="40"/>
    <x v="159"/>
    <x v="2"/>
    <x v="1"/>
    <n v="0"/>
    <n v="1"/>
    <n v="1"/>
    <n v="0"/>
    <x v="1"/>
    <n v="0"/>
    <x v="0"/>
    <n v="0"/>
    <x v="1"/>
    <n v="0"/>
  </r>
  <r>
    <x v="32"/>
    <x v="160"/>
    <x v="0"/>
    <x v="1"/>
    <n v="2"/>
    <n v="25"/>
    <n v="166"/>
    <n v="426"/>
    <x v="2"/>
    <n v="12"/>
    <x v="0"/>
    <n v="8"/>
    <x v="1"/>
    <n v="13"/>
  </r>
  <r>
    <x v="45"/>
    <x v="161"/>
    <x v="2"/>
    <x v="1"/>
    <n v="0"/>
    <n v="8"/>
    <n v="106"/>
    <n v="167"/>
    <x v="1"/>
    <n v="0"/>
    <x v="0"/>
    <n v="0"/>
    <x v="1"/>
    <n v="7"/>
  </r>
  <r>
    <x v="5"/>
    <x v="127"/>
    <x v="1"/>
    <x v="1"/>
    <n v="0"/>
    <n v="0"/>
    <n v="2"/>
    <n v="1"/>
    <x v="1"/>
    <n v="0"/>
    <x v="0"/>
    <n v="0"/>
    <x v="1"/>
    <n v="0"/>
  </r>
  <r>
    <x v="5"/>
    <x v="162"/>
    <x v="0"/>
    <x v="1"/>
    <n v="1"/>
    <n v="5"/>
    <n v="125"/>
    <n v="132"/>
    <x v="1"/>
    <n v="9"/>
    <x v="0"/>
    <n v="4"/>
    <x v="1"/>
    <n v="6"/>
  </r>
  <r>
    <x v="5"/>
    <x v="163"/>
    <x v="0"/>
    <x v="1"/>
    <n v="1"/>
    <n v="5"/>
    <n v="83"/>
    <n v="78"/>
    <x v="1"/>
    <n v="8"/>
    <x v="0"/>
    <n v="8"/>
    <x v="1"/>
    <n v="4"/>
  </r>
  <r>
    <x v="2"/>
    <x v="60"/>
    <x v="2"/>
    <x v="2"/>
    <n v="3"/>
    <n v="4"/>
    <n v="45"/>
    <n v="47"/>
    <x v="1"/>
    <n v="0"/>
    <x v="0"/>
    <n v="0"/>
    <x v="1"/>
    <n v="2"/>
  </r>
  <r>
    <x v="36"/>
    <x v="10"/>
    <x v="2"/>
    <x v="0"/>
    <n v="28"/>
    <n v="20"/>
    <n v="223"/>
    <n v="279"/>
    <x v="7"/>
    <n v="5"/>
    <x v="0"/>
    <n v="0"/>
    <x v="4"/>
    <n v="12"/>
  </r>
  <r>
    <x v="43"/>
    <x v="164"/>
    <x v="2"/>
    <x v="1"/>
    <n v="0"/>
    <n v="0"/>
    <n v="2"/>
    <n v="0"/>
    <x v="1"/>
    <n v="0"/>
    <x v="0"/>
    <n v="0"/>
    <x v="1"/>
    <n v="0"/>
  </r>
  <r>
    <x v="32"/>
    <x v="165"/>
    <x v="1"/>
    <x v="1"/>
    <n v="0"/>
    <n v="0"/>
    <n v="0"/>
    <n v="1"/>
    <x v="1"/>
    <n v="0"/>
    <x v="0"/>
    <n v="0"/>
    <x v="1"/>
    <n v="0"/>
  </r>
  <r>
    <x v="5"/>
    <x v="87"/>
    <x v="0"/>
    <x v="1"/>
    <n v="1"/>
    <n v="4"/>
    <n v="140"/>
    <n v="238"/>
    <x v="1"/>
    <n v="4"/>
    <x v="0"/>
    <n v="10"/>
    <x v="1"/>
    <n v="3"/>
  </r>
  <r>
    <x v="5"/>
    <x v="166"/>
    <x v="0"/>
    <x v="1"/>
    <n v="0"/>
    <n v="7"/>
    <n v="35"/>
    <n v="140"/>
    <x v="1"/>
    <n v="6"/>
    <x v="0"/>
    <n v="9"/>
    <x v="1"/>
    <n v="6"/>
  </r>
  <r>
    <x v="14"/>
    <x v="90"/>
    <x v="2"/>
    <x v="1"/>
    <n v="0"/>
    <n v="1"/>
    <n v="17"/>
    <n v="31"/>
    <x v="1"/>
    <n v="1"/>
    <x v="0"/>
    <n v="0"/>
    <x v="1"/>
    <n v="0"/>
  </r>
  <r>
    <x v="5"/>
    <x v="73"/>
    <x v="2"/>
    <x v="1"/>
    <n v="0"/>
    <n v="0"/>
    <n v="15"/>
    <n v="17"/>
    <x v="1"/>
    <n v="0"/>
    <x v="0"/>
    <n v="0"/>
    <x v="1"/>
    <n v="1"/>
  </r>
  <r>
    <x v="25"/>
    <x v="129"/>
    <x v="2"/>
    <x v="1"/>
    <n v="0"/>
    <n v="1"/>
    <n v="10"/>
    <n v="17"/>
    <x v="1"/>
    <n v="0"/>
    <x v="0"/>
    <n v="0"/>
    <x v="1"/>
    <n v="0"/>
  </r>
  <r>
    <x v="6"/>
    <x v="167"/>
    <x v="0"/>
    <x v="2"/>
    <n v="2"/>
    <n v="30"/>
    <n v="278"/>
    <n v="373"/>
    <x v="1"/>
    <n v="9"/>
    <x v="0"/>
    <n v="13"/>
    <x v="0"/>
    <n v="28"/>
  </r>
  <r>
    <x v="42"/>
    <x v="168"/>
    <x v="2"/>
    <x v="1"/>
    <n v="0"/>
    <n v="0"/>
    <n v="2"/>
    <n v="1"/>
    <x v="1"/>
    <n v="0"/>
    <x v="0"/>
    <n v="0"/>
    <x v="1"/>
    <n v="0"/>
  </r>
  <r>
    <x v="4"/>
    <x v="4"/>
    <x v="0"/>
    <x v="1"/>
    <n v="0"/>
    <n v="1"/>
    <n v="10"/>
    <n v="18"/>
    <x v="1"/>
    <n v="2"/>
    <x v="0"/>
    <n v="1"/>
    <x v="1"/>
    <n v="0"/>
  </r>
  <r>
    <x v="16"/>
    <x v="31"/>
    <x v="0"/>
    <x v="6"/>
    <n v="7"/>
    <n v="46"/>
    <n v="406"/>
    <n v="649"/>
    <x v="3"/>
    <n v="21"/>
    <x v="0"/>
    <n v="18"/>
    <x v="4"/>
    <n v="22"/>
  </r>
  <r>
    <x v="24"/>
    <x v="169"/>
    <x v="1"/>
    <x v="1"/>
    <n v="0"/>
    <n v="0"/>
    <n v="0"/>
    <n v="1"/>
    <x v="1"/>
    <n v="0"/>
    <x v="0"/>
    <n v="0"/>
    <x v="1"/>
    <n v="0"/>
  </r>
  <r>
    <x v="24"/>
    <x v="170"/>
    <x v="0"/>
    <x v="3"/>
    <n v="5"/>
    <n v="33"/>
    <n v="374"/>
    <n v="58"/>
    <x v="2"/>
    <n v="18"/>
    <x v="0"/>
    <n v="19"/>
    <x v="4"/>
    <n v="15"/>
  </r>
  <r>
    <x v="17"/>
    <x v="82"/>
    <x v="0"/>
    <x v="0"/>
    <n v="5"/>
    <n v="18"/>
    <n v="140"/>
    <n v="262"/>
    <x v="0"/>
    <n v="8"/>
    <x v="0"/>
    <n v="6"/>
    <x v="2"/>
    <n v="6"/>
  </r>
  <r>
    <x v="16"/>
    <x v="46"/>
    <x v="1"/>
    <x v="1"/>
    <n v="0"/>
    <n v="0"/>
    <n v="3"/>
    <n v="2"/>
    <x v="1"/>
    <n v="0"/>
    <x v="0"/>
    <n v="1"/>
    <x v="1"/>
    <n v="1"/>
  </r>
  <r>
    <x v="18"/>
    <x v="37"/>
    <x v="2"/>
    <x v="1"/>
    <n v="0"/>
    <n v="0"/>
    <n v="0"/>
    <n v="5"/>
    <x v="1"/>
    <n v="0"/>
    <x v="0"/>
    <n v="0"/>
    <x v="1"/>
    <n v="0"/>
  </r>
  <r>
    <x v="3"/>
    <x v="171"/>
    <x v="2"/>
    <x v="1"/>
    <n v="0"/>
    <n v="3"/>
    <n v="39"/>
    <n v="57"/>
    <x v="1"/>
    <n v="1"/>
    <x v="0"/>
    <n v="0"/>
    <x v="1"/>
    <n v="3"/>
  </r>
  <r>
    <x v="24"/>
    <x v="71"/>
    <x v="0"/>
    <x v="2"/>
    <n v="6"/>
    <n v="32"/>
    <n v="164"/>
    <n v="231"/>
    <x v="2"/>
    <n v="15"/>
    <x v="0"/>
    <n v="4"/>
    <x v="0"/>
    <n v="10"/>
  </r>
  <r>
    <x v="5"/>
    <x v="172"/>
    <x v="0"/>
    <x v="2"/>
    <n v="1"/>
    <n v="11"/>
    <n v="205"/>
    <n v="448"/>
    <x v="1"/>
    <n v="22"/>
    <x v="0"/>
    <n v="10"/>
    <x v="1"/>
    <n v="7"/>
  </r>
  <r>
    <x v="24"/>
    <x v="173"/>
    <x v="2"/>
    <x v="1"/>
    <n v="0"/>
    <n v="6"/>
    <n v="58"/>
    <n v="121"/>
    <x v="1"/>
    <n v="0"/>
    <x v="0"/>
    <n v="0"/>
    <x v="1"/>
    <n v="3"/>
  </r>
  <r>
    <x v="46"/>
    <x v="174"/>
    <x v="2"/>
    <x v="2"/>
    <n v="3"/>
    <n v="8"/>
    <n v="40"/>
    <n v="110"/>
    <x v="2"/>
    <n v="0"/>
    <x v="0"/>
    <n v="0"/>
    <x v="2"/>
    <n v="3"/>
  </r>
  <r>
    <x v="5"/>
    <x v="10"/>
    <x v="2"/>
    <x v="8"/>
    <n v="53"/>
    <n v="238"/>
    <n v="2308"/>
    <n v="4924"/>
    <x v="9"/>
    <n v="17"/>
    <x v="1"/>
    <n v="4"/>
    <x v="7"/>
    <n v="240"/>
  </r>
  <r>
    <x v="15"/>
    <x v="175"/>
    <x v="2"/>
    <x v="2"/>
    <n v="1"/>
    <n v="0"/>
    <n v="1"/>
    <n v="0"/>
    <x v="1"/>
    <n v="0"/>
    <x v="0"/>
    <n v="0"/>
    <x v="1"/>
    <n v="0"/>
  </r>
  <r>
    <x v="17"/>
    <x v="176"/>
    <x v="0"/>
    <x v="2"/>
    <n v="2"/>
    <n v="30"/>
    <n v="197"/>
    <n v="215"/>
    <x v="2"/>
    <n v="15"/>
    <x v="0"/>
    <n v="13"/>
    <x v="2"/>
    <n v="11"/>
  </r>
  <r>
    <x v="3"/>
    <x v="177"/>
    <x v="0"/>
    <x v="1"/>
    <n v="0"/>
    <n v="0"/>
    <n v="1"/>
    <n v="0"/>
    <x v="1"/>
    <n v="0"/>
    <x v="0"/>
    <n v="0"/>
    <x v="1"/>
    <n v="0"/>
  </r>
  <r>
    <x v="8"/>
    <x v="178"/>
    <x v="0"/>
    <x v="1"/>
    <n v="0"/>
    <n v="4"/>
    <n v="22"/>
    <n v="29"/>
    <x v="1"/>
    <n v="0"/>
    <x v="0"/>
    <n v="0"/>
    <x v="1"/>
    <n v="1"/>
  </r>
  <r>
    <x v="10"/>
    <x v="12"/>
    <x v="0"/>
    <x v="1"/>
    <n v="4"/>
    <n v="29"/>
    <n v="255"/>
    <n v="344"/>
    <x v="2"/>
    <n v="17"/>
    <x v="1"/>
    <n v="16"/>
    <x v="1"/>
    <n v="16"/>
  </r>
  <r>
    <x v="16"/>
    <x v="34"/>
    <x v="1"/>
    <x v="1"/>
    <n v="0"/>
    <n v="0"/>
    <n v="0"/>
    <n v="2"/>
    <x v="1"/>
    <n v="0"/>
    <x v="0"/>
    <n v="0"/>
    <x v="1"/>
    <n v="0"/>
  </r>
  <r>
    <x v="14"/>
    <x v="90"/>
    <x v="0"/>
    <x v="2"/>
    <n v="2"/>
    <n v="4"/>
    <n v="63"/>
    <n v="63"/>
    <x v="1"/>
    <n v="4"/>
    <x v="0"/>
    <n v="25"/>
    <x v="1"/>
    <n v="6"/>
  </r>
  <r>
    <x v="21"/>
    <x v="179"/>
    <x v="1"/>
    <x v="1"/>
    <n v="0"/>
    <n v="1"/>
    <n v="1"/>
    <n v="3"/>
    <x v="1"/>
    <n v="0"/>
    <x v="0"/>
    <n v="0"/>
    <x v="1"/>
    <n v="0"/>
  </r>
  <r>
    <x v="10"/>
    <x v="180"/>
    <x v="1"/>
    <x v="1"/>
    <n v="0"/>
    <n v="1"/>
    <n v="5"/>
    <n v="15"/>
    <x v="1"/>
    <n v="0"/>
    <x v="0"/>
    <n v="1"/>
    <x v="1"/>
    <n v="1"/>
  </r>
  <r>
    <x v="5"/>
    <x v="85"/>
    <x v="1"/>
    <x v="1"/>
    <n v="0"/>
    <n v="0"/>
    <n v="2"/>
    <n v="9"/>
    <x v="1"/>
    <n v="0"/>
    <x v="0"/>
    <n v="0"/>
    <x v="1"/>
    <n v="0"/>
  </r>
  <r>
    <x v="5"/>
    <x v="181"/>
    <x v="1"/>
    <x v="1"/>
    <n v="0"/>
    <n v="4"/>
    <n v="29"/>
    <n v="69"/>
    <x v="1"/>
    <n v="1"/>
    <x v="0"/>
    <n v="0"/>
    <x v="1"/>
    <n v="5"/>
  </r>
  <r>
    <x v="22"/>
    <x v="124"/>
    <x v="2"/>
    <x v="3"/>
    <n v="2"/>
    <n v="3"/>
    <n v="19"/>
    <n v="44"/>
    <x v="1"/>
    <n v="0"/>
    <x v="0"/>
    <n v="0"/>
    <x v="1"/>
    <n v="0"/>
  </r>
  <r>
    <x v="5"/>
    <x v="182"/>
    <x v="1"/>
    <x v="1"/>
    <n v="0"/>
    <n v="0"/>
    <n v="1"/>
    <n v="1"/>
    <x v="1"/>
    <n v="0"/>
    <x v="0"/>
    <n v="0"/>
    <x v="1"/>
    <n v="1"/>
  </r>
  <r>
    <x v="17"/>
    <x v="183"/>
    <x v="2"/>
    <x v="1"/>
    <n v="0"/>
    <n v="6"/>
    <n v="61"/>
    <n v="124"/>
    <x v="1"/>
    <n v="0"/>
    <x v="0"/>
    <n v="0"/>
    <x v="1"/>
    <n v="4"/>
  </r>
  <r>
    <x v="36"/>
    <x v="184"/>
    <x v="0"/>
    <x v="3"/>
    <n v="3"/>
    <n v="20"/>
    <n v="105"/>
    <n v="70"/>
    <x v="0"/>
    <n v="11"/>
    <x v="0"/>
    <n v="7"/>
    <x v="1"/>
    <n v="1"/>
  </r>
  <r>
    <x v="13"/>
    <x v="185"/>
    <x v="1"/>
    <x v="1"/>
    <n v="0"/>
    <n v="0"/>
    <n v="0"/>
    <n v="1"/>
    <x v="1"/>
    <n v="0"/>
    <x v="0"/>
    <n v="0"/>
    <x v="1"/>
    <n v="0"/>
  </r>
  <r>
    <x v="46"/>
    <x v="186"/>
    <x v="1"/>
    <x v="1"/>
    <n v="0"/>
    <n v="1"/>
    <n v="2"/>
    <n v="1"/>
    <x v="1"/>
    <n v="0"/>
    <x v="0"/>
    <n v="0"/>
    <x v="1"/>
    <n v="1"/>
  </r>
  <r>
    <x v="17"/>
    <x v="96"/>
    <x v="0"/>
    <x v="4"/>
    <n v="18"/>
    <n v="175"/>
    <n v="1271"/>
    <n v="823"/>
    <x v="7"/>
    <n v="78"/>
    <x v="0"/>
    <n v="64"/>
    <x v="0"/>
    <n v="53"/>
  </r>
  <r>
    <x v="20"/>
    <x v="187"/>
    <x v="2"/>
    <x v="2"/>
    <n v="7"/>
    <n v="22"/>
    <n v="172"/>
    <n v="394"/>
    <x v="2"/>
    <n v="2"/>
    <x v="0"/>
    <n v="1"/>
    <x v="4"/>
    <n v="7"/>
  </r>
  <r>
    <x v="15"/>
    <x v="20"/>
    <x v="2"/>
    <x v="1"/>
    <n v="0"/>
    <n v="0"/>
    <n v="0"/>
    <n v="2"/>
    <x v="1"/>
    <n v="0"/>
    <x v="0"/>
    <n v="0"/>
    <x v="1"/>
    <n v="0"/>
  </r>
  <r>
    <x v="5"/>
    <x v="181"/>
    <x v="2"/>
    <x v="9"/>
    <n v="89"/>
    <n v="509"/>
    <n v="5027"/>
    <n v="10779"/>
    <x v="10"/>
    <n v="67"/>
    <x v="0"/>
    <n v="2"/>
    <x v="3"/>
    <n v="409"/>
  </r>
  <r>
    <x v="24"/>
    <x v="188"/>
    <x v="0"/>
    <x v="1"/>
    <n v="3"/>
    <n v="5"/>
    <n v="64"/>
    <n v="90"/>
    <x v="2"/>
    <n v="5"/>
    <x v="0"/>
    <n v="2"/>
    <x v="1"/>
    <n v="4"/>
  </r>
  <r>
    <x v="33"/>
    <x v="94"/>
    <x v="1"/>
    <x v="1"/>
    <n v="0"/>
    <n v="0"/>
    <n v="0"/>
    <n v="2"/>
    <x v="1"/>
    <n v="0"/>
    <x v="0"/>
    <n v="0"/>
    <x v="1"/>
    <n v="0"/>
  </r>
  <r>
    <x v="16"/>
    <x v="189"/>
    <x v="2"/>
    <x v="3"/>
    <n v="2"/>
    <n v="20"/>
    <n v="120"/>
    <n v="218"/>
    <x v="1"/>
    <n v="4"/>
    <x v="0"/>
    <n v="0"/>
    <x v="1"/>
    <n v="11"/>
  </r>
  <r>
    <x v="16"/>
    <x v="46"/>
    <x v="2"/>
    <x v="3"/>
    <n v="4"/>
    <n v="2"/>
    <n v="36"/>
    <n v="86"/>
    <x v="2"/>
    <n v="0"/>
    <x v="0"/>
    <n v="0"/>
    <x v="1"/>
    <n v="0"/>
  </r>
  <r>
    <x v="22"/>
    <x v="190"/>
    <x v="1"/>
    <x v="1"/>
    <n v="0"/>
    <n v="0"/>
    <n v="2"/>
    <n v="3"/>
    <x v="1"/>
    <n v="0"/>
    <x v="0"/>
    <n v="0"/>
    <x v="1"/>
    <n v="0"/>
  </r>
  <r>
    <x v="16"/>
    <x v="34"/>
    <x v="0"/>
    <x v="2"/>
    <n v="2"/>
    <n v="26"/>
    <n v="239"/>
    <n v="348"/>
    <x v="2"/>
    <n v="8"/>
    <x v="1"/>
    <n v="6"/>
    <x v="1"/>
    <n v="16"/>
  </r>
  <r>
    <x v="2"/>
    <x v="191"/>
    <x v="2"/>
    <x v="1"/>
    <n v="2"/>
    <n v="6"/>
    <n v="29"/>
    <n v="49"/>
    <x v="2"/>
    <n v="0"/>
    <x v="0"/>
    <n v="0"/>
    <x v="1"/>
    <n v="1"/>
  </r>
  <r>
    <x v="16"/>
    <x v="21"/>
    <x v="1"/>
    <x v="1"/>
    <n v="0"/>
    <n v="0"/>
    <n v="1"/>
    <n v="8"/>
    <x v="1"/>
    <n v="0"/>
    <x v="0"/>
    <n v="0"/>
    <x v="1"/>
    <n v="0"/>
  </r>
  <r>
    <x v="2"/>
    <x v="192"/>
    <x v="0"/>
    <x v="1"/>
    <n v="2"/>
    <n v="4"/>
    <n v="41"/>
    <n v="150"/>
    <x v="1"/>
    <n v="2"/>
    <x v="0"/>
    <n v="1"/>
    <x v="1"/>
    <n v="8"/>
  </r>
  <r>
    <x v="24"/>
    <x v="43"/>
    <x v="0"/>
    <x v="3"/>
    <n v="10"/>
    <n v="21"/>
    <n v="204"/>
    <n v="230"/>
    <x v="4"/>
    <n v="11"/>
    <x v="1"/>
    <n v="1"/>
    <x v="2"/>
    <n v="24"/>
  </r>
  <r>
    <x v="22"/>
    <x v="190"/>
    <x v="0"/>
    <x v="0"/>
    <n v="3"/>
    <n v="21"/>
    <n v="179"/>
    <n v="373"/>
    <x v="2"/>
    <n v="2"/>
    <x v="0"/>
    <n v="11"/>
    <x v="2"/>
    <n v="17"/>
  </r>
  <r>
    <x v="5"/>
    <x v="193"/>
    <x v="0"/>
    <x v="1"/>
    <n v="0"/>
    <n v="7"/>
    <n v="105"/>
    <n v="246"/>
    <x v="1"/>
    <n v="4"/>
    <x v="0"/>
    <n v="8"/>
    <x v="1"/>
    <n v="2"/>
  </r>
  <r>
    <x v="2"/>
    <x v="10"/>
    <x v="1"/>
    <x v="3"/>
    <n v="16"/>
    <n v="56"/>
    <n v="371"/>
    <n v="765"/>
    <x v="4"/>
    <n v="16"/>
    <x v="0"/>
    <n v="33"/>
    <x v="0"/>
    <n v="32"/>
  </r>
  <r>
    <x v="0"/>
    <x v="0"/>
    <x v="2"/>
    <x v="1"/>
    <n v="0"/>
    <n v="6"/>
    <n v="25"/>
    <n v="80"/>
    <x v="1"/>
    <n v="0"/>
    <x v="0"/>
    <n v="0"/>
    <x v="1"/>
    <n v="3"/>
  </r>
  <r>
    <x v="38"/>
    <x v="113"/>
    <x v="2"/>
    <x v="1"/>
    <n v="1"/>
    <n v="2"/>
    <n v="16"/>
    <n v="30"/>
    <x v="1"/>
    <n v="0"/>
    <x v="0"/>
    <n v="0"/>
    <x v="1"/>
    <n v="1"/>
  </r>
  <r>
    <x v="17"/>
    <x v="10"/>
    <x v="2"/>
    <x v="1"/>
    <n v="3"/>
    <n v="18"/>
    <n v="122"/>
    <n v="170"/>
    <x v="1"/>
    <n v="0"/>
    <x v="0"/>
    <n v="3"/>
    <x v="0"/>
    <n v="17"/>
  </r>
  <r>
    <x v="5"/>
    <x v="194"/>
    <x v="0"/>
    <x v="1"/>
    <n v="1"/>
    <n v="3"/>
    <n v="21"/>
    <n v="25"/>
    <x v="1"/>
    <n v="1"/>
    <x v="0"/>
    <n v="12"/>
    <x v="1"/>
    <n v="3"/>
  </r>
  <r>
    <x v="2"/>
    <x v="10"/>
    <x v="2"/>
    <x v="4"/>
    <n v="9"/>
    <n v="48"/>
    <n v="394"/>
    <n v="767"/>
    <x v="2"/>
    <n v="1"/>
    <x v="0"/>
    <n v="2"/>
    <x v="2"/>
    <n v="24"/>
  </r>
  <r>
    <x v="5"/>
    <x v="57"/>
    <x v="2"/>
    <x v="1"/>
    <n v="0"/>
    <n v="0"/>
    <n v="4"/>
    <n v="6"/>
    <x v="1"/>
    <n v="0"/>
    <x v="0"/>
    <n v="0"/>
    <x v="1"/>
    <n v="0"/>
  </r>
  <r>
    <x v="19"/>
    <x v="195"/>
    <x v="0"/>
    <x v="1"/>
    <n v="0"/>
    <n v="2"/>
    <n v="10"/>
    <n v="36"/>
    <x v="1"/>
    <n v="2"/>
    <x v="0"/>
    <n v="6"/>
    <x v="1"/>
    <n v="0"/>
  </r>
  <r>
    <x v="17"/>
    <x v="196"/>
    <x v="2"/>
    <x v="1"/>
    <n v="0"/>
    <n v="2"/>
    <n v="6"/>
    <n v="11"/>
    <x v="1"/>
    <n v="0"/>
    <x v="0"/>
    <n v="0"/>
    <x v="1"/>
    <n v="0"/>
  </r>
  <r>
    <x v="24"/>
    <x v="10"/>
    <x v="1"/>
    <x v="10"/>
    <n v="57"/>
    <n v="152"/>
    <n v="951"/>
    <n v="1749"/>
    <x v="11"/>
    <n v="46"/>
    <x v="1"/>
    <n v="14"/>
    <x v="8"/>
    <n v="94"/>
  </r>
  <r>
    <x v="31"/>
    <x v="10"/>
    <x v="1"/>
    <x v="2"/>
    <n v="6"/>
    <n v="63"/>
    <n v="232"/>
    <n v="595"/>
    <x v="1"/>
    <n v="8"/>
    <x v="0"/>
    <n v="16"/>
    <x v="4"/>
    <n v="28"/>
  </r>
  <r>
    <x v="38"/>
    <x v="197"/>
    <x v="2"/>
    <x v="1"/>
    <n v="0"/>
    <n v="1"/>
    <n v="17"/>
    <n v="31"/>
    <x v="1"/>
    <n v="0"/>
    <x v="0"/>
    <n v="0"/>
    <x v="1"/>
    <n v="0"/>
  </r>
  <r>
    <x v="20"/>
    <x v="198"/>
    <x v="0"/>
    <x v="1"/>
    <n v="0"/>
    <n v="6"/>
    <n v="31"/>
    <n v="81"/>
    <x v="1"/>
    <n v="1"/>
    <x v="0"/>
    <n v="2"/>
    <x v="1"/>
    <n v="1"/>
  </r>
  <r>
    <x v="16"/>
    <x v="199"/>
    <x v="2"/>
    <x v="0"/>
    <n v="3"/>
    <n v="2"/>
    <n v="14"/>
    <n v="26"/>
    <x v="1"/>
    <n v="0"/>
    <x v="0"/>
    <n v="0"/>
    <x v="1"/>
    <n v="0"/>
  </r>
  <r>
    <x v="47"/>
    <x v="200"/>
    <x v="1"/>
    <x v="1"/>
    <n v="0"/>
    <n v="0"/>
    <n v="0"/>
    <n v="1"/>
    <x v="1"/>
    <n v="0"/>
    <x v="0"/>
    <n v="0"/>
    <x v="1"/>
    <n v="0"/>
  </r>
  <r>
    <x v="31"/>
    <x v="201"/>
    <x v="0"/>
    <x v="1"/>
    <n v="1"/>
    <n v="5"/>
    <n v="37"/>
    <n v="83"/>
    <x v="2"/>
    <n v="4"/>
    <x v="0"/>
    <n v="8"/>
    <x v="1"/>
    <n v="6"/>
  </r>
  <r>
    <x v="16"/>
    <x v="148"/>
    <x v="0"/>
    <x v="1"/>
    <n v="1"/>
    <n v="8"/>
    <n v="68"/>
    <n v="95"/>
    <x v="1"/>
    <n v="2"/>
    <x v="0"/>
    <n v="3"/>
    <x v="2"/>
    <n v="6"/>
  </r>
  <r>
    <x v="5"/>
    <x v="101"/>
    <x v="0"/>
    <x v="3"/>
    <n v="8"/>
    <n v="20"/>
    <n v="236"/>
    <n v="299"/>
    <x v="0"/>
    <n v="7"/>
    <x v="1"/>
    <n v="6"/>
    <x v="2"/>
    <n v="10"/>
  </r>
  <r>
    <x v="48"/>
    <x v="10"/>
    <x v="1"/>
    <x v="2"/>
    <n v="1"/>
    <n v="12"/>
    <n v="52"/>
    <n v="89"/>
    <x v="1"/>
    <n v="0"/>
    <x v="0"/>
    <n v="0"/>
    <x v="2"/>
    <n v="1"/>
  </r>
  <r>
    <x v="13"/>
    <x v="202"/>
    <x v="0"/>
    <x v="1"/>
    <n v="1"/>
    <n v="1"/>
    <n v="12"/>
    <n v="2"/>
    <x v="2"/>
    <n v="1"/>
    <x v="0"/>
    <n v="3"/>
    <x v="1"/>
    <n v="1"/>
  </r>
  <r>
    <x v="3"/>
    <x v="203"/>
    <x v="0"/>
    <x v="1"/>
    <n v="0"/>
    <n v="0"/>
    <n v="5"/>
    <n v="17"/>
    <x v="1"/>
    <n v="2"/>
    <x v="0"/>
    <n v="0"/>
    <x v="1"/>
    <n v="0"/>
  </r>
  <r>
    <x v="35"/>
    <x v="104"/>
    <x v="0"/>
    <x v="1"/>
    <n v="6"/>
    <n v="44"/>
    <n v="231"/>
    <n v="134"/>
    <x v="2"/>
    <n v="20"/>
    <x v="0"/>
    <n v="32"/>
    <x v="0"/>
    <n v="13"/>
  </r>
  <r>
    <x v="5"/>
    <x v="204"/>
    <x v="0"/>
    <x v="1"/>
    <n v="3"/>
    <n v="35"/>
    <n v="435"/>
    <n v="444"/>
    <x v="3"/>
    <n v="42"/>
    <x v="0"/>
    <n v="25"/>
    <x v="1"/>
    <n v="31"/>
  </r>
  <r>
    <x v="19"/>
    <x v="147"/>
    <x v="1"/>
    <x v="1"/>
    <n v="0"/>
    <n v="0"/>
    <n v="0"/>
    <n v="1"/>
    <x v="1"/>
    <n v="0"/>
    <x v="0"/>
    <n v="0"/>
    <x v="1"/>
    <n v="0"/>
  </r>
  <r>
    <x v="14"/>
    <x v="205"/>
    <x v="2"/>
    <x v="1"/>
    <n v="2"/>
    <n v="9"/>
    <n v="74"/>
    <n v="130"/>
    <x v="1"/>
    <n v="0"/>
    <x v="0"/>
    <n v="0"/>
    <x v="2"/>
    <n v="1"/>
  </r>
  <r>
    <x v="22"/>
    <x v="206"/>
    <x v="2"/>
    <x v="2"/>
    <n v="2"/>
    <n v="6"/>
    <n v="114"/>
    <n v="117"/>
    <x v="1"/>
    <n v="0"/>
    <x v="0"/>
    <n v="0"/>
    <x v="1"/>
    <n v="6"/>
  </r>
  <r>
    <x v="18"/>
    <x v="65"/>
    <x v="2"/>
    <x v="1"/>
    <n v="0"/>
    <n v="0"/>
    <n v="4"/>
    <n v="11"/>
    <x v="1"/>
    <n v="0"/>
    <x v="0"/>
    <n v="0"/>
    <x v="1"/>
    <n v="0"/>
  </r>
  <r>
    <x v="14"/>
    <x v="207"/>
    <x v="0"/>
    <x v="1"/>
    <n v="0"/>
    <n v="0"/>
    <n v="15"/>
    <n v="19"/>
    <x v="1"/>
    <n v="1"/>
    <x v="0"/>
    <n v="11"/>
    <x v="1"/>
    <n v="1"/>
  </r>
  <r>
    <x v="44"/>
    <x v="208"/>
    <x v="0"/>
    <x v="2"/>
    <n v="1"/>
    <n v="5"/>
    <n v="58"/>
    <n v="107"/>
    <x v="1"/>
    <n v="3"/>
    <x v="1"/>
    <n v="2"/>
    <x v="1"/>
    <n v="4"/>
  </r>
  <r>
    <x v="3"/>
    <x v="209"/>
    <x v="2"/>
    <x v="1"/>
    <n v="0"/>
    <n v="21"/>
    <n v="156"/>
    <n v="386"/>
    <x v="1"/>
    <n v="0"/>
    <x v="0"/>
    <n v="0"/>
    <x v="1"/>
    <n v="9"/>
  </r>
  <r>
    <x v="24"/>
    <x v="210"/>
    <x v="1"/>
    <x v="1"/>
    <n v="0"/>
    <n v="0"/>
    <n v="4"/>
    <n v="5"/>
    <x v="1"/>
    <n v="0"/>
    <x v="0"/>
    <n v="0"/>
    <x v="1"/>
    <n v="0"/>
  </r>
  <r>
    <x v="11"/>
    <x v="10"/>
    <x v="1"/>
    <x v="11"/>
    <n v="10"/>
    <n v="68"/>
    <n v="308"/>
    <n v="563"/>
    <x v="2"/>
    <n v="6"/>
    <x v="0"/>
    <n v="9"/>
    <x v="4"/>
    <n v="58"/>
  </r>
  <r>
    <x v="41"/>
    <x v="125"/>
    <x v="2"/>
    <x v="1"/>
    <n v="0"/>
    <n v="1"/>
    <n v="1"/>
    <n v="0"/>
    <x v="1"/>
    <n v="0"/>
    <x v="0"/>
    <n v="0"/>
    <x v="1"/>
    <n v="0"/>
  </r>
  <r>
    <x v="38"/>
    <x v="211"/>
    <x v="2"/>
    <x v="1"/>
    <n v="1"/>
    <n v="0"/>
    <n v="7"/>
    <n v="20"/>
    <x v="2"/>
    <n v="0"/>
    <x v="0"/>
    <n v="0"/>
    <x v="1"/>
    <n v="0"/>
  </r>
  <r>
    <x v="2"/>
    <x v="60"/>
    <x v="0"/>
    <x v="1"/>
    <n v="0"/>
    <n v="2"/>
    <n v="15"/>
    <n v="29"/>
    <x v="1"/>
    <n v="2"/>
    <x v="0"/>
    <n v="1"/>
    <x v="1"/>
    <n v="0"/>
  </r>
  <r>
    <x v="5"/>
    <x v="212"/>
    <x v="2"/>
    <x v="2"/>
    <n v="4"/>
    <n v="16"/>
    <n v="125"/>
    <n v="317"/>
    <x v="1"/>
    <n v="2"/>
    <x v="0"/>
    <n v="0"/>
    <x v="2"/>
    <n v="17"/>
  </r>
  <r>
    <x v="26"/>
    <x v="213"/>
    <x v="2"/>
    <x v="1"/>
    <n v="0"/>
    <n v="0"/>
    <n v="2"/>
    <n v="5"/>
    <x v="1"/>
    <n v="0"/>
    <x v="0"/>
    <n v="0"/>
    <x v="1"/>
    <n v="0"/>
  </r>
  <r>
    <x v="31"/>
    <x v="138"/>
    <x v="0"/>
    <x v="1"/>
    <n v="1"/>
    <n v="6"/>
    <n v="23"/>
    <n v="50"/>
    <x v="2"/>
    <n v="5"/>
    <x v="0"/>
    <n v="1"/>
    <x v="1"/>
    <n v="2"/>
  </r>
  <r>
    <x v="17"/>
    <x v="96"/>
    <x v="2"/>
    <x v="0"/>
    <n v="11"/>
    <n v="89"/>
    <n v="702"/>
    <n v="1681"/>
    <x v="3"/>
    <n v="5"/>
    <x v="1"/>
    <n v="3"/>
    <x v="1"/>
    <n v="59"/>
  </r>
  <r>
    <x v="17"/>
    <x v="214"/>
    <x v="0"/>
    <x v="1"/>
    <n v="1"/>
    <n v="9"/>
    <n v="67"/>
    <n v="93"/>
    <x v="2"/>
    <n v="6"/>
    <x v="0"/>
    <n v="20"/>
    <x v="1"/>
    <n v="3"/>
  </r>
  <r>
    <x v="33"/>
    <x v="215"/>
    <x v="1"/>
    <x v="1"/>
    <n v="0"/>
    <n v="0"/>
    <n v="2"/>
    <n v="1"/>
    <x v="1"/>
    <n v="0"/>
    <x v="0"/>
    <n v="0"/>
    <x v="1"/>
    <n v="0"/>
  </r>
  <r>
    <x v="5"/>
    <x v="116"/>
    <x v="0"/>
    <x v="1"/>
    <n v="18"/>
    <n v="71"/>
    <n v="1009"/>
    <n v="1075"/>
    <x v="12"/>
    <n v="50"/>
    <x v="0"/>
    <n v="21"/>
    <x v="6"/>
    <n v="57"/>
  </r>
  <r>
    <x v="9"/>
    <x v="152"/>
    <x v="0"/>
    <x v="1"/>
    <n v="0"/>
    <n v="7"/>
    <n v="42"/>
    <n v="57"/>
    <x v="1"/>
    <n v="13"/>
    <x v="0"/>
    <n v="10"/>
    <x v="1"/>
    <n v="1"/>
  </r>
  <r>
    <x v="17"/>
    <x v="216"/>
    <x v="0"/>
    <x v="1"/>
    <n v="0"/>
    <n v="1"/>
    <n v="6"/>
    <n v="8"/>
    <x v="1"/>
    <n v="0"/>
    <x v="0"/>
    <n v="2"/>
    <x v="1"/>
    <n v="0"/>
  </r>
  <r>
    <x v="5"/>
    <x v="217"/>
    <x v="0"/>
    <x v="1"/>
    <n v="0"/>
    <n v="0"/>
    <n v="31"/>
    <n v="197"/>
    <x v="1"/>
    <n v="3"/>
    <x v="0"/>
    <n v="2"/>
    <x v="1"/>
    <n v="0"/>
  </r>
  <r>
    <x v="29"/>
    <x v="10"/>
    <x v="2"/>
    <x v="2"/>
    <n v="3"/>
    <n v="17"/>
    <n v="107"/>
    <n v="174"/>
    <x v="1"/>
    <n v="0"/>
    <x v="0"/>
    <n v="1"/>
    <x v="1"/>
    <n v="3"/>
  </r>
  <r>
    <x v="16"/>
    <x v="218"/>
    <x v="0"/>
    <x v="2"/>
    <n v="2"/>
    <n v="6"/>
    <n v="55"/>
    <n v="128"/>
    <x v="2"/>
    <n v="2"/>
    <x v="0"/>
    <n v="3"/>
    <x v="1"/>
    <n v="3"/>
  </r>
  <r>
    <x v="24"/>
    <x v="219"/>
    <x v="0"/>
    <x v="1"/>
    <n v="0"/>
    <n v="4"/>
    <n v="17"/>
    <n v="25"/>
    <x v="1"/>
    <n v="2"/>
    <x v="0"/>
    <n v="1"/>
    <x v="1"/>
    <n v="0"/>
  </r>
  <r>
    <x v="43"/>
    <x v="139"/>
    <x v="2"/>
    <x v="1"/>
    <n v="0"/>
    <n v="0"/>
    <n v="0"/>
    <n v="4"/>
    <x v="1"/>
    <n v="0"/>
    <x v="0"/>
    <n v="0"/>
    <x v="1"/>
    <n v="0"/>
  </r>
  <r>
    <x v="47"/>
    <x v="200"/>
    <x v="0"/>
    <x v="1"/>
    <n v="0"/>
    <n v="0"/>
    <n v="4"/>
    <n v="55"/>
    <x v="1"/>
    <n v="1"/>
    <x v="0"/>
    <n v="1"/>
    <x v="1"/>
    <n v="0"/>
  </r>
  <r>
    <x v="17"/>
    <x v="220"/>
    <x v="0"/>
    <x v="6"/>
    <n v="7"/>
    <n v="48"/>
    <n v="420"/>
    <n v="384"/>
    <x v="0"/>
    <n v="33"/>
    <x v="0"/>
    <n v="20"/>
    <x v="4"/>
    <n v="22"/>
  </r>
  <r>
    <x v="45"/>
    <x v="221"/>
    <x v="0"/>
    <x v="1"/>
    <n v="0"/>
    <n v="0"/>
    <n v="5"/>
    <n v="20"/>
    <x v="1"/>
    <n v="0"/>
    <x v="0"/>
    <n v="2"/>
    <x v="1"/>
    <n v="2"/>
  </r>
  <r>
    <x v="3"/>
    <x v="10"/>
    <x v="0"/>
    <x v="1"/>
    <n v="0"/>
    <n v="0"/>
    <n v="2"/>
    <n v="5"/>
    <x v="1"/>
    <n v="0"/>
    <x v="0"/>
    <n v="0"/>
    <x v="1"/>
    <n v="0"/>
  </r>
  <r>
    <x v="33"/>
    <x v="215"/>
    <x v="2"/>
    <x v="1"/>
    <n v="0"/>
    <n v="11"/>
    <n v="39"/>
    <n v="66"/>
    <x v="1"/>
    <n v="0"/>
    <x v="0"/>
    <n v="0"/>
    <x v="1"/>
    <n v="1"/>
  </r>
  <r>
    <x v="3"/>
    <x v="142"/>
    <x v="2"/>
    <x v="1"/>
    <n v="0"/>
    <n v="2"/>
    <n v="5"/>
    <n v="3"/>
    <x v="1"/>
    <n v="1"/>
    <x v="0"/>
    <n v="0"/>
    <x v="1"/>
    <n v="0"/>
  </r>
  <r>
    <x v="17"/>
    <x v="222"/>
    <x v="2"/>
    <x v="0"/>
    <n v="5"/>
    <n v="27"/>
    <n v="295"/>
    <n v="642"/>
    <x v="1"/>
    <n v="0"/>
    <x v="0"/>
    <n v="1"/>
    <x v="2"/>
    <n v="23"/>
  </r>
  <r>
    <x v="0"/>
    <x v="223"/>
    <x v="1"/>
    <x v="1"/>
    <n v="0"/>
    <n v="0"/>
    <n v="0"/>
    <n v="1"/>
    <x v="1"/>
    <n v="0"/>
    <x v="0"/>
    <n v="0"/>
    <x v="1"/>
    <n v="0"/>
  </r>
  <r>
    <x v="39"/>
    <x v="158"/>
    <x v="2"/>
    <x v="1"/>
    <n v="0"/>
    <n v="5"/>
    <n v="14"/>
    <n v="37"/>
    <x v="1"/>
    <n v="0"/>
    <x v="0"/>
    <n v="0"/>
    <x v="1"/>
    <n v="0"/>
  </r>
  <r>
    <x v="5"/>
    <x v="224"/>
    <x v="0"/>
    <x v="1"/>
    <n v="0"/>
    <n v="0"/>
    <n v="0"/>
    <n v="1"/>
    <x v="1"/>
    <n v="0"/>
    <x v="0"/>
    <n v="0"/>
    <x v="1"/>
    <n v="0"/>
  </r>
  <r>
    <x v="26"/>
    <x v="225"/>
    <x v="1"/>
    <x v="1"/>
    <n v="0"/>
    <n v="0"/>
    <n v="0"/>
    <n v="1"/>
    <x v="1"/>
    <n v="0"/>
    <x v="0"/>
    <n v="0"/>
    <x v="1"/>
    <n v="0"/>
  </r>
  <r>
    <x v="3"/>
    <x v="226"/>
    <x v="0"/>
    <x v="1"/>
    <n v="0"/>
    <n v="4"/>
    <n v="51"/>
    <n v="115"/>
    <x v="1"/>
    <n v="5"/>
    <x v="0"/>
    <n v="6"/>
    <x v="1"/>
    <n v="4"/>
  </r>
  <r>
    <x v="5"/>
    <x v="227"/>
    <x v="0"/>
    <x v="1"/>
    <n v="3"/>
    <n v="38"/>
    <n v="439"/>
    <n v="789"/>
    <x v="0"/>
    <n v="78"/>
    <x v="0"/>
    <n v="20"/>
    <x v="1"/>
    <n v="21"/>
  </r>
  <r>
    <x v="13"/>
    <x v="228"/>
    <x v="2"/>
    <x v="1"/>
    <n v="1"/>
    <n v="2"/>
    <n v="12"/>
    <n v="41"/>
    <x v="1"/>
    <n v="0"/>
    <x v="0"/>
    <n v="0"/>
    <x v="1"/>
    <n v="1"/>
  </r>
  <r>
    <x v="5"/>
    <x v="229"/>
    <x v="2"/>
    <x v="1"/>
    <n v="1"/>
    <n v="0"/>
    <n v="1"/>
    <n v="0"/>
    <x v="2"/>
    <n v="0"/>
    <x v="0"/>
    <n v="0"/>
    <x v="1"/>
    <n v="0"/>
  </r>
  <r>
    <x v="15"/>
    <x v="10"/>
    <x v="2"/>
    <x v="0"/>
    <n v="9"/>
    <n v="56"/>
    <n v="344"/>
    <n v="595"/>
    <x v="1"/>
    <n v="10"/>
    <x v="0"/>
    <n v="2"/>
    <x v="0"/>
    <n v="38"/>
  </r>
  <r>
    <x v="38"/>
    <x v="230"/>
    <x v="0"/>
    <x v="2"/>
    <n v="1"/>
    <n v="6"/>
    <n v="28"/>
    <n v="76"/>
    <x v="2"/>
    <n v="5"/>
    <x v="0"/>
    <n v="3"/>
    <x v="1"/>
    <n v="1"/>
  </r>
  <r>
    <x v="5"/>
    <x v="151"/>
    <x v="0"/>
    <x v="2"/>
    <n v="3"/>
    <n v="28"/>
    <n v="270"/>
    <n v="518"/>
    <x v="2"/>
    <n v="18"/>
    <x v="0"/>
    <n v="10"/>
    <x v="1"/>
    <n v="12"/>
  </r>
  <r>
    <x v="24"/>
    <x v="231"/>
    <x v="2"/>
    <x v="1"/>
    <n v="1"/>
    <n v="10"/>
    <n v="41"/>
    <n v="140"/>
    <x v="2"/>
    <n v="1"/>
    <x v="0"/>
    <n v="0"/>
    <x v="1"/>
    <n v="2"/>
  </r>
  <r>
    <x v="1"/>
    <x v="93"/>
    <x v="1"/>
    <x v="1"/>
    <n v="0"/>
    <n v="1"/>
    <n v="8"/>
    <n v="12"/>
    <x v="1"/>
    <n v="0"/>
    <x v="0"/>
    <n v="0"/>
    <x v="1"/>
    <n v="2"/>
  </r>
  <r>
    <x v="37"/>
    <x v="232"/>
    <x v="2"/>
    <x v="1"/>
    <n v="1"/>
    <n v="2"/>
    <n v="10"/>
    <n v="9"/>
    <x v="1"/>
    <n v="0"/>
    <x v="0"/>
    <n v="0"/>
    <x v="1"/>
    <n v="0"/>
  </r>
  <r>
    <x v="24"/>
    <x v="44"/>
    <x v="1"/>
    <x v="1"/>
    <n v="0"/>
    <n v="0"/>
    <n v="2"/>
    <n v="11"/>
    <x v="1"/>
    <n v="0"/>
    <x v="0"/>
    <n v="0"/>
    <x v="1"/>
    <n v="0"/>
  </r>
  <r>
    <x v="9"/>
    <x v="233"/>
    <x v="0"/>
    <x v="1"/>
    <n v="1"/>
    <n v="5"/>
    <n v="84"/>
    <n v="213"/>
    <x v="2"/>
    <n v="6"/>
    <x v="0"/>
    <n v="12"/>
    <x v="1"/>
    <n v="0"/>
  </r>
  <r>
    <x v="3"/>
    <x v="234"/>
    <x v="0"/>
    <x v="1"/>
    <n v="1"/>
    <n v="21"/>
    <n v="159"/>
    <n v="182"/>
    <x v="2"/>
    <n v="30"/>
    <x v="0"/>
    <n v="6"/>
    <x v="1"/>
    <n v="9"/>
  </r>
  <r>
    <x v="38"/>
    <x v="235"/>
    <x v="1"/>
    <x v="1"/>
    <n v="0"/>
    <n v="0"/>
    <n v="0"/>
    <n v="3"/>
    <x v="1"/>
    <n v="0"/>
    <x v="0"/>
    <n v="0"/>
    <x v="1"/>
    <n v="0"/>
  </r>
  <r>
    <x v="5"/>
    <x v="236"/>
    <x v="0"/>
    <x v="1"/>
    <n v="0"/>
    <n v="5"/>
    <n v="78"/>
    <n v="60"/>
    <x v="1"/>
    <n v="4"/>
    <x v="0"/>
    <n v="7"/>
    <x v="1"/>
    <n v="4"/>
  </r>
  <r>
    <x v="3"/>
    <x v="237"/>
    <x v="2"/>
    <x v="1"/>
    <n v="0"/>
    <n v="8"/>
    <n v="54"/>
    <n v="99"/>
    <x v="1"/>
    <n v="0"/>
    <x v="0"/>
    <n v="0"/>
    <x v="1"/>
    <n v="1"/>
  </r>
  <r>
    <x v="3"/>
    <x v="238"/>
    <x v="0"/>
    <x v="2"/>
    <n v="2"/>
    <n v="3"/>
    <n v="38"/>
    <n v="40"/>
    <x v="3"/>
    <n v="11"/>
    <x v="0"/>
    <n v="4"/>
    <x v="1"/>
    <n v="5"/>
  </r>
  <r>
    <x v="6"/>
    <x v="6"/>
    <x v="1"/>
    <x v="1"/>
    <n v="0"/>
    <n v="0"/>
    <n v="1"/>
    <n v="1"/>
    <x v="1"/>
    <n v="0"/>
    <x v="0"/>
    <n v="0"/>
    <x v="1"/>
    <n v="1"/>
  </r>
  <r>
    <x v="2"/>
    <x v="239"/>
    <x v="2"/>
    <x v="2"/>
    <n v="4"/>
    <n v="4"/>
    <n v="33"/>
    <n v="82"/>
    <x v="2"/>
    <n v="1"/>
    <x v="0"/>
    <n v="0"/>
    <x v="2"/>
    <n v="1"/>
  </r>
  <r>
    <x v="0"/>
    <x v="240"/>
    <x v="0"/>
    <x v="1"/>
    <n v="1"/>
    <n v="2"/>
    <n v="7"/>
    <n v="28"/>
    <x v="1"/>
    <n v="0"/>
    <x v="0"/>
    <n v="3"/>
    <x v="1"/>
    <n v="1"/>
  </r>
  <r>
    <x v="25"/>
    <x v="130"/>
    <x v="0"/>
    <x v="1"/>
    <n v="0"/>
    <n v="0"/>
    <n v="15"/>
    <n v="34"/>
    <x v="1"/>
    <n v="2"/>
    <x v="0"/>
    <n v="1"/>
    <x v="1"/>
    <n v="2"/>
  </r>
  <r>
    <x v="5"/>
    <x v="241"/>
    <x v="1"/>
    <x v="1"/>
    <n v="0"/>
    <n v="0"/>
    <n v="1"/>
    <n v="1"/>
    <x v="1"/>
    <n v="0"/>
    <x v="0"/>
    <n v="1"/>
    <x v="1"/>
    <n v="0"/>
  </r>
  <r>
    <x v="5"/>
    <x v="242"/>
    <x v="2"/>
    <x v="1"/>
    <n v="0"/>
    <n v="0"/>
    <n v="0"/>
    <n v="1"/>
    <x v="1"/>
    <n v="0"/>
    <x v="0"/>
    <n v="0"/>
    <x v="1"/>
    <n v="0"/>
  </r>
  <r>
    <x v="3"/>
    <x v="119"/>
    <x v="2"/>
    <x v="1"/>
    <n v="0"/>
    <n v="0"/>
    <n v="0"/>
    <n v="1"/>
    <x v="1"/>
    <n v="0"/>
    <x v="0"/>
    <n v="0"/>
    <x v="1"/>
    <n v="0"/>
  </r>
  <r>
    <x v="10"/>
    <x v="180"/>
    <x v="2"/>
    <x v="12"/>
    <n v="10"/>
    <n v="26"/>
    <n v="130"/>
    <n v="245"/>
    <x v="2"/>
    <n v="1"/>
    <x v="0"/>
    <n v="0"/>
    <x v="0"/>
    <n v="9"/>
  </r>
  <r>
    <x v="39"/>
    <x v="10"/>
    <x v="1"/>
    <x v="3"/>
    <n v="8"/>
    <n v="40"/>
    <n v="135"/>
    <n v="222"/>
    <x v="2"/>
    <n v="4"/>
    <x v="0"/>
    <n v="4"/>
    <x v="0"/>
    <n v="13"/>
  </r>
  <r>
    <x v="16"/>
    <x v="31"/>
    <x v="2"/>
    <x v="4"/>
    <n v="10"/>
    <n v="37"/>
    <n v="381"/>
    <n v="910"/>
    <x v="2"/>
    <n v="1"/>
    <x v="0"/>
    <n v="2"/>
    <x v="1"/>
    <n v="41"/>
  </r>
  <r>
    <x v="37"/>
    <x v="10"/>
    <x v="2"/>
    <x v="12"/>
    <n v="23"/>
    <n v="61"/>
    <n v="393"/>
    <n v="821"/>
    <x v="0"/>
    <n v="4"/>
    <x v="0"/>
    <n v="1"/>
    <x v="4"/>
    <n v="30"/>
  </r>
  <r>
    <x v="5"/>
    <x v="243"/>
    <x v="2"/>
    <x v="1"/>
    <n v="1"/>
    <n v="6"/>
    <n v="55"/>
    <n v="161"/>
    <x v="1"/>
    <n v="1"/>
    <x v="0"/>
    <n v="0"/>
    <x v="1"/>
    <n v="2"/>
  </r>
  <r>
    <x v="15"/>
    <x v="39"/>
    <x v="2"/>
    <x v="1"/>
    <n v="1"/>
    <n v="2"/>
    <n v="5"/>
    <n v="3"/>
    <x v="1"/>
    <n v="0"/>
    <x v="0"/>
    <n v="0"/>
    <x v="1"/>
    <n v="2"/>
  </r>
  <r>
    <x v="2"/>
    <x v="244"/>
    <x v="2"/>
    <x v="3"/>
    <n v="3"/>
    <n v="18"/>
    <n v="132"/>
    <n v="432"/>
    <x v="2"/>
    <n v="1"/>
    <x v="0"/>
    <n v="0"/>
    <x v="2"/>
    <n v="10"/>
  </r>
  <r>
    <x v="8"/>
    <x v="245"/>
    <x v="2"/>
    <x v="1"/>
    <n v="0"/>
    <n v="8"/>
    <n v="36"/>
    <n v="59"/>
    <x v="1"/>
    <n v="2"/>
    <x v="0"/>
    <n v="1"/>
    <x v="1"/>
    <n v="2"/>
  </r>
  <r>
    <x v="14"/>
    <x v="246"/>
    <x v="2"/>
    <x v="1"/>
    <n v="0"/>
    <n v="7"/>
    <n v="42"/>
    <n v="81"/>
    <x v="1"/>
    <n v="0"/>
    <x v="0"/>
    <n v="0"/>
    <x v="1"/>
    <n v="5"/>
  </r>
  <r>
    <x v="3"/>
    <x v="84"/>
    <x v="1"/>
    <x v="1"/>
    <n v="0"/>
    <n v="0"/>
    <n v="0"/>
    <n v="2"/>
    <x v="1"/>
    <n v="0"/>
    <x v="0"/>
    <n v="0"/>
    <x v="1"/>
    <n v="0"/>
  </r>
  <r>
    <x v="9"/>
    <x v="109"/>
    <x v="0"/>
    <x v="2"/>
    <n v="1"/>
    <n v="13"/>
    <n v="90"/>
    <n v="155"/>
    <x v="1"/>
    <n v="12"/>
    <x v="0"/>
    <n v="9"/>
    <x v="2"/>
    <n v="7"/>
  </r>
  <r>
    <x v="40"/>
    <x v="126"/>
    <x v="0"/>
    <x v="1"/>
    <n v="1"/>
    <n v="16"/>
    <n v="106"/>
    <n v="246"/>
    <x v="1"/>
    <n v="9"/>
    <x v="0"/>
    <n v="5"/>
    <x v="1"/>
    <n v="6"/>
  </r>
  <r>
    <x v="5"/>
    <x v="247"/>
    <x v="0"/>
    <x v="1"/>
    <n v="0"/>
    <n v="0"/>
    <n v="0"/>
    <n v="3"/>
    <x v="1"/>
    <n v="0"/>
    <x v="0"/>
    <n v="0"/>
    <x v="1"/>
    <n v="0"/>
  </r>
  <r>
    <x v="36"/>
    <x v="184"/>
    <x v="1"/>
    <x v="1"/>
    <n v="0"/>
    <n v="0"/>
    <n v="0"/>
    <n v="1"/>
    <x v="1"/>
    <n v="0"/>
    <x v="0"/>
    <n v="0"/>
    <x v="1"/>
    <n v="0"/>
  </r>
  <r>
    <x v="16"/>
    <x v="248"/>
    <x v="0"/>
    <x v="2"/>
    <n v="1"/>
    <n v="0"/>
    <n v="0"/>
    <n v="1"/>
    <x v="1"/>
    <n v="0"/>
    <x v="0"/>
    <n v="0"/>
    <x v="1"/>
    <n v="0"/>
  </r>
  <r>
    <x v="5"/>
    <x v="249"/>
    <x v="0"/>
    <x v="1"/>
    <n v="0"/>
    <n v="0"/>
    <n v="0"/>
    <n v="3"/>
    <x v="1"/>
    <n v="0"/>
    <x v="0"/>
    <n v="0"/>
    <x v="1"/>
    <n v="0"/>
  </r>
  <r>
    <x v="49"/>
    <x v="10"/>
    <x v="1"/>
    <x v="2"/>
    <n v="2"/>
    <n v="12"/>
    <n v="35"/>
    <n v="58"/>
    <x v="1"/>
    <n v="1"/>
    <x v="0"/>
    <n v="1"/>
    <x v="1"/>
    <n v="6"/>
  </r>
  <r>
    <x v="17"/>
    <x v="222"/>
    <x v="1"/>
    <x v="1"/>
    <n v="0"/>
    <n v="0"/>
    <n v="2"/>
    <n v="0"/>
    <x v="1"/>
    <n v="0"/>
    <x v="0"/>
    <n v="0"/>
    <x v="1"/>
    <n v="0"/>
  </r>
  <r>
    <x v="44"/>
    <x v="250"/>
    <x v="1"/>
    <x v="1"/>
    <n v="0"/>
    <n v="0"/>
    <n v="7"/>
    <n v="10"/>
    <x v="1"/>
    <n v="0"/>
    <x v="0"/>
    <n v="0"/>
    <x v="1"/>
    <n v="1"/>
  </r>
  <r>
    <x v="8"/>
    <x v="251"/>
    <x v="1"/>
    <x v="1"/>
    <n v="0"/>
    <n v="1"/>
    <n v="1"/>
    <n v="1"/>
    <x v="1"/>
    <n v="0"/>
    <x v="0"/>
    <n v="0"/>
    <x v="1"/>
    <n v="0"/>
  </r>
  <r>
    <x v="24"/>
    <x v="112"/>
    <x v="2"/>
    <x v="3"/>
    <n v="6"/>
    <n v="11"/>
    <n v="83"/>
    <n v="153"/>
    <x v="0"/>
    <n v="3"/>
    <x v="0"/>
    <n v="0"/>
    <x v="1"/>
    <n v="4"/>
  </r>
  <r>
    <x v="2"/>
    <x v="105"/>
    <x v="2"/>
    <x v="1"/>
    <n v="0"/>
    <n v="0"/>
    <n v="8"/>
    <n v="23"/>
    <x v="1"/>
    <n v="0"/>
    <x v="0"/>
    <n v="0"/>
    <x v="1"/>
    <n v="0"/>
  </r>
  <r>
    <x v="5"/>
    <x v="227"/>
    <x v="1"/>
    <x v="1"/>
    <n v="0"/>
    <n v="0"/>
    <n v="0"/>
    <n v="2"/>
    <x v="1"/>
    <n v="0"/>
    <x v="0"/>
    <n v="0"/>
    <x v="1"/>
    <n v="0"/>
  </r>
  <r>
    <x v="13"/>
    <x v="185"/>
    <x v="2"/>
    <x v="2"/>
    <n v="2"/>
    <n v="16"/>
    <n v="105"/>
    <n v="207"/>
    <x v="1"/>
    <n v="1"/>
    <x v="0"/>
    <n v="0"/>
    <x v="1"/>
    <n v="13"/>
  </r>
  <r>
    <x v="8"/>
    <x v="178"/>
    <x v="2"/>
    <x v="1"/>
    <n v="0"/>
    <n v="0"/>
    <n v="3"/>
    <n v="8"/>
    <x v="1"/>
    <n v="1"/>
    <x v="0"/>
    <n v="0"/>
    <x v="1"/>
    <n v="0"/>
  </r>
  <r>
    <x v="29"/>
    <x v="72"/>
    <x v="1"/>
    <x v="1"/>
    <n v="0"/>
    <n v="0"/>
    <n v="0"/>
    <n v="2"/>
    <x v="1"/>
    <n v="0"/>
    <x v="0"/>
    <n v="0"/>
    <x v="1"/>
    <n v="0"/>
  </r>
  <r>
    <x v="5"/>
    <x v="252"/>
    <x v="0"/>
    <x v="1"/>
    <n v="0"/>
    <n v="18"/>
    <n v="166"/>
    <n v="235"/>
    <x v="1"/>
    <n v="26"/>
    <x v="0"/>
    <n v="14"/>
    <x v="1"/>
    <n v="7"/>
  </r>
  <r>
    <x v="24"/>
    <x v="68"/>
    <x v="2"/>
    <x v="3"/>
    <n v="5"/>
    <n v="27"/>
    <n v="195"/>
    <n v="369"/>
    <x v="0"/>
    <n v="2"/>
    <x v="0"/>
    <n v="0"/>
    <x v="1"/>
    <n v="11"/>
  </r>
  <r>
    <x v="19"/>
    <x v="92"/>
    <x v="0"/>
    <x v="1"/>
    <n v="0"/>
    <n v="13"/>
    <n v="88"/>
    <n v="150"/>
    <x v="1"/>
    <n v="12"/>
    <x v="0"/>
    <n v="6"/>
    <x v="1"/>
    <n v="1"/>
  </r>
  <r>
    <x v="20"/>
    <x v="52"/>
    <x v="2"/>
    <x v="1"/>
    <n v="0"/>
    <n v="0"/>
    <n v="10"/>
    <n v="21"/>
    <x v="1"/>
    <n v="0"/>
    <x v="0"/>
    <n v="0"/>
    <x v="1"/>
    <n v="0"/>
  </r>
  <r>
    <x v="11"/>
    <x v="10"/>
    <x v="2"/>
    <x v="4"/>
    <n v="12"/>
    <n v="33"/>
    <n v="177"/>
    <n v="322"/>
    <x v="1"/>
    <n v="4"/>
    <x v="0"/>
    <n v="0"/>
    <x v="2"/>
    <n v="18"/>
  </r>
  <r>
    <x v="38"/>
    <x v="253"/>
    <x v="0"/>
    <x v="1"/>
    <n v="0"/>
    <n v="1"/>
    <n v="5"/>
    <n v="9"/>
    <x v="1"/>
    <n v="0"/>
    <x v="0"/>
    <n v="0"/>
    <x v="1"/>
    <n v="0"/>
  </r>
  <r>
    <x v="24"/>
    <x v="71"/>
    <x v="2"/>
    <x v="1"/>
    <n v="0"/>
    <n v="2"/>
    <n v="19"/>
    <n v="54"/>
    <x v="1"/>
    <n v="0"/>
    <x v="0"/>
    <n v="0"/>
    <x v="1"/>
    <n v="1"/>
  </r>
  <r>
    <x v="18"/>
    <x v="254"/>
    <x v="2"/>
    <x v="1"/>
    <n v="0"/>
    <n v="0"/>
    <n v="0"/>
    <n v="1"/>
    <x v="1"/>
    <n v="0"/>
    <x v="0"/>
    <n v="0"/>
    <x v="1"/>
    <n v="0"/>
  </r>
  <r>
    <x v="33"/>
    <x v="255"/>
    <x v="0"/>
    <x v="2"/>
    <n v="3"/>
    <n v="21"/>
    <n v="211"/>
    <n v="388"/>
    <x v="1"/>
    <n v="15"/>
    <x v="0"/>
    <n v="14"/>
    <x v="2"/>
    <n v="25"/>
  </r>
  <r>
    <x v="13"/>
    <x v="256"/>
    <x v="0"/>
    <x v="2"/>
    <n v="13"/>
    <n v="76"/>
    <n v="573"/>
    <n v="279"/>
    <x v="13"/>
    <n v="36"/>
    <x v="1"/>
    <n v="31"/>
    <x v="5"/>
    <n v="34"/>
  </r>
  <r>
    <x v="26"/>
    <x v="225"/>
    <x v="0"/>
    <x v="1"/>
    <n v="0"/>
    <n v="1"/>
    <n v="6"/>
    <n v="21"/>
    <x v="1"/>
    <n v="2"/>
    <x v="0"/>
    <n v="0"/>
    <x v="1"/>
    <n v="1"/>
  </r>
  <r>
    <x v="2"/>
    <x v="257"/>
    <x v="0"/>
    <x v="3"/>
    <n v="4"/>
    <n v="41"/>
    <n v="309"/>
    <n v="626"/>
    <x v="0"/>
    <n v="31"/>
    <x v="0"/>
    <n v="19"/>
    <x v="1"/>
    <n v="24"/>
  </r>
  <r>
    <x v="24"/>
    <x v="258"/>
    <x v="0"/>
    <x v="3"/>
    <n v="7"/>
    <n v="28"/>
    <n v="237"/>
    <n v="221"/>
    <x v="3"/>
    <n v="10"/>
    <x v="0"/>
    <n v="10"/>
    <x v="2"/>
    <n v="6"/>
  </r>
  <r>
    <x v="31"/>
    <x v="10"/>
    <x v="2"/>
    <x v="0"/>
    <n v="11"/>
    <n v="36"/>
    <n v="274"/>
    <n v="563"/>
    <x v="1"/>
    <n v="2"/>
    <x v="0"/>
    <n v="5"/>
    <x v="0"/>
    <n v="18"/>
  </r>
  <r>
    <x v="25"/>
    <x v="45"/>
    <x v="2"/>
    <x v="1"/>
    <n v="0"/>
    <n v="2"/>
    <n v="4"/>
    <n v="4"/>
    <x v="1"/>
    <n v="0"/>
    <x v="0"/>
    <n v="0"/>
    <x v="1"/>
    <n v="2"/>
  </r>
  <r>
    <x v="37"/>
    <x v="135"/>
    <x v="1"/>
    <x v="1"/>
    <n v="0"/>
    <n v="0"/>
    <n v="0"/>
    <n v="8"/>
    <x v="1"/>
    <n v="0"/>
    <x v="0"/>
    <n v="0"/>
    <x v="1"/>
    <n v="0"/>
  </r>
  <r>
    <x v="50"/>
    <x v="259"/>
    <x v="0"/>
    <x v="1"/>
    <n v="0"/>
    <n v="2"/>
    <n v="10"/>
    <n v="34"/>
    <x v="1"/>
    <n v="0"/>
    <x v="0"/>
    <n v="0"/>
    <x v="1"/>
    <n v="3"/>
  </r>
  <r>
    <x v="24"/>
    <x v="170"/>
    <x v="1"/>
    <x v="1"/>
    <n v="0"/>
    <n v="0"/>
    <n v="2"/>
    <n v="1"/>
    <x v="1"/>
    <n v="0"/>
    <x v="0"/>
    <n v="0"/>
    <x v="1"/>
    <n v="1"/>
  </r>
  <r>
    <x v="51"/>
    <x v="260"/>
    <x v="0"/>
    <x v="0"/>
    <n v="27"/>
    <n v="239"/>
    <n v="2654"/>
    <n v="1509"/>
    <x v="14"/>
    <n v="535"/>
    <x v="1"/>
    <n v="401"/>
    <x v="3"/>
    <n v="354"/>
  </r>
  <r>
    <x v="18"/>
    <x v="261"/>
    <x v="1"/>
    <x v="1"/>
    <n v="0"/>
    <n v="0"/>
    <n v="0"/>
    <n v="2"/>
    <x v="1"/>
    <n v="0"/>
    <x v="0"/>
    <n v="0"/>
    <x v="1"/>
    <n v="0"/>
  </r>
  <r>
    <x v="18"/>
    <x v="37"/>
    <x v="1"/>
    <x v="1"/>
    <n v="0"/>
    <n v="0"/>
    <n v="1"/>
    <n v="0"/>
    <x v="1"/>
    <n v="0"/>
    <x v="0"/>
    <n v="0"/>
    <x v="1"/>
    <n v="0"/>
  </r>
  <r>
    <x v="1"/>
    <x v="1"/>
    <x v="2"/>
    <x v="1"/>
    <n v="0"/>
    <n v="1"/>
    <n v="3"/>
    <n v="2"/>
    <x v="1"/>
    <n v="0"/>
    <x v="0"/>
    <n v="0"/>
    <x v="1"/>
    <n v="0"/>
  </r>
  <r>
    <x v="16"/>
    <x v="95"/>
    <x v="1"/>
    <x v="1"/>
    <n v="0"/>
    <n v="0"/>
    <n v="1"/>
    <n v="0"/>
    <x v="1"/>
    <n v="0"/>
    <x v="0"/>
    <n v="0"/>
    <x v="1"/>
    <n v="0"/>
  </r>
  <r>
    <x v="52"/>
    <x v="262"/>
    <x v="2"/>
    <x v="1"/>
    <n v="0"/>
    <n v="0"/>
    <n v="2"/>
    <n v="4"/>
    <x v="1"/>
    <n v="0"/>
    <x v="0"/>
    <n v="0"/>
    <x v="1"/>
    <n v="1"/>
  </r>
  <r>
    <x v="5"/>
    <x v="85"/>
    <x v="2"/>
    <x v="4"/>
    <n v="13"/>
    <n v="51"/>
    <n v="445"/>
    <n v="1204"/>
    <x v="5"/>
    <n v="4"/>
    <x v="0"/>
    <n v="0"/>
    <x v="0"/>
    <n v="29"/>
  </r>
  <r>
    <x v="5"/>
    <x v="17"/>
    <x v="1"/>
    <x v="1"/>
    <n v="0"/>
    <n v="0"/>
    <n v="2"/>
    <n v="5"/>
    <x v="1"/>
    <n v="0"/>
    <x v="0"/>
    <n v="0"/>
    <x v="1"/>
    <n v="0"/>
  </r>
  <r>
    <x v="14"/>
    <x v="263"/>
    <x v="0"/>
    <x v="1"/>
    <n v="0"/>
    <n v="18"/>
    <n v="82"/>
    <n v="108"/>
    <x v="1"/>
    <n v="8"/>
    <x v="0"/>
    <n v="2"/>
    <x v="1"/>
    <n v="8"/>
  </r>
  <r>
    <x v="25"/>
    <x v="45"/>
    <x v="1"/>
    <x v="1"/>
    <n v="0"/>
    <n v="1"/>
    <n v="1"/>
    <n v="1"/>
    <x v="1"/>
    <n v="0"/>
    <x v="0"/>
    <n v="0"/>
    <x v="1"/>
    <n v="0"/>
  </r>
  <r>
    <x v="18"/>
    <x v="264"/>
    <x v="0"/>
    <x v="1"/>
    <n v="0"/>
    <n v="2"/>
    <n v="14"/>
    <n v="121"/>
    <x v="1"/>
    <n v="3"/>
    <x v="0"/>
    <n v="0"/>
    <x v="1"/>
    <n v="0"/>
  </r>
  <r>
    <x v="3"/>
    <x v="237"/>
    <x v="1"/>
    <x v="1"/>
    <n v="0"/>
    <n v="0"/>
    <n v="1"/>
    <n v="1"/>
    <x v="1"/>
    <n v="0"/>
    <x v="0"/>
    <n v="0"/>
    <x v="1"/>
    <n v="1"/>
  </r>
  <r>
    <x v="22"/>
    <x v="190"/>
    <x v="2"/>
    <x v="2"/>
    <n v="1"/>
    <n v="3"/>
    <n v="35"/>
    <n v="59"/>
    <x v="2"/>
    <n v="0"/>
    <x v="0"/>
    <n v="0"/>
    <x v="1"/>
    <n v="2"/>
  </r>
  <r>
    <x v="35"/>
    <x v="265"/>
    <x v="1"/>
    <x v="1"/>
    <n v="0"/>
    <n v="0"/>
    <n v="0"/>
    <n v="1"/>
    <x v="1"/>
    <n v="0"/>
    <x v="0"/>
    <n v="0"/>
    <x v="1"/>
    <n v="0"/>
  </r>
  <r>
    <x v="3"/>
    <x v="266"/>
    <x v="0"/>
    <x v="3"/>
    <n v="2"/>
    <n v="2"/>
    <n v="30"/>
    <n v="26"/>
    <x v="1"/>
    <n v="3"/>
    <x v="0"/>
    <n v="1"/>
    <x v="1"/>
    <n v="0"/>
  </r>
  <r>
    <x v="24"/>
    <x v="267"/>
    <x v="0"/>
    <x v="3"/>
    <n v="4"/>
    <n v="39"/>
    <n v="348"/>
    <n v="230"/>
    <x v="2"/>
    <n v="21"/>
    <x v="0"/>
    <n v="17"/>
    <x v="1"/>
    <n v="21"/>
  </r>
  <r>
    <x v="53"/>
    <x v="10"/>
    <x v="1"/>
    <x v="1"/>
    <n v="1"/>
    <n v="4"/>
    <n v="23"/>
    <n v="57"/>
    <x v="1"/>
    <n v="0"/>
    <x v="0"/>
    <n v="0"/>
    <x v="1"/>
    <n v="4"/>
  </r>
  <r>
    <x v="16"/>
    <x v="268"/>
    <x v="0"/>
    <x v="0"/>
    <n v="10"/>
    <n v="19"/>
    <n v="210"/>
    <n v="406"/>
    <x v="3"/>
    <n v="10"/>
    <x v="0"/>
    <n v="9"/>
    <x v="4"/>
    <n v="11"/>
  </r>
  <r>
    <x v="45"/>
    <x v="10"/>
    <x v="1"/>
    <x v="6"/>
    <n v="11"/>
    <n v="29"/>
    <n v="153"/>
    <n v="179"/>
    <x v="3"/>
    <n v="0"/>
    <x v="0"/>
    <n v="2"/>
    <x v="2"/>
    <n v="11"/>
  </r>
  <r>
    <x v="46"/>
    <x v="10"/>
    <x v="1"/>
    <x v="0"/>
    <n v="7"/>
    <n v="35"/>
    <n v="125"/>
    <n v="212"/>
    <x v="2"/>
    <n v="2"/>
    <x v="1"/>
    <n v="0"/>
    <x v="2"/>
    <n v="22"/>
  </r>
  <r>
    <x v="25"/>
    <x v="269"/>
    <x v="1"/>
    <x v="1"/>
    <n v="0"/>
    <n v="0"/>
    <n v="2"/>
    <n v="0"/>
    <x v="1"/>
    <n v="0"/>
    <x v="0"/>
    <n v="0"/>
    <x v="1"/>
    <n v="0"/>
  </r>
  <r>
    <x v="54"/>
    <x v="10"/>
    <x v="2"/>
    <x v="12"/>
    <n v="11"/>
    <n v="13"/>
    <n v="72"/>
    <n v="112"/>
    <x v="2"/>
    <n v="3"/>
    <x v="0"/>
    <n v="0"/>
    <x v="0"/>
    <n v="8"/>
  </r>
  <r>
    <x v="38"/>
    <x v="270"/>
    <x v="0"/>
    <x v="2"/>
    <n v="1"/>
    <n v="1"/>
    <n v="10"/>
    <n v="71"/>
    <x v="2"/>
    <n v="2"/>
    <x v="0"/>
    <n v="0"/>
    <x v="1"/>
    <n v="0"/>
  </r>
  <r>
    <x v="33"/>
    <x v="271"/>
    <x v="2"/>
    <x v="1"/>
    <n v="2"/>
    <n v="24"/>
    <n v="151"/>
    <n v="381"/>
    <x v="1"/>
    <n v="0"/>
    <x v="0"/>
    <n v="0"/>
    <x v="1"/>
    <n v="13"/>
  </r>
  <r>
    <x v="17"/>
    <x v="272"/>
    <x v="2"/>
    <x v="2"/>
    <n v="2"/>
    <n v="10"/>
    <n v="78"/>
    <n v="203"/>
    <x v="1"/>
    <n v="1"/>
    <x v="0"/>
    <n v="0"/>
    <x v="2"/>
    <n v="6"/>
  </r>
  <r>
    <x v="17"/>
    <x v="273"/>
    <x v="1"/>
    <x v="1"/>
    <n v="0"/>
    <n v="0"/>
    <n v="1"/>
    <n v="0"/>
    <x v="1"/>
    <n v="0"/>
    <x v="0"/>
    <n v="0"/>
    <x v="1"/>
    <n v="0"/>
  </r>
  <r>
    <x v="5"/>
    <x v="274"/>
    <x v="1"/>
    <x v="1"/>
    <n v="0"/>
    <n v="0"/>
    <n v="0"/>
    <n v="10"/>
    <x v="1"/>
    <n v="0"/>
    <x v="0"/>
    <n v="0"/>
    <x v="1"/>
    <n v="0"/>
  </r>
  <r>
    <x v="10"/>
    <x v="275"/>
    <x v="2"/>
    <x v="1"/>
    <n v="0"/>
    <n v="3"/>
    <n v="22"/>
    <n v="42"/>
    <x v="1"/>
    <n v="0"/>
    <x v="0"/>
    <n v="0"/>
    <x v="1"/>
    <n v="1"/>
  </r>
  <r>
    <x v="5"/>
    <x v="276"/>
    <x v="0"/>
    <x v="1"/>
    <n v="3"/>
    <n v="3"/>
    <n v="50"/>
    <n v="67"/>
    <x v="3"/>
    <n v="9"/>
    <x v="0"/>
    <n v="2"/>
    <x v="2"/>
    <n v="2"/>
  </r>
  <r>
    <x v="8"/>
    <x v="277"/>
    <x v="0"/>
    <x v="1"/>
    <n v="0"/>
    <n v="2"/>
    <n v="8"/>
    <n v="16"/>
    <x v="1"/>
    <n v="2"/>
    <x v="0"/>
    <n v="0"/>
    <x v="1"/>
    <n v="1"/>
  </r>
  <r>
    <x v="16"/>
    <x v="278"/>
    <x v="0"/>
    <x v="1"/>
    <n v="3"/>
    <n v="4"/>
    <n v="8"/>
    <n v="20"/>
    <x v="2"/>
    <n v="2"/>
    <x v="0"/>
    <n v="1"/>
    <x v="1"/>
    <n v="0"/>
  </r>
  <r>
    <x v="5"/>
    <x v="279"/>
    <x v="2"/>
    <x v="1"/>
    <n v="0"/>
    <n v="10"/>
    <n v="68"/>
    <n v="152"/>
    <x v="1"/>
    <n v="3"/>
    <x v="0"/>
    <n v="0"/>
    <x v="1"/>
    <n v="1"/>
  </r>
  <r>
    <x v="13"/>
    <x v="280"/>
    <x v="2"/>
    <x v="3"/>
    <n v="3"/>
    <n v="16"/>
    <n v="58"/>
    <n v="99"/>
    <x v="2"/>
    <n v="0"/>
    <x v="0"/>
    <n v="0"/>
    <x v="1"/>
    <n v="3"/>
  </r>
  <r>
    <x v="2"/>
    <x v="244"/>
    <x v="0"/>
    <x v="0"/>
    <n v="6"/>
    <n v="49"/>
    <n v="286"/>
    <n v="545"/>
    <x v="3"/>
    <n v="24"/>
    <x v="1"/>
    <n v="18"/>
    <x v="1"/>
    <n v="20"/>
  </r>
  <r>
    <x v="13"/>
    <x v="35"/>
    <x v="2"/>
    <x v="5"/>
    <n v="47"/>
    <n v="266"/>
    <n v="1733"/>
    <n v="2613"/>
    <x v="8"/>
    <n v="30"/>
    <x v="1"/>
    <n v="3"/>
    <x v="6"/>
    <n v="200"/>
  </r>
  <r>
    <x v="14"/>
    <x v="281"/>
    <x v="1"/>
    <x v="1"/>
    <n v="0"/>
    <n v="0"/>
    <n v="1"/>
    <n v="0"/>
    <x v="1"/>
    <n v="0"/>
    <x v="0"/>
    <n v="0"/>
    <x v="1"/>
    <n v="1"/>
  </r>
  <r>
    <x v="14"/>
    <x v="246"/>
    <x v="1"/>
    <x v="1"/>
    <n v="0"/>
    <n v="0"/>
    <n v="0"/>
    <n v="1"/>
    <x v="1"/>
    <n v="0"/>
    <x v="0"/>
    <n v="0"/>
    <x v="1"/>
    <n v="0"/>
  </r>
  <r>
    <x v="17"/>
    <x v="183"/>
    <x v="0"/>
    <x v="2"/>
    <n v="2"/>
    <n v="2"/>
    <n v="89"/>
    <n v="104"/>
    <x v="2"/>
    <n v="6"/>
    <x v="0"/>
    <n v="5"/>
    <x v="1"/>
    <n v="9"/>
  </r>
  <r>
    <x v="5"/>
    <x v="10"/>
    <x v="0"/>
    <x v="1"/>
    <n v="0"/>
    <n v="0"/>
    <n v="1"/>
    <n v="7"/>
    <x v="1"/>
    <n v="0"/>
    <x v="0"/>
    <n v="0"/>
    <x v="1"/>
    <n v="0"/>
  </r>
  <r>
    <x v="5"/>
    <x v="282"/>
    <x v="1"/>
    <x v="1"/>
    <n v="0"/>
    <n v="0"/>
    <n v="1"/>
    <n v="0"/>
    <x v="1"/>
    <n v="0"/>
    <x v="0"/>
    <n v="0"/>
    <x v="1"/>
    <n v="0"/>
  </r>
  <r>
    <x v="38"/>
    <x v="283"/>
    <x v="0"/>
    <x v="1"/>
    <n v="0"/>
    <n v="0"/>
    <n v="1"/>
    <n v="4"/>
    <x v="1"/>
    <n v="0"/>
    <x v="0"/>
    <n v="0"/>
    <x v="1"/>
    <n v="0"/>
  </r>
  <r>
    <x v="6"/>
    <x v="284"/>
    <x v="0"/>
    <x v="13"/>
    <n v="47"/>
    <n v="314"/>
    <n v="2802"/>
    <n v="1000"/>
    <x v="15"/>
    <n v="192"/>
    <x v="1"/>
    <n v="179"/>
    <x v="9"/>
    <n v="174"/>
  </r>
  <r>
    <x v="16"/>
    <x v="285"/>
    <x v="0"/>
    <x v="3"/>
    <n v="4"/>
    <n v="14"/>
    <n v="74"/>
    <n v="142"/>
    <x v="3"/>
    <n v="6"/>
    <x v="0"/>
    <n v="3"/>
    <x v="1"/>
    <n v="4"/>
  </r>
  <r>
    <x v="25"/>
    <x v="269"/>
    <x v="0"/>
    <x v="2"/>
    <n v="1"/>
    <n v="9"/>
    <n v="118"/>
    <n v="201"/>
    <x v="2"/>
    <n v="5"/>
    <x v="0"/>
    <n v="8"/>
    <x v="1"/>
    <n v="7"/>
  </r>
  <r>
    <x v="19"/>
    <x v="195"/>
    <x v="2"/>
    <x v="1"/>
    <n v="0"/>
    <n v="1"/>
    <n v="6"/>
    <n v="7"/>
    <x v="1"/>
    <n v="0"/>
    <x v="0"/>
    <n v="0"/>
    <x v="1"/>
    <n v="1"/>
  </r>
  <r>
    <x v="48"/>
    <x v="286"/>
    <x v="2"/>
    <x v="1"/>
    <n v="1"/>
    <n v="0"/>
    <n v="2"/>
    <n v="4"/>
    <x v="1"/>
    <n v="0"/>
    <x v="0"/>
    <n v="0"/>
    <x v="1"/>
    <n v="0"/>
  </r>
  <r>
    <x v="12"/>
    <x v="10"/>
    <x v="2"/>
    <x v="2"/>
    <n v="11"/>
    <n v="37"/>
    <n v="275"/>
    <n v="506"/>
    <x v="2"/>
    <n v="1"/>
    <x v="0"/>
    <n v="0"/>
    <x v="0"/>
    <n v="15"/>
  </r>
  <r>
    <x v="25"/>
    <x v="287"/>
    <x v="1"/>
    <x v="1"/>
    <n v="0"/>
    <n v="1"/>
    <n v="2"/>
    <n v="0"/>
    <x v="1"/>
    <n v="0"/>
    <x v="0"/>
    <n v="0"/>
    <x v="1"/>
    <n v="0"/>
  </r>
  <r>
    <x v="37"/>
    <x v="288"/>
    <x v="0"/>
    <x v="1"/>
    <n v="1"/>
    <n v="0"/>
    <n v="0"/>
    <n v="0"/>
    <x v="1"/>
    <n v="0"/>
    <x v="0"/>
    <n v="0"/>
    <x v="2"/>
    <n v="0"/>
  </r>
  <r>
    <x v="3"/>
    <x v="266"/>
    <x v="1"/>
    <x v="1"/>
    <n v="0"/>
    <n v="0"/>
    <n v="1"/>
    <n v="0"/>
    <x v="1"/>
    <n v="0"/>
    <x v="0"/>
    <n v="1"/>
    <x v="1"/>
    <n v="0"/>
  </r>
  <r>
    <x v="5"/>
    <x v="289"/>
    <x v="2"/>
    <x v="1"/>
    <n v="4"/>
    <n v="16"/>
    <n v="152"/>
    <n v="352"/>
    <x v="2"/>
    <n v="2"/>
    <x v="0"/>
    <n v="0"/>
    <x v="2"/>
    <n v="8"/>
  </r>
  <r>
    <x v="12"/>
    <x v="14"/>
    <x v="0"/>
    <x v="1"/>
    <n v="0"/>
    <n v="0"/>
    <n v="4"/>
    <n v="27"/>
    <x v="1"/>
    <n v="0"/>
    <x v="0"/>
    <n v="0"/>
    <x v="1"/>
    <n v="1"/>
  </r>
  <r>
    <x v="5"/>
    <x v="282"/>
    <x v="0"/>
    <x v="2"/>
    <n v="7"/>
    <n v="8"/>
    <n v="124"/>
    <n v="415"/>
    <x v="0"/>
    <n v="4"/>
    <x v="0"/>
    <n v="6"/>
    <x v="0"/>
    <n v="6"/>
  </r>
  <r>
    <x v="24"/>
    <x v="290"/>
    <x v="0"/>
    <x v="1"/>
    <n v="1"/>
    <n v="16"/>
    <n v="66"/>
    <n v="197"/>
    <x v="1"/>
    <n v="5"/>
    <x v="0"/>
    <n v="5"/>
    <x v="2"/>
    <n v="1"/>
  </r>
  <r>
    <x v="0"/>
    <x v="240"/>
    <x v="1"/>
    <x v="1"/>
    <n v="0"/>
    <n v="0"/>
    <n v="0"/>
    <n v="1"/>
    <x v="1"/>
    <n v="0"/>
    <x v="0"/>
    <n v="0"/>
    <x v="1"/>
    <n v="0"/>
  </r>
  <r>
    <x v="2"/>
    <x v="291"/>
    <x v="0"/>
    <x v="1"/>
    <n v="0"/>
    <n v="1"/>
    <n v="9"/>
    <n v="9"/>
    <x v="1"/>
    <n v="0"/>
    <x v="0"/>
    <n v="1"/>
    <x v="1"/>
    <n v="0"/>
  </r>
  <r>
    <x v="5"/>
    <x v="182"/>
    <x v="2"/>
    <x v="1"/>
    <n v="1"/>
    <n v="8"/>
    <n v="78"/>
    <n v="100"/>
    <x v="1"/>
    <n v="3"/>
    <x v="0"/>
    <n v="0"/>
    <x v="1"/>
    <n v="5"/>
  </r>
  <r>
    <x v="16"/>
    <x v="75"/>
    <x v="2"/>
    <x v="0"/>
    <n v="4"/>
    <n v="6"/>
    <n v="20"/>
    <n v="27"/>
    <x v="1"/>
    <n v="0"/>
    <x v="0"/>
    <n v="0"/>
    <x v="2"/>
    <n v="3"/>
  </r>
  <r>
    <x v="3"/>
    <x v="144"/>
    <x v="1"/>
    <x v="1"/>
    <n v="0"/>
    <n v="0"/>
    <n v="0"/>
    <n v="8"/>
    <x v="1"/>
    <n v="0"/>
    <x v="0"/>
    <n v="0"/>
    <x v="1"/>
    <n v="0"/>
  </r>
  <r>
    <x v="3"/>
    <x v="292"/>
    <x v="2"/>
    <x v="1"/>
    <n v="0"/>
    <n v="5"/>
    <n v="39"/>
    <n v="59"/>
    <x v="1"/>
    <n v="0"/>
    <x v="0"/>
    <n v="0"/>
    <x v="1"/>
    <n v="2"/>
  </r>
  <r>
    <x v="46"/>
    <x v="174"/>
    <x v="1"/>
    <x v="1"/>
    <n v="1"/>
    <n v="1"/>
    <n v="9"/>
    <n v="15"/>
    <x v="2"/>
    <n v="0"/>
    <x v="0"/>
    <n v="0"/>
    <x v="1"/>
    <n v="1"/>
  </r>
  <r>
    <x v="44"/>
    <x v="250"/>
    <x v="0"/>
    <x v="14"/>
    <n v="19"/>
    <n v="168"/>
    <n v="1332"/>
    <n v="874"/>
    <x v="16"/>
    <n v="90"/>
    <x v="1"/>
    <n v="79"/>
    <x v="5"/>
    <n v="72"/>
  </r>
  <r>
    <x v="16"/>
    <x v="108"/>
    <x v="1"/>
    <x v="1"/>
    <n v="0"/>
    <n v="2"/>
    <n v="3"/>
    <n v="0"/>
    <x v="1"/>
    <n v="1"/>
    <x v="0"/>
    <n v="0"/>
    <x v="1"/>
    <n v="0"/>
  </r>
  <r>
    <x v="44"/>
    <x v="293"/>
    <x v="0"/>
    <x v="2"/>
    <n v="1"/>
    <n v="23"/>
    <n v="147"/>
    <n v="224"/>
    <x v="1"/>
    <n v="9"/>
    <x v="0"/>
    <n v="5"/>
    <x v="1"/>
    <n v="7"/>
  </r>
  <r>
    <x v="2"/>
    <x v="2"/>
    <x v="0"/>
    <x v="1"/>
    <n v="0"/>
    <n v="1"/>
    <n v="19"/>
    <n v="11"/>
    <x v="1"/>
    <n v="3"/>
    <x v="0"/>
    <n v="6"/>
    <x v="1"/>
    <n v="0"/>
  </r>
  <r>
    <x v="45"/>
    <x v="161"/>
    <x v="1"/>
    <x v="1"/>
    <n v="0"/>
    <n v="0"/>
    <n v="1"/>
    <n v="1"/>
    <x v="1"/>
    <n v="0"/>
    <x v="0"/>
    <n v="0"/>
    <x v="1"/>
    <n v="0"/>
  </r>
  <r>
    <x v="55"/>
    <x v="294"/>
    <x v="2"/>
    <x v="1"/>
    <n v="0"/>
    <n v="0"/>
    <n v="1"/>
    <n v="0"/>
    <x v="1"/>
    <n v="0"/>
    <x v="0"/>
    <n v="0"/>
    <x v="1"/>
    <n v="0"/>
  </r>
  <r>
    <x v="56"/>
    <x v="10"/>
    <x v="1"/>
    <x v="0"/>
    <n v="5"/>
    <n v="21"/>
    <n v="146"/>
    <n v="283"/>
    <x v="2"/>
    <n v="1"/>
    <x v="0"/>
    <n v="1"/>
    <x v="2"/>
    <n v="22"/>
  </r>
  <r>
    <x v="16"/>
    <x v="295"/>
    <x v="2"/>
    <x v="1"/>
    <n v="1"/>
    <n v="4"/>
    <n v="32"/>
    <n v="98"/>
    <x v="1"/>
    <n v="0"/>
    <x v="0"/>
    <n v="0"/>
    <x v="1"/>
    <n v="3"/>
  </r>
  <r>
    <x v="20"/>
    <x v="198"/>
    <x v="1"/>
    <x v="1"/>
    <n v="0"/>
    <n v="0"/>
    <n v="0"/>
    <n v="1"/>
    <x v="1"/>
    <n v="0"/>
    <x v="0"/>
    <n v="0"/>
    <x v="1"/>
    <n v="0"/>
  </r>
  <r>
    <x v="38"/>
    <x v="296"/>
    <x v="0"/>
    <x v="3"/>
    <n v="5"/>
    <n v="23"/>
    <n v="243"/>
    <n v="423"/>
    <x v="0"/>
    <n v="10"/>
    <x v="0"/>
    <n v="18"/>
    <x v="0"/>
    <n v="22"/>
  </r>
  <r>
    <x v="48"/>
    <x v="297"/>
    <x v="1"/>
    <x v="1"/>
    <n v="0"/>
    <n v="0"/>
    <n v="1"/>
    <n v="0"/>
    <x v="1"/>
    <n v="0"/>
    <x v="0"/>
    <n v="0"/>
    <x v="1"/>
    <n v="0"/>
  </r>
  <r>
    <x v="6"/>
    <x v="167"/>
    <x v="1"/>
    <x v="1"/>
    <n v="0"/>
    <n v="0"/>
    <n v="0"/>
    <n v="1"/>
    <x v="1"/>
    <n v="0"/>
    <x v="0"/>
    <n v="0"/>
    <x v="1"/>
    <n v="0"/>
  </r>
  <r>
    <x v="24"/>
    <x v="44"/>
    <x v="0"/>
    <x v="4"/>
    <n v="11"/>
    <n v="37"/>
    <n v="513"/>
    <n v="2146"/>
    <x v="1"/>
    <n v="34"/>
    <x v="0"/>
    <n v="30"/>
    <x v="5"/>
    <n v="30"/>
  </r>
  <r>
    <x v="42"/>
    <x v="10"/>
    <x v="1"/>
    <x v="1"/>
    <n v="1"/>
    <n v="21"/>
    <n v="134"/>
    <n v="208"/>
    <x v="2"/>
    <n v="2"/>
    <x v="0"/>
    <n v="2"/>
    <x v="1"/>
    <n v="9"/>
  </r>
  <r>
    <x v="32"/>
    <x v="298"/>
    <x v="0"/>
    <x v="1"/>
    <n v="0"/>
    <n v="6"/>
    <n v="42"/>
    <n v="134"/>
    <x v="1"/>
    <n v="5"/>
    <x v="0"/>
    <n v="2"/>
    <x v="1"/>
    <n v="1"/>
  </r>
  <r>
    <x v="23"/>
    <x v="47"/>
    <x v="1"/>
    <x v="1"/>
    <n v="0"/>
    <n v="1"/>
    <n v="1"/>
    <n v="1"/>
    <x v="1"/>
    <n v="0"/>
    <x v="0"/>
    <n v="0"/>
    <x v="1"/>
    <n v="0"/>
  </r>
  <r>
    <x v="24"/>
    <x v="231"/>
    <x v="0"/>
    <x v="15"/>
    <n v="32"/>
    <n v="52"/>
    <n v="459"/>
    <n v="661"/>
    <x v="9"/>
    <n v="22"/>
    <x v="2"/>
    <n v="8"/>
    <x v="0"/>
    <n v="32"/>
  </r>
  <r>
    <x v="36"/>
    <x v="184"/>
    <x v="2"/>
    <x v="1"/>
    <n v="0"/>
    <n v="0"/>
    <n v="0"/>
    <n v="2"/>
    <x v="1"/>
    <n v="0"/>
    <x v="0"/>
    <n v="0"/>
    <x v="1"/>
    <n v="0"/>
  </r>
  <r>
    <x v="39"/>
    <x v="118"/>
    <x v="2"/>
    <x v="2"/>
    <n v="2"/>
    <n v="4"/>
    <n v="29"/>
    <n v="52"/>
    <x v="1"/>
    <n v="1"/>
    <x v="0"/>
    <n v="0"/>
    <x v="1"/>
    <n v="0"/>
  </r>
  <r>
    <x v="9"/>
    <x v="51"/>
    <x v="0"/>
    <x v="1"/>
    <n v="0"/>
    <n v="23"/>
    <n v="166"/>
    <n v="229"/>
    <x v="1"/>
    <n v="28"/>
    <x v="0"/>
    <n v="8"/>
    <x v="1"/>
    <n v="0"/>
  </r>
  <r>
    <x v="9"/>
    <x v="299"/>
    <x v="2"/>
    <x v="1"/>
    <n v="3"/>
    <n v="14"/>
    <n v="131"/>
    <n v="324"/>
    <x v="1"/>
    <n v="0"/>
    <x v="0"/>
    <n v="0"/>
    <x v="2"/>
    <n v="8"/>
  </r>
  <r>
    <x v="32"/>
    <x v="165"/>
    <x v="0"/>
    <x v="1"/>
    <n v="0"/>
    <n v="2"/>
    <n v="18"/>
    <n v="32"/>
    <x v="1"/>
    <n v="2"/>
    <x v="0"/>
    <n v="1"/>
    <x v="1"/>
    <n v="1"/>
  </r>
  <r>
    <x v="29"/>
    <x v="10"/>
    <x v="1"/>
    <x v="3"/>
    <n v="8"/>
    <n v="25"/>
    <n v="125"/>
    <n v="182"/>
    <x v="1"/>
    <n v="3"/>
    <x v="0"/>
    <n v="1"/>
    <x v="1"/>
    <n v="8"/>
  </r>
  <r>
    <x v="16"/>
    <x v="95"/>
    <x v="0"/>
    <x v="3"/>
    <n v="8"/>
    <n v="42"/>
    <n v="313"/>
    <n v="829"/>
    <x v="1"/>
    <n v="13"/>
    <x v="2"/>
    <n v="6"/>
    <x v="2"/>
    <n v="23"/>
  </r>
  <r>
    <x v="40"/>
    <x v="159"/>
    <x v="1"/>
    <x v="1"/>
    <n v="0"/>
    <n v="0"/>
    <n v="0"/>
    <n v="1"/>
    <x v="1"/>
    <n v="0"/>
    <x v="0"/>
    <n v="0"/>
    <x v="1"/>
    <n v="0"/>
  </r>
  <r>
    <x v="5"/>
    <x v="300"/>
    <x v="0"/>
    <x v="3"/>
    <n v="3"/>
    <n v="8"/>
    <n v="89"/>
    <n v="62"/>
    <x v="1"/>
    <n v="9"/>
    <x v="0"/>
    <n v="11"/>
    <x v="2"/>
    <n v="3"/>
  </r>
  <r>
    <x v="2"/>
    <x v="244"/>
    <x v="1"/>
    <x v="1"/>
    <n v="0"/>
    <n v="0"/>
    <n v="4"/>
    <n v="16"/>
    <x v="1"/>
    <n v="0"/>
    <x v="0"/>
    <n v="0"/>
    <x v="1"/>
    <n v="0"/>
  </r>
  <r>
    <x v="17"/>
    <x v="301"/>
    <x v="1"/>
    <x v="1"/>
    <n v="0"/>
    <n v="0"/>
    <n v="0"/>
    <n v="1"/>
    <x v="1"/>
    <n v="0"/>
    <x v="0"/>
    <n v="0"/>
    <x v="1"/>
    <n v="0"/>
  </r>
  <r>
    <x v="5"/>
    <x v="212"/>
    <x v="1"/>
    <x v="1"/>
    <n v="0"/>
    <n v="0"/>
    <n v="0"/>
    <n v="2"/>
    <x v="1"/>
    <n v="0"/>
    <x v="0"/>
    <n v="0"/>
    <x v="1"/>
    <n v="0"/>
  </r>
  <r>
    <x v="22"/>
    <x v="124"/>
    <x v="0"/>
    <x v="1"/>
    <n v="0"/>
    <n v="17"/>
    <n v="117"/>
    <n v="135"/>
    <x v="1"/>
    <n v="18"/>
    <x v="0"/>
    <n v="5"/>
    <x v="1"/>
    <n v="9"/>
  </r>
  <r>
    <x v="18"/>
    <x v="302"/>
    <x v="0"/>
    <x v="1"/>
    <n v="1"/>
    <n v="1"/>
    <n v="23"/>
    <n v="129"/>
    <x v="1"/>
    <n v="5"/>
    <x v="0"/>
    <n v="7"/>
    <x v="1"/>
    <n v="1"/>
  </r>
  <r>
    <x v="33"/>
    <x v="303"/>
    <x v="1"/>
    <x v="2"/>
    <n v="2"/>
    <n v="0"/>
    <n v="4"/>
    <n v="10"/>
    <x v="1"/>
    <n v="0"/>
    <x v="0"/>
    <n v="0"/>
    <x v="2"/>
    <n v="1"/>
  </r>
  <r>
    <x v="5"/>
    <x v="304"/>
    <x v="1"/>
    <x v="1"/>
    <n v="0"/>
    <n v="0"/>
    <n v="0"/>
    <n v="3"/>
    <x v="1"/>
    <n v="0"/>
    <x v="0"/>
    <n v="0"/>
    <x v="1"/>
    <n v="0"/>
  </r>
  <r>
    <x v="18"/>
    <x v="305"/>
    <x v="0"/>
    <x v="1"/>
    <n v="0"/>
    <n v="2"/>
    <n v="24"/>
    <n v="91"/>
    <x v="1"/>
    <n v="3"/>
    <x v="0"/>
    <n v="0"/>
    <x v="1"/>
    <n v="0"/>
  </r>
  <r>
    <x v="2"/>
    <x v="191"/>
    <x v="0"/>
    <x v="1"/>
    <n v="2"/>
    <n v="6"/>
    <n v="75"/>
    <n v="169"/>
    <x v="1"/>
    <n v="7"/>
    <x v="1"/>
    <n v="11"/>
    <x v="1"/>
    <n v="4"/>
  </r>
  <r>
    <x v="8"/>
    <x v="251"/>
    <x v="0"/>
    <x v="1"/>
    <n v="0"/>
    <n v="1"/>
    <n v="12"/>
    <n v="52"/>
    <x v="1"/>
    <n v="2"/>
    <x v="0"/>
    <n v="2"/>
    <x v="1"/>
    <n v="0"/>
  </r>
  <r>
    <x v="3"/>
    <x v="10"/>
    <x v="1"/>
    <x v="1"/>
    <n v="0"/>
    <n v="14"/>
    <n v="108"/>
    <n v="240"/>
    <x v="1"/>
    <n v="6"/>
    <x v="0"/>
    <n v="28"/>
    <x v="1"/>
    <n v="8"/>
  </r>
  <r>
    <x v="25"/>
    <x v="306"/>
    <x v="0"/>
    <x v="1"/>
    <n v="6"/>
    <n v="53"/>
    <n v="550"/>
    <n v="461"/>
    <x v="2"/>
    <n v="26"/>
    <x v="1"/>
    <n v="28"/>
    <x v="1"/>
    <n v="34"/>
  </r>
  <r>
    <x v="5"/>
    <x v="97"/>
    <x v="2"/>
    <x v="2"/>
    <n v="2"/>
    <n v="6"/>
    <n v="62"/>
    <n v="156"/>
    <x v="1"/>
    <n v="0"/>
    <x v="0"/>
    <n v="0"/>
    <x v="1"/>
    <n v="4"/>
  </r>
  <r>
    <x v="37"/>
    <x v="110"/>
    <x v="1"/>
    <x v="1"/>
    <n v="0"/>
    <n v="0"/>
    <n v="1"/>
    <n v="6"/>
    <x v="1"/>
    <n v="0"/>
    <x v="0"/>
    <n v="0"/>
    <x v="1"/>
    <n v="0"/>
  </r>
  <r>
    <x v="39"/>
    <x v="10"/>
    <x v="2"/>
    <x v="2"/>
    <n v="10"/>
    <n v="27"/>
    <n v="163"/>
    <n v="339"/>
    <x v="1"/>
    <n v="4"/>
    <x v="0"/>
    <n v="2"/>
    <x v="0"/>
    <n v="14"/>
  </r>
  <r>
    <x v="17"/>
    <x v="307"/>
    <x v="0"/>
    <x v="4"/>
    <n v="12"/>
    <n v="74"/>
    <n v="640"/>
    <n v="529"/>
    <x v="4"/>
    <n v="45"/>
    <x v="2"/>
    <n v="130"/>
    <x v="4"/>
    <n v="57"/>
  </r>
  <r>
    <x v="10"/>
    <x v="308"/>
    <x v="0"/>
    <x v="1"/>
    <n v="0"/>
    <n v="7"/>
    <n v="43"/>
    <n v="89"/>
    <x v="1"/>
    <n v="1"/>
    <x v="0"/>
    <n v="1"/>
    <x v="1"/>
    <n v="2"/>
  </r>
  <r>
    <x v="31"/>
    <x v="309"/>
    <x v="2"/>
    <x v="1"/>
    <n v="0"/>
    <n v="4"/>
    <n v="19"/>
    <n v="47"/>
    <x v="1"/>
    <n v="0"/>
    <x v="0"/>
    <n v="0"/>
    <x v="1"/>
    <n v="1"/>
  </r>
  <r>
    <x v="31"/>
    <x v="91"/>
    <x v="2"/>
    <x v="1"/>
    <n v="0"/>
    <n v="2"/>
    <n v="11"/>
    <n v="47"/>
    <x v="1"/>
    <n v="0"/>
    <x v="0"/>
    <n v="0"/>
    <x v="1"/>
    <n v="1"/>
  </r>
  <r>
    <x v="19"/>
    <x v="310"/>
    <x v="0"/>
    <x v="1"/>
    <n v="0"/>
    <n v="0"/>
    <n v="3"/>
    <n v="12"/>
    <x v="1"/>
    <n v="0"/>
    <x v="0"/>
    <n v="1"/>
    <x v="1"/>
    <n v="0"/>
  </r>
  <r>
    <x v="24"/>
    <x v="169"/>
    <x v="2"/>
    <x v="1"/>
    <n v="0"/>
    <n v="0"/>
    <n v="0"/>
    <n v="1"/>
    <x v="1"/>
    <n v="0"/>
    <x v="0"/>
    <n v="0"/>
    <x v="1"/>
    <n v="0"/>
  </r>
  <r>
    <x v="24"/>
    <x v="134"/>
    <x v="1"/>
    <x v="1"/>
    <n v="0"/>
    <n v="0"/>
    <n v="1"/>
    <n v="4"/>
    <x v="1"/>
    <n v="0"/>
    <x v="0"/>
    <n v="0"/>
    <x v="1"/>
    <n v="0"/>
  </r>
  <r>
    <x v="5"/>
    <x v="236"/>
    <x v="2"/>
    <x v="1"/>
    <n v="0"/>
    <n v="2"/>
    <n v="17"/>
    <n v="68"/>
    <x v="1"/>
    <n v="0"/>
    <x v="0"/>
    <n v="0"/>
    <x v="1"/>
    <n v="0"/>
  </r>
  <r>
    <x v="5"/>
    <x v="311"/>
    <x v="1"/>
    <x v="1"/>
    <n v="0"/>
    <n v="0"/>
    <n v="1"/>
    <n v="1"/>
    <x v="1"/>
    <n v="0"/>
    <x v="0"/>
    <n v="0"/>
    <x v="1"/>
    <n v="0"/>
  </r>
  <r>
    <x v="5"/>
    <x v="274"/>
    <x v="0"/>
    <x v="0"/>
    <n v="8"/>
    <n v="48"/>
    <n v="537"/>
    <n v="361"/>
    <x v="13"/>
    <n v="50"/>
    <x v="0"/>
    <n v="52"/>
    <x v="2"/>
    <n v="22"/>
  </r>
  <r>
    <x v="24"/>
    <x v="312"/>
    <x v="2"/>
    <x v="2"/>
    <n v="2"/>
    <n v="0"/>
    <n v="3"/>
    <n v="16"/>
    <x v="1"/>
    <n v="0"/>
    <x v="0"/>
    <n v="0"/>
    <x v="1"/>
    <n v="1"/>
  </r>
  <r>
    <x v="17"/>
    <x v="313"/>
    <x v="2"/>
    <x v="1"/>
    <n v="1"/>
    <n v="11"/>
    <n v="72"/>
    <n v="152"/>
    <x v="1"/>
    <n v="0"/>
    <x v="0"/>
    <n v="0"/>
    <x v="2"/>
    <n v="3"/>
  </r>
  <r>
    <x v="16"/>
    <x v="314"/>
    <x v="2"/>
    <x v="1"/>
    <n v="0"/>
    <n v="0"/>
    <n v="0"/>
    <n v="2"/>
    <x v="1"/>
    <n v="0"/>
    <x v="0"/>
    <n v="0"/>
    <x v="1"/>
    <n v="0"/>
  </r>
  <r>
    <x v="36"/>
    <x v="157"/>
    <x v="1"/>
    <x v="1"/>
    <n v="0"/>
    <n v="0"/>
    <n v="1"/>
    <n v="2"/>
    <x v="1"/>
    <n v="0"/>
    <x v="0"/>
    <n v="0"/>
    <x v="1"/>
    <n v="0"/>
  </r>
  <r>
    <x v="5"/>
    <x v="103"/>
    <x v="2"/>
    <x v="1"/>
    <n v="3"/>
    <n v="16"/>
    <n v="179"/>
    <n v="395"/>
    <x v="1"/>
    <n v="1"/>
    <x v="0"/>
    <n v="0"/>
    <x v="2"/>
    <n v="15"/>
  </r>
  <r>
    <x v="24"/>
    <x v="169"/>
    <x v="0"/>
    <x v="2"/>
    <n v="1"/>
    <n v="6"/>
    <n v="32"/>
    <n v="37"/>
    <x v="1"/>
    <n v="2"/>
    <x v="0"/>
    <n v="1"/>
    <x v="2"/>
    <n v="2"/>
  </r>
  <r>
    <x v="33"/>
    <x v="10"/>
    <x v="2"/>
    <x v="3"/>
    <n v="10"/>
    <n v="27"/>
    <n v="216"/>
    <n v="380"/>
    <x v="0"/>
    <n v="0"/>
    <x v="1"/>
    <n v="1"/>
    <x v="1"/>
    <n v="17"/>
  </r>
  <r>
    <x v="5"/>
    <x v="241"/>
    <x v="2"/>
    <x v="1"/>
    <n v="1"/>
    <n v="2"/>
    <n v="10"/>
    <n v="18"/>
    <x v="1"/>
    <n v="0"/>
    <x v="0"/>
    <n v="0"/>
    <x v="1"/>
    <n v="0"/>
  </r>
  <r>
    <x v="24"/>
    <x v="312"/>
    <x v="0"/>
    <x v="1"/>
    <n v="0"/>
    <n v="2"/>
    <n v="11"/>
    <n v="26"/>
    <x v="1"/>
    <n v="3"/>
    <x v="0"/>
    <n v="0"/>
    <x v="1"/>
    <n v="0"/>
  </r>
  <r>
    <x v="37"/>
    <x v="315"/>
    <x v="0"/>
    <x v="1"/>
    <n v="0"/>
    <n v="0"/>
    <n v="3"/>
    <n v="25"/>
    <x v="1"/>
    <n v="1"/>
    <x v="0"/>
    <n v="0"/>
    <x v="1"/>
    <n v="0"/>
  </r>
  <r>
    <x v="7"/>
    <x v="316"/>
    <x v="0"/>
    <x v="1"/>
    <n v="0"/>
    <n v="0"/>
    <n v="5"/>
    <n v="6"/>
    <x v="1"/>
    <n v="0"/>
    <x v="0"/>
    <n v="1"/>
    <x v="1"/>
    <n v="0"/>
  </r>
  <r>
    <x v="33"/>
    <x v="255"/>
    <x v="1"/>
    <x v="1"/>
    <n v="0"/>
    <n v="0"/>
    <n v="1"/>
    <n v="0"/>
    <x v="1"/>
    <n v="0"/>
    <x v="0"/>
    <n v="0"/>
    <x v="1"/>
    <n v="0"/>
  </r>
  <r>
    <x v="37"/>
    <x v="10"/>
    <x v="1"/>
    <x v="9"/>
    <n v="34"/>
    <n v="124"/>
    <n v="672"/>
    <n v="1333"/>
    <x v="5"/>
    <n v="11"/>
    <x v="0"/>
    <n v="6"/>
    <x v="4"/>
    <n v="40"/>
  </r>
  <r>
    <x v="24"/>
    <x v="112"/>
    <x v="1"/>
    <x v="1"/>
    <n v="0"/>
    <n v="0"/>
    <n v="0"/>
    <n v="2"/>
    <x v="1"/>
    <n v="0"/>
    <x v="0"/>
    <n v="0"/>
    <x v="1"/>
    <n v="0"/>
  </r>
  <r>
    <x v="13"/>
    <x v="185"/>
    <x v="0"/>
    <x v="14"/>
    <n v="14"/>
    <n v="93"/>
    <n v="585"/>
    <n v="500"/>
    <x v="5"/>
    <n v="31"/>
    <x v="2"/>
    <n v="54"/>
    <x v="1"/>
    <n v="69"/>
  </r>
  <r>
    <x v="9"/>
    <x v="10"/>
    <x v="2"/>
    <x v="0"/>
    <n v="11"/>
    <n v="50"/>
    <n v="605"/>
    <n v="1253"/>
    <x v="3"/>
    <n v="6"/>
    <x v="0"/>
    <n v="7"/>
    <x v="1"/>
    <n v="42"/>
  </r>
  <r>
    <x v="5"/>
    <x v="100"/>
    <x v="2"/>
    <x v="1"/>
    <n v="1"/>
    <n v="6"/>
    <n v="44"/>
    <n v="111"/>
    <x v="1"/>
    <n v="0"/>
    <x v="0"/>
    <n v="0"/>
    <x v="1"/>
    <n v="2"/>
  </r>
  <r>
    <x v="19"/>
    <x v="10"/>
    <x v="1"/>
    <x v="1"/>
    <n v="1"/>
    <n v="9"/>
    <n v="105"/>
    <n v="212"/>
    <x v="1"/>
    <n v="2"/>
    <x v="0"/>
    <n v="20"/>
    <x v="2"/>
    <n v="13"/>
  </r>
  <r>
    <x v="5"/>
    <x v="289"/>
    <x v="1"/>
    <x v="1"/>
    <n v="0"/>
    <n v="0"/>
    <n v="2"/>
    <n v="0"/>
    <x v="1"/>
    <n v="0"/>
    <x v="0"/>
    <n v="0"/>
    <x v="1"/>
    <n v="0"/>
  </r>
  <r>
    <x v="5"/>
    <x v="317"/>
    <x v="0"/>
    <x v="1"/>
    <n v="2"/>
    <n v="4"/>
    <n v="91"/>
    <n v="163"/>
    <x v="2"/>
    <n v="9"/>
    <x v="1"/>
    <n v="13"/>
    <x v="1"/>
    <n v="4"/>
  </r>
  <r>
    <x v="16"/>
    <x v="137"/>
    <x v="2"/>
    <x v="1"/>
    <n v="0"/>
    <n v="0"/>
    <n v="11"/>
    <n v="33"/>
    <x v="1"/>
    <n v="0"/>
    <x v="0"/>
    <n v="0"/>
    <x v="1"/>
    <n v="0"/>
  </r>
  <r>
    <x v="55"/>
    <x v="294"/>
    <x v="0"/>
    <x v="1"/>
    <n v="0"/>
    <n v="0"/>
    <n v="0"/>
    <n v="1"/>
    <x v="1"/>
    <n v="0"/>
    <x v="0"/>
    <n v="0"/>
    <x v="1"/>
    <n v="0"/>
  </r>
  <r>
    <x v="5"/>
    <x v="318"/>
    <x v="1"/>
    <x v="1"/>
    <n v="0"/>
    <n v="0"/>
    <n v="1"/>
    <n v="0"/>
    <x v="1"/>
    <n v="0"/>
    <x v="0"/>
    <n v="0"/>
    <x v="1"/>
    <n v="0"/>
  </r>
  <r>
    <x v="5"/>
    <x v="319"/>
    <x v="0"/>
    <x v="1"/>
    <n v="2"/>
    <n v="15"/>
    <n v="223"/>
    <n v="768"/>
    <x v="1"/>
    <n v="26"/>
    <x v="0"/>
    <n v="8"/>
    <x v="1"/>
    <n v="11"/>
  </r>
  <r>
    <x v="31"/>
    <x v="320"/>
    <x v="1"/>
    <x v="1"/>
    <n v="0"/>
    <n v="0"/>
    <n v="0"/>
    <n v="1"/>
    <x v="1"/>
    <n v="0"/>
    <x v="0"/>
    <n v="0"/>
    <x v="1"/>
    <n v="0"/>
  </r>
  <r>
    <x v="13"/>
    <x v="321"/>
    <x v="2"/>
    <x v="1"/>
    <n v="0"/>
    <n v="1"/>
    <n v="3"/>
    <n v="2"/>
    <x v="1"/>
    <n v="0"/>
    <x v="0"/>
    <n v="0"/>
    <x v="1"/>
    <n v="0"/>
  </r>
  <r>
    <x v="9"/>
    <x v="322"/>
    <x v="2"/>
    <x v="1"/>
    <n v="0"/>
    <n v="3"/>
    <n v="25"/>
    <n v="22"/>
    <x v="1"/>
    <n v="0"/>
    <x v="0"/>
    <n v="0"/>
    <x v="1"/>
    <n v="1"/>
  </r>
  <r>
    <x v="13"/>
    <x v="323"/>
    <x v="0"/>
    <x v="1"/>
    <n v="0"/>
    <n v="13"/>
    <n v="54"/>
    <n v="75"/>
    <x v="1"/>
    <n v="10"/>
    <x v="0"/>
    <n v="6"/>
    <x v="1"/>
    <n v="4"/>
  </r>
  <r>
    <x v="5"/>
    <x v="324"/>
    <x v="2"/>
    <x v="1"/>
    <n v="0"/>
    <n v="1"/>
    <n v="1"/>
    <n v="9"/>
    <x v="1"/>
    <n v="0"/>
    <x v="0"/>
    <n v="0"/>
    <x v="1"/>
    <n v="0"/>
  </r>
  <r>
    <x v="5"/>
    <x v="227"/>
    <x v="2"/>
    <x v="1"/>
    <n v="1"/>
    <n v="10"/>
    <n v="148"/>
    <n v="304"/>
    <x v="1"/>
    <n v="1"/>
    <x v="0"/>
    <n v="0"/>
    <x v="1"/>
    <n v="4"/>
  </r>
  <r>
    <x v="17"/>
    <x v="325"/>
    <x v="2"/>
    <x v="1"/>
    <n v="0"/>
    <n v="0"/>
    <n v="4"/>
    <n v="2"/>
    <x v="1"/>
    <n v="0"/>
    <x v="0"/>
    <n v="0"/>
    <x v="1"/>
    <n v="1"/>
  </r>
  <r>
    <x v="16"/>
    <x v="326"/>
    <x v="0"/>
    <x v="1"/>
    <n v="1"/>
    <n v="2"/>
    <n v="14"/>
    <n v="30"/>
    <x v="2"/>
    <n v="0"/>
    <x v="0"/>
    <n v="0"/>
    <x v="1"/>
    <n v="0"/>
  </r>
  <r>
    <x v="5"/>
    <x v="274"/>
    <x v="2"/>
    <x v="1"/>
    <n v="6"/>
    <n v="20"/>
    <n v="196"/>
    <n v="422"/>
    <x v="5"/>
    <n v="0"/>
    <x v="0"/>
    <n v="0"/>
    <x v="2"/>
    <n v="4"/>
  </r>
  <r>
    <x v="39"/>
    <x v="118"/>
    <x v="0"/>
    <x v="1"/>
    <n v="0"/>
    <n v="10"/>
    <n v="41"/>
    <n v="90"/>
    <x v="1"/>
    <n v="0"/>
    <x v="0"/>
    <n v="17"/>
    <x v="1"/>
    <n v="0"/>
  </r>
  <r>
    <x v="44"/>
    <x v="293"/>
    <x v="2"/>
    <x v="1"/>
    <n v="0"/>
    <n v="4"/>
    <n v="21"/>
    <n v="39"/>
    <x v="1"/>
    <n v="1"/>
    <x v="0"/>
    <n v="0"/>
    <x v="1"/>
    <n v="0"/>
  </r>
  <r>
    <x v="5"/>
    <x v="327"/>
    <x v="2"/>
    <x v="2"/>
    <n v="3"/>
    <n v="7"/>
    <n v="59"/>
    <n v="151"/>
    <x v="1"/>
    <n v="0"/>
    <x v="0"/>
    <n v="0"/>
    <x v="0"/>
    <n v="8"/>
  </r>
  <r>
    <x v="33"/>
    <x v="328"/>
    <x v="2"/>
    <x v="1"/>
    <n v="0"/>
    <n v="0"/>
    <n v="0"/>
    <n v="2"/>
    <x v="1"/>
    <n v="0"/>
    <x v="0"/>
    <n v="0"/>
    <x v="1"/>
    <n v="0"/>
  </r>
  <r>
    <x v="2"/>
    <x v="291"/>
    <x v="2"/>
    <x v="2"/>
    <n v="2"/>
    <n v="7"/>
    <n v="36"/>
    <n v="75"/>
    <x v="1"/>
    <n v="0"/>
    <x v="0"/>
    <n v="1"/>
    <x v="1"/>
    <n v="3"/>
  </r>
  <r>
    <x v="21"/>
    <x v="329"/>
    <x v="0"/>
    <x v="2"/>
    <n v="1"/>
    <n v="1"/>
    <n v="9"/>
    <n v="28"/>
    <x v="1"/>
    <n v="1"/>
    <x v="0"/>
    <n v="0"/>
    <x v="1"/>
    <n v="1"/>
  </r>
  <r>
    <x v="18"/>
    <x v="25"/>
    <x v="1"/>
    <x v="1"/>
    <n v="0"/>
    <n v="0"/>
    <n v="0"/>
    <n v="1"/>
    <x v="1"/>
    <n v="0"/>
    <x v="0"/>
    <n v="0"/>
    <x v="1"/>
    <n v="0"/>
  </r>
  <r>
    <x v="31"/>
    <x v="330"/>
    <x v="0"/>
    <x v="3"/>
    <n v="4"/>
    <n v="20"/>
    <n v="174"/>
    <n v="198"/>
    <x v="2"/>
    <n v="21"/>
    <x v="2"/>
    <n v="37"/>
    <x v="1"/>
    <n v="26"/>
  </r>
  <r>
    <x v="44"/>
    <x v="331"/>
    <x v="0"/>
    <x v="1"/>
    <n v="0"/>
    <n v="0"/>
    <n v="9"/>
    <n v="13"/>
    <x v="1"/>
    <n v="0"/>
    <x v="0"/>
    <n v="0"/>
    <x v="1"/>
    <n v="0"/>
  </r>
  <r>
    <x v="16"/>
    <x v="332"/>
    <x v="2"/>
    <x v="1"/>
    <n v="0"/>
    <n v="0"/>
    <n v="0"/>
    <n v="2"/>
    <x v="1"/>
    <n v="0"/>
    <x v="0"/>
    <n v="0"/>
    <x v="1"/>
    <n v="0"/>
  </r>
  <r>
    <x v="17"/>
    <x v="273"/>
    <x v="2"/>
    <x v="2"/>
    <n v="4"/>
    <n v="12"/>
    <n v="119"/>
    <n v="288"/>
    <x v="1"/>
    <n v="1"/>
    <x v="0"/>
    <n v="1"/>
    <x v="2"/>
    <n v="8"/>
  </r>
  <r>
    <x v="5"/>
    <x v="279"/>
    <x v="1"/>
    <x v="1"/>
    <n v="0"/>
    <n v="1"/>
    <n v="1"/>
    <n v="1"/>
    <x v="1"/>
    <n v="0"/>
    <x v="0"/>
    <n v="0"/>
    <x v="1"/>
    <n v="0"/>
  </r>
  <r>
    <x v="2"/>
    <x v="333"/>
    <x v="1"/>
    <x v="1"/>
    <n v="0"/>
    <n v="1"/>
    <n v="7"/>
    <n v="12"/>
    <x v="1"/>
    <n v="0"/>
    <x v="0"/>
    <n v="0"/>
    <x v="1"/>
    <n v="2"/>
  </r>
  <r>
    <x v="8"/>
    <x v="334"/>
    <x v="2"/>
    <x v="1"/>
    <n v="3"/>
    <n v="27"/>
    <n v="110"/>
    <n v="173"/>
    <x v="1"/>
    <n v="0"/>
    <x v="0"/>
    <n v="1"/>
    <x v="2"/>
    <n v="2"/>
  </r>
  <r>
    <x v="16"/>
    <x v="199"/>
    <x v="0"/>
    <x v="1"/>
    <n v="0"/>
    <n v="3"/>
    <n v="19"/>
    <n v="53"/>
    <x v="1"/>
    <n v="0"/>
    <x v="0"/>
    <n v="0"/>
    <x v="1"/>
    <n v="1"/>
  </r>
  <r>
    <x v="43"/>
    <x v="10"/>
    <x v="1"/>
    <x v="2"/>
    <n v="3"/>
    <n v="16"/>
    <n v="69"/>
    <n v="157"/>
    <x v="1"/>
    <n v="1"/>
    <x v="0"/>
    <n v="0"/>
    <x v="2"/>
    <n v="12"/>
  </r>
  <r>
    <x v="37"/>
    <x v="335"/>
    <x v="2"/>
    <x v="1"/>
    <n v="0"/>
    <n v="1"/>
    <n v="1"/>
    <n v="0"/>
    <x v="1"/>
    <n v="0"/>
    <x v="0"/>
    <n v="0"/>
    <x v="1"/>
    <n v="0"/>
  </r>
  <r>
    <x v="8"/>
    <x v="10"/>
    <x v="2"/>
    <x v="4"/>
    <n v="18"/>
    <n v="49"/>
    <n v="367"/>
    <n v="511"/>
    <x v="2"/>
    <n v="8"/>
    <x v="0"/>
    <n v="4"/>
    <x v="5"/>
    <n v="31"/>
  </r>
  <r>
    <x v="17"/>
    <x v="336"/>
    <x v="2"/>
    <x v="2"/>
    <n v="2"/>
    <n v="5"/>
    <n v="76"/>
    <n v="214"/>
    <x v="1"/>
    <n v="1"/>
    <x v="0"/>
    <n v="0"/>
    <x v="1"/>
    <n v="6"/>
  </r>
  <r>
    <x v="5"/>
    <x v="282"/>
    <x v="2"/>
    <x v="1"/>
    <n v="0"/>
    <n v="1"/>
    <n v="16"/>
    <n v="28"/>
    <x v="1"/>
    <n v="0"/>
    <x v="0"/>
    <n v="0"/>
    <x v="1"/>
    <n v="0"/>
  </r>
  <r>
    <x v="38"/>
    <x v="337"/>
    <x v="1"/>
    <x v="1"/>
    <n v="1"/>
    <n v="5"/>
    <n v="35"/>
    <n v="93"/>
    <x v="1"/>
    <n v="1"/>
    <x v="0"/>
    <n v="1"/>
    <x v="1"/>
    <n v="2"/>
  </r>
  <r>
    <x v="35"/>
    <x v="338"/>
    <x v="2"/>
    <x v="1"/>
    <n v="0"/>
    <n v="0"/>
    <n v="0"/>
    <n v="1"/>
    <x v="1"/>
    <n v="0"/>
    <x v="0"/>
    <n v="0"/>
    <x v="1"/>
    <n v="0"/>
  </r>
  <r>
    <x v="53"/>
    <x v="10"/>
    <x v="2"/>
    <x v="1"/>
    <n v="0"/>
    <n v="6"/>
    <n v="51"/>
    <n v="74"/>
    <x v="1"/>
    <n v="0"/>
    <x v="0"/>
    <n v="0"/>
    <x v="1"/>
    <n v="11"/>
  </r>
  <r>
    <x v="10"/>
    <x v="339"/>
    <x v="0"/>
    <x v="1"/>
    <n v="0"/>
    <n v="1"/>
    <n v="20"/>
    <n v="43"/>
    <x v="1"/>
    <n v="2"/>
    <x v="0"/>
    <n v="5"/>
    <x v="1"/>
    <n v="3"/>
  </r>
  <r>
    <x v="5"/>
    <x v="311"/>
    <x v="0"/>
    <x v="2"/>
    <n v="2"/>
    <n v="0"/>
    <n v="1"/>
    <n v="3"/>
    <x v="2"/>
    <n v="0"/>
    <x v="0"/>
    <n v="0"/>
    <x v="1"/>
    <n v="0"/>
  </r>
  <r>
    <x v="7"/>
    <x v="340"/>
    <x v="0"/>
    <x v="1"/>
    <n v="1"/>
    <n v="0"/>
    <n v="3"/>
    <n v="21"/>
    <x v="1"/>
    <n v="0"/>
    <x v="0"/>
    <n v="0"/>
    <x v="1"/>
    <n v="1"/>
  </r>
  <r>
    <x v="5"/>
    <x v="341"/>
    <x v="0"/>
    <x v="1"/>
    <n v="1"/>
    <n v="9"/>
    <n v="64"/>
    <n v="92"/>
    <x v="1"/>
    <n v="9"/>
    <x v="0"/>
    <n v="11"/>
    <x v="1"/>
    <n v="3"/>
  </r>
  <r>
    <x v="18"/>
    <x v="264"/>
    <x v="2"/>
    <x v="1"/>
    <n v="0"/>
    <n v="2"/>
    <n v="4"/>
    <n v="5"/>
    <x v="1"/>
    <n v="0"/>
    <x v="0"/>
    <n v="0"/>
    <x v="1"/>
    <n v="0"/>
  </r>
  <r>
    <x v="17"/>
    <x v="272"/>
    <x v="0"/>
    <x v="2"/>
    <n v="1"/>
    <n v="0"/>
    <n v="0"/>
    <n v="0"/>
    <x v="1"/>
    <n v="0"/>
    <x v="0"/>
    <n v="0"/>
    <x v="1"/>
    <n v="0"/>
  </r>
  <r>
    <x v="5"/>
    <x v="146"/>
    <x v="1"/>
    <x v="1"/>
    <n v="0"/>
    <n v="0"/>
    <n v="1"/>
    <n v="1"/>
    <x v="1"/>
    <n v="0"/>
    <x v="0"/>
    <n v="0"/>
    <x v="1"/>
    <n v="0"/>
  </r>
  <r>
    <x v="46"/>
    <x v="174"/>
    <x v="0"/>
    <x v="2"/>
    <n v="12"/>
    <n v="35"/>
    <n v="311"/>
    <n v="274"/>
    <x v="13"/>
    <n v="18"/>
    <x v="0"/>
    <n v="16"/>
    <x v="0"/>
    <n v="34"/>
  </r>
  <r>
    <x v="7"/>
    <x v="8"/>
    <x v="1"/>
    <x v="1"/>
    <n v="0"/>
    <n v="0"/>
    <n v="1"/>
    <n v="2"/>
    <x v="1"/>
    <n v="0"/>
    <x v="0"/>
    <n v="0"/>
    <x v="1"/>
    <n v="0"/>
  </r>
  <r>
    <x v="20"/>
    <x v="342"/>
    <x v="0"/>
    <x v="1"/>
    <n v="0"/>
    <n v="0"/>
    <n v="0"/>
    <n v="1"/>
    <x v="1"/>
    <n v="0"/>
    <x v="0"/>
    <n v="0"/>
    <x v="1"/>
    <n v="0"/>
  </r>
  <r>
    <x v="1"/>
    <x v="10"/>
    <x v="2"/>
    <x v="0"/>
    <n v="16"/>
    <n v="30"/>
    <n v="177"/>
    <n v="484"/>
    <x v="1"/>
    <n v="0"/>
    <x v="0"/>
    <n v="2"/>
    <x v="2"/>
    <n v="18"/>
  </r>
  <r>
    <x v="21"/>
    <x v="179"/>
    <x v="2"/>
    <x v="1"/>
    <n v="0"/>
    <n v="0"/>
    <n v="0"/>
    <n v="1"/>
    <x v="1"/>
    <n v="0"/>
    <x v="0"/>
    <n v="0"/>
    <x v="1"/>
    <n v="0"/>
  </r>
  <r>
    <x v="3"/>
    <x v="238"/>
    <x v="2"/>
    <x v="1"/>
    <n v="1"/>
    <n v="0"/>
    <n v="12"/>
    <n v="17"/>
    <x v="2"/>
    <n v="0"/>
    <x v="0"/>
    <n v="0"/>
    <x v="1"/>
    <n v="0"/>
  </r>
  <r>
    <x v="15"/>
    <x v="343"/>
    <x v="0"/>
    <x v="1"/>
    <n v="0"/>
    <n v="3"/>
    <n v="24"/>
    <n v="50"/>
    <x v="1"/>
    <n v="3"/>
    <x v="0"/>
    <n v="5"/>
    <x v="1"/>
    <n v="0"/>
  </r>
  <r>
    <x v="5"/>
    <x v="150"/>
    <x v="1"/>
    <x v="1"/>
    <n v="0"/>
    <n v="0"/>
    <n v="0"/>
    <n v="1"/>
    <x v="1"/>
    <n v="0"/>
    <x v="0"/>
    <n v="0"/>
    <x v="1"/>
    <n v="0"/>
  </r>
  <r>
    <x v="20"/>
    <x v="344"/>
    <x v="0"/>
    <x v="1"/>
    <n v="1"/>
    <n v="4"/>
    <n v="34"/>
    <n v="17"/>
    <x v="2"/>
    <n v="4"/>
    <x v="0"/>
    <n v="0"/>
    <x v="1"/>
    <n v="6"/>
  </r>
  <r>
    <x v="38"/>
    <x v="230"/>
    <x v="2"/>
    <x v="1"/>
    <n v="0"/>
    <n v="0"/>
    <n v="0"/>
    <n v="1"/>
    <x v="1"/>
    <n v="0"/>
    <x v="0"/>
    <n v="0"/>
    <x v="1"/>
    <n v="0"/>
  </r>
  <r>
    <x v="24"/>
    <x v="68"/>
    <x v="0"/>
    <x v="3"/>
    <n v="4"/>
    <n v="21"/>
    <n v="192"/>
    <n v="387"/>
    <x v="1"/>
    <n v="14"/>
    <x v="0"/>
    <n v="2"/>
    <x v="1"/>
    <n v="9"/>
  </r>
  <r>
    <x v="17"/>
    <x v="38"/>
    <x v="2"/>
    <x v="1"/>
    <n v="0"/>
    <n v="3"/>
    <n v="23"/>
    <n v="54"/>
    <x v="1"/>
    <n v="0"/>
    <x v="0"/>
    <n v="0"/>
    <x v="1"/>
    <n v="6"/>
  </r>
  <r>
    <x v="44"/>
    <x v="345"/>
    <x v="0"/>
    <x v="2"/>
    <n v="2"/>
    <n v="7"/>
    <n v="48"/>
    <n v="51"/>
    <x v="1"/>
    <n v="4"/>
    <x v="0"/>
    <n v="1"/>
    <x v="1"/>
    <n v="4"/>
  </r>
  <r>
    <x v="12"/>
    <x v="346"/>
    <x v="1"/>
    <x v="1"/>
    <n v="0"/>
    <n v="2"/>
    <n v="14"/>
    <n v="22"/>
    <x v="1"/>
    <n v="0"/>
    <x v="0"/>
    <n v="0"/>
    <x v="1"/>
    <n v="1"/>
  </r>
  <r>
    <x v="18"/>
    <x v="347"/>
    <x v="0"/>
    <x v="1"/>
    <n v="0"/>
    <n v="6"/>
    <n v="52"/>
    <n v="216"/>
    <x v="1"/>
    <n v="9"/>
    <x v="0"/>
    <n v="5"/>
    <x v="1"/>
    <n v="3"/>
  </r>
  <r>
    <x v="9"/>
    <x v="233"/>
    <x v="2"/>
    <x v="1"/>
    <n v="1"/>
    <n v="2"/>
    <n v="22"/>
    <n v="23"/>
    <x v="1"/>
    <n v="0"/>
    <x v="0"/>
    <n v="0"/>
    <x v="1"/>
    <n v="1"/>
  </r>
  <r>
    <x v="24"/>
    <x v="348"/>
    <x v="2"/>
    <x v="1"/>
    <n v="1"/>
    <n v="16"/>
    <n v="182"/>
    <n v="391"/>
    <x v="1"/>
    <n v="3"/>
    <x v="0"/>
    <n v="0"/>
    <x v="2"/>
    <n v="22"/>
  </r>
  <r>
    <x v="5"/>
    <x v="304"/>
    <x v="2"/>
    <x v="3"/>
    <n v="5"/>
    <n v="28"/>
    <n v="269"/>
    <n v="862"/>
    <x v="3"/>
    <n v="1"/>
    <x v="0"/>
    <n v="0"/>
    <x v="2"/>
    <n v="18"/>
  </r>
  <r>
    <x v="9"/>
    <x v="51"/>
    <x v="1"/>
    <x v="1"/>
    <n v="0"/>
    <n v="0"/>
    <n v="3"/>
    <n v="3"/>
    <x v="1"/>
    <n v="1"/>
    <x v="0"/>
    <n v="1"/>
    <x v="1"/>
    <n v="0"/>
  </r>
  <r>
    <x v="10"/>
    <x v="63"/>
    <x v="1"/>
    <x v="1"/>
    <n v="0"/>
    <n v="0"/>
    <n v="1"/>
    <n v="6"/>
    <x v="1"/>
    <n v="0"/>
    <x v="0"/>
    <n v="0"/>
    <x v="1"/>
    <n v="0"/>
  </r>
  <r>
    <x v="33"/>
    <x v="255"/>
    <x v="2"/>
    <x v="2"/>
    <n v="4"/>
    <n v="13"/>
    <n v="73"/>
    <n v="163"/>
    <x v="2"/>
    <n v="0"/>
    <x v="0"/>
    <n v="0"/>
    <x v="1"/>
    <n v="5"/>
  </r>
  <r>
    <x v="33"/>
    <x v="303"/>
    <x v="0"/>
    <x v="2"/>
    <n v="4"/>
    <n v="50"/>
    <n v="429"/>
    <n v="609"/>
    <x v="1"/>
    <n v="34"/>
    <x v="1"/>
    <n v="31"/>
    <x v="2"/>
    <n v="17"/>
  </r>
  <r>
    <x v="10"/>
    <x v="308"/>
    <x v="2"/>
    <x v="1"/>
    <n v="0"/>
    <n v="0"/>
    <n v="0"/>
    <n v="1"/>
    <x v="1"/>
    <n v="0"/>
    <x v="0"/>
    <n v="0"/>
    <x v="1"/>
    <n v="0"/>
  </r>
  <r>
    <x v="5"/>
    <x v="349"/>
    <x v="0"/>
    <x v="1"/>
    <n v="0"/>
    <n v="1"/>
    <n v="17"/>
    <n v="25"/>
    <x v="1"/>
    <n v="0"/>
    <x v="0"/>
    <n v="2"/>
    <x v="1"/>
    <n v="1"/>
  </r>
  <r>
    <x v="3"/>
    <x v="237"/>
    <x v="0"/>
    <x v="2"/>
    <n v="3"/>
    <n v="16"/>
    <n v="147"/>
    <n v="231"/>
    <x v="1"/>
    <n v="20"/>
    <x v="1"/>
    <n v="9"/>
    <x v="2"/>
    <n v="12"/>
  </r>
  <r>
    <x v="13"/>
    <x v="32"/>
    <x v="0"/>
    <x v="0"/>
    <n v="3"/>
    <n v="30"/>
    <n v="169"/>
    <n v="122"/>
    <x v="2"/>
    <n v="19"/>
    <x v="0"/>
    <n v="13"/>
    <x v="0"/>
    <n v="10"/>
  </r>
  <r>
    <x v="17"/>
    <x v="273"/>
    <x v="0"/>
    <x v="0"/>
    <n v="7"/>
    <n v="74"/>
    <n v="558"/>
    <n v="379"/>
    <x v="0"/>
    <n v="48"/>
    <x v="0"/>
    <n v="36"/>
    <x v="2"/>
    <n v="21"/>
  </r>
  <r>
    <x v="5"/>
    <x v="350"/>
    <x v="0"/>
    <x v="1"/>
    <n v="0"/>
    <n v="13"/>
    <n v="191"/>
    <n v="439"/>
    <x v="1"/>
    <n v="38"/>
    <x v="0"/>
    <n v="15"/>
    <x v="1"/>
    <n v="17"/>
  </r>
  <r>
    <x v="2"/>
    <x v="351"/>
    <x v="1"/>
    <x v="1"/>
    <n v="0"/>
    <n v="0"/>
    <n v="4"/>
    <n v="6"/>
    <x v="1"/>
    <n v="0"/>
    <x v="0"/>
    <n v="0"/>
    <x v="1"/>
    <n v="0"/>
  </r>
  <r>
    <x v="5"/>
    <x v="172"/>
    <x v="2"/>
    <x v="1"/>
    <n v="0"/>
    <n v="17"/>
    <n v="116"/>
    <n v="244"/>
    <x v="1"/>
    <n v="0"/>
    <x v="0"/>
    <n v="0"/>
    <x v="1"/>
    <n v="6"/>
  </r>
  <r>
    <x v="0"/>
    <x v="240"/>
    <x v="2"/>
    <x v="1"/>
    <n v="0"/>
    <n v="0"/>
    <n v="24"/>
    <n v="52"/>
    <x v="1"/>
    <n v="0"/>
    <x v="0"/>
    <n v="0"/>
    <x v="1"/>
    <n v="0"/>
  </r>
  <r>
    <x v="24"/>
    <x v="352"/>
    <x v="0"/>
    <x v="1"/>
    <n v="4"/>
    <n v="10"/>
    <n v="52"/>
    <n v="105"/>
    <x v="2"/>
    <n v="4"/>
    <x v="0"/>
    <n v="0"/>
    <x v="1"/>
    <n v="5"/>
  </r>
  <r>
    <x v="19"/>
    <x v="353"/>
    <x v="0"/>
    <x v="1"/>
    <n v="0"/>
    <n v="0"/>
    <n v="2"/>
    <n v="2"/>
    <x v="1"/>
    <n v="0"/>
    <x v="0"/>
    <n v="0"/>
    <x v="1"/>
    <n v="0"/>
  </r>
  <r>
    <x v="17"/>
    <x v="354"/>
    <x v="2"/>
    <x v="1"/>
    <n v="0"/>
    <n v="0"/>
    <n v="1"/>
    <n v="7"/>
    <x v="1"/>
    <n v="0"/>
    <x v="0"/>
    <n v="0"/>
    <x v="1"/>
    <n v="0"/>
  </r>
  <r>
    <x v="16"/>
    <x v="137"/>
    <x v="1"/>
    <x v="1"/>
    <n v="0"/>
    <n v="0"/>
    <n v="0"/>
    <n v="1"/>
    <x v="1"/>
    <n v="0"/>
    <x v="0"/>
    <n v="0"/>
    <x v="1"/>
    <n v="0"/>
  </r>
  <r>
    <x v="38"/>
    <x v="337"/>
    <x v="0"/>
    <x v="16"/>
    <n v="47"/>
    <n v="144"/>
    <n v="980"/>
    <n v="2051"/>
    <x v="8"/>
    <n v="117"/>
    <x v="3"/>
    <n v="49"/>
    <x v="10"/>
    <n v="58"/>
  </r>
  <r>
    <x v="24"/>
    <x v="267"/>
    <x v="2"/>
    <x v="2"/>
    <n v="2"/>
    <n v="19"/>
    <n v="122"/>
    <n v="229"/>
    <x v="2"/>
    <n v="4"/>
    <x v="0"/>
    <n v="1"/>
    <x v="2"/>
    <n v="6"/>
  </r>
  <r>
    <x v="5"/>
    <x v="355"/>
    <x v="2"/>
    <x v="1"/>
    <n v="0"/>
    <n v="0"/>
    <n v="1"/>
    <n v="3"/>
    <x v="1"/>
    <n v="0"/>
    <x v="0"/>
    <n v="0"/>
    <x v="1"/>
    <n v="0"/>
  </r>
  <r>
    <x v="2"/>
    <x v="356"/>
    <x v="2"/>
    <x v="1"/>
    <n v="3"/>
    <n v="1"/>
    <n v="24"/>
    <n v="108"/>
    <x v="2"/>
    <n v="0"/>
    <x v="0"/>
    <n v="0"/>
    <x v="1"/>
    <n v="6"/>
  </r>
  <r>
    <x v="3"/>
    <x v="357"/>
    <x v="0"/>
    <x v="1"/>
    <n v="0"/>
    <n v="5"/>
    <n v="64"/>
    <n v="59"/>
    <x v="1"/>
    <n v="6"/>
    <x v="0"/>
    <n v="10"/>
    <x v="1"/>
    <n v="4"/>
  </r>
  <r>
    <x v="8"/>
    <x v="358"/>
    <x v="0"/>
    <x v="1"/>
    <n v="0"/>
    <n v="1"/>
    <n v="26"/>
    <n v="50"/>
    <x v="1"/>
    <n v="2"/>
    <x v="0"/>
    <n v="3"/>
    <x v="1"/>
    <n v="1"/>
  </r>
  <r>
    <x v="13"/>
    <x v="359"/>
    <x v="0"/>
    <x v="2"/>
    <n v="1"/>
    <n v="19"/>
    <n v="93"/>
    <n v="80"/>
    <x v="1"/>
    <n v="5"/>
    <x v="0"/>
    <n v="25"/>
    <x v="1"/>
    <n v="7"/>
  </r>
  <r>
    <x v="42"/>
    <x v="360"/>
    <x v="1"/>
    <x v="1"/>
    <n v="0"/>
    <n v="0"/>
    <n v="3"/>
    <n v="4"/>
    <x v="1"/>
    <n v="0"/>
    <x v="0"/>
    <n v="0"/>
    <x v="1"/>
    <n v="0"/>
  </r>
  <r>
    <x v="13"/>
    <x v="361"/>
    <x v="0"/>
    <x v="0"/>
    <n v="10"/>
    <n v="51"/>
    <n v="511"/>
    <n v="195"/>
    <x v="5"/>
    <n v="35"/>
    <x v="1"/>
    <n v="21"/>
    <x v="2"/>
    <n v="33"/>
  </r>
  <r>
    <x v="7"/>
    <x v="362"/>
    <x v="1"/>
    <x v="1"/>
    <n v="0"/>
    <n v="1"/>
    <n v="2"/>
    <n v="1"/>
    <x v="1"/>
    <n v="0"/>
    <x v="0"/>
    <n v="0"/>
    <x v="1"/>
    <n v="0"/>
  </r>
  <r>
    <x v="5"/>
    <x v="363"/>
    <x v="0"/>
    <x v="1"/>
    <n v="0"/>
    <n v="6"/>
    <n v="13"/>
    <n v="12"/>
    <x v="1"/>
    <n v="0"/>
    <x v="0"/>
    <n v="1"/>
    <x v="1"/>
    <n v="0"/>
  </r>
  <r>
    <x v="3"/>
    <x v="364"/>
    <x v="2"/>
    <x v="1"/>
    <n v="1"/>
    <n v="1"/>
    <n v="2"/>
    <n v="6"/>
    <x v="1"/>
    <n v="0"/>
    <x v="0"/>
    <n v="0"/>
    <x v="1"/>
    <n v="0"/>
  </r>
  <r>
    <x v="17"/>
    <x v="214"/>
    <x v="2"/>
    <x v="1"/>
    <n v="1"/>
    <n v="2"/>
    <n v="18"/>
    <n v="29"/>
    <x v="2"/>
    <n v="0"/>
    <x v="0"/>
    <n v="0"/>
    <x v="1"/>
    <n v="1"/>
  </r>
  <r>
    <x v="14"/>
    <x v="263"/>
    <x v="2"/>
    <x v="1"/>
    <n v="0"/>
    <n v="3"/>
    <n v="25"/>
    <n v="51"/>
    <x v="1"/>
    <n v="0"/>
    <x v="0"/>
    <n v="0"/>
    <x v="1"/>
    <n v="1"/>
  </r>
  <r>
    <x v="1"/>
    <x v="365"/>
    <x v="0"/>
    <x v="1"/>
    <n v="0"/>
    <n v="1"/>
    <n v="5"/>
    <n v="4"/>
    <x v="1"/>
    <n v="2"/>
    <x v="0"/>
    <n v="0"/>
    <x v="1"/>
    <n v="0"/>
  </r>
  <r>
    <x v="21"/>
    <x v="10"/>
    <x v="1"/>
    <x v="2"/>
    <n v="4"/>
    <n v="31"/>
    <n v="116"/>
    <n v="379"/>
    <x v="2"/>
    <n v="6"/>
    <x v="0"/>
    <n v="5"/>
    <x v="2"/>
    <n v="17"/>
  </r>
  <r>
    <x v="5"/>
    <x v="54"/>
    <x v="1"/>
    <x v="1"/>
    <n v="0"/>
    <n v="0"/>
    <n v="0"/>
    <n v="2"/>
    <x v="1"/>
    <n v="0"/>
    <x v="0"/>
    <n v="0"/>
    <x v="1"/>
    <n v="0"/>
  </r>
  <r>
    <x v="40"/>
    <x v="366"/>
    <x v="0"/>
    <x v="6"/>
    <n v="11"/>
    <n v="50"/>
    <n v="466"/>
    <n v="802"/>
    <x v="4"/>
    <n v="33"/>
    <x v="1"/>
    <n v="33"/>
    <x v="0"/>
    <n v="24"/>
  </r>
  <r>
    <x v="33"/>
    <x v="271"/>
    <x v="0"/>
    <x v="3"/>
    <n v="7"/>
    <n v="46"/>
    <n v="343"/>
    <n v="404"/>
    <x v="5"/>
    <n v="26"/>
    <x v="0"/>
    <n v="12"/>
    <x v="0"/>
    <n v="16"/>
  </r>
  <r>
    <x v="18"/>
    <x v="107"/>
    <x v="1"/>
    <x v="1"/>
    <n v="1"/>
    <n v="0"/>
    <n v="3"/>
    <n v="8"/>
    <x v="1"/>
    <n v="0"/>
    <x v="0"/>
    <n v="0"/>
    <x v="2"/>
    <n v="0"/>
  </r>
  <r>
    <x v="5"/>
    <x v="151"/>
    <x v="1"/>
    <x v="1"/>
    <n v="1"/>
    <n v="0"/>
    <n v="2"/>
    <n v="6"/>
    <x v="1"/>
    <n v="1"/>
    <x v="0"/>
    <n v="0"/>
    <x v="2"/>
    <n v="0"/>
  </r>
  <r>
    <x v="24"/>
    <x v="367"/>
    <x v="0"/>
    <x v="17"/>
    <n v="24"/>
    <n v="116"/>
    <n v="907"/>
    <n v="812"/>
    <x v="14"/>
    <n v="83"/>
    <x v="0"/>
    <n v="31"/>
    <x v="0"/>
    <n v="55"/>
  </r>
  <r>
    <x v="17"/>
    <x v="220"/>
    <x v="1"/>
    <x v="1"/>
    <n v="0"/>
    <n v="0"/>
    <n v="0"/>
    <n v="3"/>
    <x v="1"/>
    <n v="0"/>
    <x v="0"/>
    <n v="0"/>
    <x v="1"/>
    <n v="0"/>
  </r>
  <r>
    <x v="5"/>
    <x v="368"/>
    <x v="0"/>
    <x v="1"/>
    <n v="1"/>
    <n v="15"/>
    <n v="136"/>
    <n v="207"/>
    <x v="1"/>
    <n v="16"/>
    <x v="0"/>
    <n v="14"/>
    <x v="1"/>
    <n v="10"/>
  </r>
  <r>
    <x v="5"/>
    <x v="217"/>
    <x v="2"/>
    <x v="1"/>
    <n v="0"/>
    <n v="0"/>
    <n v="1"/>
    <n v="0"/>
    <x v="1"/>
    <n v="0"/>
    <x v="0"/>
    <n v="0"/>
    <x v="1"/>
    <n v="0"/>
  </r>
  <r>
    <x v="16"/>
    <x v="98"/>
    <x v="0"/>
    <x v="18"/>
    <n v="26"/>
    <n v="111"/>
    <n v="1178"/>
    <n v="1734"/>
    <x v="12"/>
    <n v="56"/>
    <x v="2"/>
    <n v="56"/>
    <x v="11"/>
    <n v="67"/>
  </r>
  <r>
    <x v="8"/>
    <x v="245"/>
    <x v="0"/>
    <x v="2"/>
    <n v="1"/>
    <n v="20"/>
    <n v="146"/>
    <n v="169"/>
    <x v="1"/>
    <n v="7"/>
    <x v="0"/>
    <n v="13"/>
    <x v="1"/>
    <n v="8"/>
  </r>
  <r>
    <x v="24"/>
    <x v="70"/>
    <x v="0"/>
    <x v="1"/>
    <n v="4"/>
    <n v="10"/>
    <n v="48"/>
    <n v="201"/>
    <x v="3"/>
    <n v="14"/>
    <x v="0"/>
    <n v="1"/>
    <x v="1"/>
    <n v="6"/>
  </r>
  <r>
    <x v="5"/>
    <x v="100"/>
    <x v="0"/>
    <x v="2"/>
    <n v="2"/>
    <n v="21"/>
    <n v="270"/>
    <n v="314"/>
    <x v="3"/>
    <n v="15"/>
    <x v="0"/>
    <n v="18"/>
    <x v="1"/>
    <n v="14"/>
  </r>
  <r>
    <x v="25"/>
    <x v="129"/>
    <x v="1"/>
    <x v="1"/>
    <n v="0"/>
    <n v="0"/>
    <n v="0"/>
    <n v="1"/>
    <x v="1"/>
    <n v="0"/>
    <x v="0"/>
    <n v="0"/>
    <x v="1"/>
    <n v="0"/>
  </r>
  <r>
    <x v="41"/>
    <x v="10"/>
    <x v="1"/>
    <x v="2"/>
    <n v="1"/>
    <n v="15"/>
    <n v="57"/>
    <n v="91"/>
    <x v="1"/>
    <n v="0"/>
    <x v="0"/>
    <n v="0"/>
    <x v="1"/>
    <n v="10"/>
  </r>
  <r>
    <x v="5"/>
    <x v="97"/>
    <x v="0"/>
    <x v="1"/>
    <n v="0"/>
    <n v="0"/>
    <n v="61"/>
    <n v="156"/>
    <x v="1"/>
    <n v="3"/>
    <x v="0"/>
    <n v="7"/>
    <x v="1"/>
    <n v="1"/>
  </r>
  <r>
    <x v="42"/>
    <x v="369"/>
    <x v="0"/>
    <x v="1"/>
    <n v="0"/>
    <n v="0"/>
    <n v="1"/>
    <n v="0"/>
    <x v="1"/>
    <n v="0"/>
    <x v="0"/>
    <n v="0"/>
    <x v="1"/>
    <n v="0"/>
  </r>
  <r>
    <x v="5"/>
    <x v="156"/>
    <x v="1"/>
    <x v="1"/>
    <n v="0"/>
    <n v="0"/>
    <n v="1"/>
    <n v="1"/>
    <x v="1"/>
    <n v="0"/>
    <x v="0"/>
    <n v="0"/>
    <x v="1"/>
    <n v="0"/>
  </r>
  <r>
    <x v="2"/>
    <x v="291"/>
    <x v="1"/>
    <x v="1"/>
    <n v="0"/>
    <n v="0"/>
    <n v="1"/>
    <n v="4"/>
    <x v="1"/>
    <n v="0"/>
    <x v="0"/>
    <n v="0"/>
    <x v="1"/>
    <n v="0"/>
  </r>
  <r>
    <x v="14"/>
    <x v="370"/>
    <x v="2"/>
    <x v="1"/>
    <n v="1"/>
    <n v="6"/>
    <n v="45"/>
    <n v="78"/>
    <x v="2"/>
    <n v="1"/>
    <x v="0"/>
    <n v="0"/>
    <x v="1"/>
    <n v="2"/>
  </r>
  <r>
    <x v="31"/>
    <x v="201"/>
    <x v="2"/>
    <x v="1"/>
    <n v="0"/>
    <n v="3"/>
    <n v="33"/>
    <n v="73"/>
    <x v="1"/>
    <n v="0"/>
    <x v="0"/>
    <n v="0"/>
    <x v="1"/>
    <n v="2"/>
  </r>
  <r>
    <x v="5"/>
    <x v="143"/>
    <x v="1"/>
    <x v="1"/>
    <n v="0"/>
    <n v="0"/>
    <n v="1"/>
    <n v="2"/>
    <x v="1"/>
    <n v="0"/>
    <x v="0"/>
    <n v="0"/>
    <x v="1"/>
    <n v="0"/>
  </r>
  <r>
    <x v="17"/>
    <x v="220"/>
    <x v="2"/>
    <x v="2"/>
    <n v="3"/>
    <n v="29"/>
    <n v="231"/>
    <n v="446"/>
    <x v="2"/>
    <n v="3"/>
    <x v="0"/>
    <n v="2"/>
    <x v="2"/>
    <n v="18"/>
  </r>
  <r>
    <x v="17"/>
    <x v="371"/>
    <x v="0"/>
    <x v="1"/>
    <n v="3"/>
    <n v="9"/>
    <n v="113"/>
    <n v="102"/>
    <x v="2"/>
    <n v="4"/>
    <x v="0"/>
    <n v="17"/>
    <x v="1"/>
    <n v="0"/>
  </r>
  <r>
    <x v="25"/>
    <x v="306"/>
    <x v="1"/>
    <x v="1"/>
    <n v="0"/>
    <n v="0"/>
    <n v="0"/>
    <n v="2"/>
    <x v="1"/>
    <n v="0"/>
    <x v="0"/>
    <n v="0"/>
    <x v="1"/>
    <n v="0"/>
  </r>
  <r>
    <x v="52"/>
    <x v="372"/>
    <x v="0"/>
    <x v="2"/>
    <n v="2"/>
    <n v="10"/>
    <n v="65"/>
    <n v="214"/>
    <x v="3"/>
    <n v="3"/>
    <x v="0"/>
    <n v="7"/>
    <x v="1"/>
    <n v="8"/>
  </r>
  <r>
    <x v="14"/>
    <x v="154"/>
    <x v="1"/>
    <x v="1"/>
    <n v="0"/>
    <n v="0"/>
    <n v="0"/>
    <n v="1"/>
    <x v="1"/>
    <n v="0"/>
    <x v="0"/>
    <n v="0"/>
    <x v="1"/>
    <n v="0"/>
  </r>
  <r>
    <x v="5"/>
    <x v="373"/>
    <x v="2"/>
    <x v="1"/>
    <n v="4"/>
    <n v="6"/>
    <n v="79"/>
    <n v="148"/>
    <x v="5"/>
    <n v="0"/>
    <x v="0"/>
    <n v="0"/>
    <x v="1"/>
    <n v="6"/>
  </r>
  <r>
    <x v="2"/>
    <x v="351"/>
    <x v="0"/>
    <x v="3"/>
    <n v="3"/>
    <n v="13"/>
    <n v="137"/>
    <n v="174"/>
    <x v="2"/>
    <n v="11"/>
    <x v="0"/>
    <n v="5"/>
    <x v="2"/>
    <n v="16"/>
  </r>
  <r>
    <x v="23"/>
    <x v="374"/>
    <x v="0"/>
    <x v="2"/>
    <n v="3"/>
    <n v="35"/>
    <n v="221"/>
    <n v="229"/>
    <x v="1"/>
    <n v="24"/>
    <x v="0"/>
    <n v="23"/>
    <x v="0"/>
    <n v="12"/>
  </r>
  <r>
    <x v="10"/>
    <x v="375"/>
    <x v="2"/>
    <x v="1"/>
    <n v="0"/>
    <n v="5"/>
    <n v="45"/>
    <n v="98"/>
    <x v="1"/>
    <n v="0"/>
    <x v="0"/>
    <n v="0"/>
    <x v="1"/>
    <n v="2"/>
  </r>
  <r>
    <x v="50"/>
    <x v="10"/>
    <x v="1"/>
    <x v="6"/>
    <n v="7"/>
    <n v="16"/>
    <n v="72"/>
    <n v="144"/>
    <x v="1"/>
    <n v="2"/>
    <x v="0"/>
    <n v="2"/>
    <x v="5"/>
    <n v="16"/>
  </r>
  <r>
    <x v="47"/>
    <x v="200"/>
    <x v="2"/>
    <x v="1"/>
    <n v="0"/>
    <n v="0"/>
    <n v="1"/>
    <n v="4"/>
    <x v="1"/>
    <n v="0"/>
    <x v="0"/>
    <n v="0"/>
    <x v="1"/>
    <n v="0"/>
  </r>
  <r>
    <x v="25"/>
    <x v="10"/>
    <x v="1"/>
    <x v="0"/>
    <n v="12"/>
    <n v="58"/>
    <n v="274"/>
    <n v="503"/>
    <x v="2"/>
    <n v="5"/>
    <x v="0"/>
    <n v="22"/>
    <x v="0"/>
    <n v="39"/>
  </r>
  <r>
    <x v="17"/>
    <x v="214"/>
    <x v="1"/>
    <x v="1"/>
    <n v="0"/>
    <n v="0"/>
    <n v="1"/>
    <n v="0"/>
    <x v="1"/>
    <n v="0"/>
    <x v="0"/>
    <n v="0"/>
    <x v="1"/>
    <n v="0"/>
  </r>
  <r>
    <x v="36"/>
    <x v="376"/>
    <x v="0"/>
    <x v="1"/>
    <n v="0"/>
    <n v="0"/>
    <n v="2"/>
    <n v="1"/>
    <x v="1"/>
    <n v="0"/>
    <x v="0"/>
    <n v="0"/>
    <x v="1"/>
    <n v="1"/>
  </r>
  <r>
    <x v="55"/>
    <x v="10"/>
    <x v="2"/>
    <x v="1"/>
    <n v="3"/>
    <n v="12"/>
    <n v="89"/>
    <n v="99"/>
    <x v="1"/>
    <n v="1"/>
    <x v="0"/>
    <n v="1"/>
    <x v="1"/>
    <n v="7"/>
  </r>
  <r>
    <x v="9"/>
    <x v="377"/>
    <x v="1"/>
    <x v="1"/>
    <n v="0"/>
    <n v="1"/>
    <n v="3"/>
    <n v="6"/>
    <x v="1"/>
    <n v="0"/>
    <x v="0"/>
    <n v="0"/>
    <x v="1"/>
    <n v="1"/>
  </r>
  <r>
    <x v="20"/>
    <x v="378"/>
    <x v="0"/>
    <x v="1"/>
    <n v="0"/>
    <n v="6"/>
    <n v="35"/>
    <n v="129"/>
    <x v="1"/>
    <n v="3"/>
    <x v="0"/>
    <n v="3"/>
    <x v="1"/>
    <n v="2"/>
  </r>
  <r>
    <x v="9"/>
    <x v="322"/>
    <x v="0"/>
    <x v="2"/>
    <n v="1"/>
    <n v="5"/>
    <n v="91"/>
    <n v="155"/>
    <x v="1"/>
    <n v="1"/>
    <x v="0"/>
    <n v="8"/>
    <x v="1"/>
    <n v="8"/>
  </r>
  <r>
    <x v="2"/>
    <x v="257"/>
    <x v="2"/>
    <x v="2"/>
    <n v="1"/>
    <n v="16"/>
    <n v="141"/>
    <n v="298"/>
    <x v="1"/>
    <n v="1"/>
    <x v="0"/>
    <n v="0"/>
    <x v="2"/>
    <n v="11"/>
  </r>
  <r>
    <x v="38"/>
    <x v="379"/>
    <x v="1"/>
    <x v="1"/>
    <n v="0"/>
    <n v="0"/>
    <n v="0"/>
    <n v="1"/>
    <x v="1"/>
    <n v="0"/>
    <x v="0"/>
    <n v="0"/>
    <x v="1"/>
    <n v="0"/>
  </r>
  <r>
    <x v="41"/>
    <x v="125"/>
    <x v="0"/>
    <x v="1"/>
    <n v="0"/>
    <n v="0"/>
    <n v="7"/>
    <n v="5"/>
    <x v="1"/>
    <n v="0"/>
    <x v="0"/>
    <n v="0"/>
    <x v="1"/>
    <n v="0"/>
  </r>
  <r>
    <x v="5"/>
    <x v="212"/>
    <x v="0"/>
    <x v="1"/>
    <n v="1"/>
    <n v="13"/>
    <n v="190"/>
    <n v="678"/>
    <x v="1"/>
    <n v="26"/>
    <x v="0"/>
    <n v="8"/>
    <x v="2"/>
    <n v="10"/>
  </r>
  <r>
    <x v="40"/>
    <x v="10"/>
    <x v="1"/>
    <x v="11"/>
    <n v="24"/>
    <n v="51"/>
    <n v="336"/>
    <n v="654"/>
    <x v="4"/>
    <n v="9"/>
    <x v="4"/>
    <n v="3"/>
    <x v="4"/>
    <n v="25"/>
  </r>
  <r>
    <x v="16"/>
    <x v="380"/>
    <x v="1"/>
    <x v="1"/>
    <n v="0"/>
    <n v="1"/>
    <n v="3"/>
    <n v="5"/>
    <x v="1"/>
    <n v="0"/>
    <x v="0"/>
    <n v="0"/>
    <x v="1"/>
    <n v="0"/>
  </r>
  <r>
    <x v="9"/>
    <x v="381"/>
    <x v="0"/>
    <x v="0"/>
    <n v="10"/>
    <n v="35"/>
    <n v="401"/>
    <n v="188"/>
    <x v="0"/>
    <n v="26"/>
    <x v="2"/>
    <n v="46"/>
    <x v="5"/>
    <n v="16"/>
  </r>
  <r>
    <x v="27"/>
    <x v="382"/>
    <x v="1"/>
    <x v="1"/>
    <n v="0"/>
    <n v="0"/>
    <n v="1"/>
    <n v="0"/>
    <x v="1"/>
    <n v="0"/>
    <x v="0"/>
    <n v="0"/>
    <x v="1"/>
    <n v="1"/>
  </r>
  <r>
    <x v="23"/>
    <x v="374"/>
    <x v="1"/>
    <x v="1"/>
    <n v="0"/>
    <n v="0"/>
    <n v="1"/>
    <n v="3"/>
    <x v="1"/>
    <n v="0"/>
    <x v="0"/>
    <n v="0"/>
    <x v="1"/>
    <n v="0"/>
  </r>
  <r>
    <x v="16"/>
    <x v="248"/>
    <x v="2"/>
    <x v="1"/>
    <n v="4"/>
    <n v="2"/>
    <n v="12"/>
    <n v="33"/>
    <x v="0"/>
    <n v="0"/>
    <x v="0"/>
    <n v="0"/>
    <x v="1"/>
    <n v="0"/>
  </r>
  <r>
    <x v="22"/>
    <x v="383"/>
    <x v="1"/>
    <x v="1"/>
    <n v="0"/>
    <n v="0"/>
    <n v="0"/>
    <n v="1"/>
    <x v="1"/>
    <n v="0"/>
    <x v="0"/>
    <n v="0"/>
    <x v="1"/>
    <n v="0"/>
  </r>
  <r>
    <x v="52"/>
    <x v="372"/>
    <x v="1"/>
    <x v="1"/>
    <n v="0"/>
    <n v="1"/>
    <n v="2"/>
    <n v="4"/>
    <x v="1"/>
    <n v="0"/>
    <x v="0"/>
    <n v="0"/>
    <x v="1"/>
    <n v="0"/>
  </r>
  <r>
    <x v="19"/>
    <x v="123"/>
    <x v="1"/>
    <x v="1"/>
    <n v="0"/>
    <n v="0"/>
    <n v="0"/>
    <n v="2"/>
    <x v="1"/>
    <n v="0"/>
    <x v="0"/>
    <n v="0"/>
    <x v="1"/>
    <n v="0"/>
  </r>
  <r>
    <x v="24"/>
    <x v="219"/>
    <x v="2"/>
    <x v="1"/>
    <n v="1"/>
    <n v="2"/>
    <n v="38"/>
    <n v="76"/>
    <x v="1"/>
    <n v="0"/>
    <x v="0"/>
    <n v="0"/>
    <x v="2"/>
    <n v="0"/>
  </r>
  <r>
    <x v="10"/>
    <x v="145"/>
    <x v="1"/>
    <x v="1"/>
    <n v="0"/>
    <n v="0"/>
    <n v="1"/>
    <n v="1"/>
    <x v="1"/>
    <n v="1"/>
    <x v="0"/>
    <n v="0"/>
    <x v="1"/>
    <n v="0"/>
  </r>
  <r>
    <x v="8"/>
    <x v="334"/>
    <x v="1"/>
    <x v="1"/>
    <n v="0"/>
    <n v="4"/>
    <n v="22"/>
    <n v="22"/>
    <x v="1"/>
    <n v="2"/>
    <x v="0"/>
    <n v="0"/>
    <x v="1"/>
    <n v="0"/>
  </r>
  <r>
    <x v="10"/>
    <x v="384"/>
    <x v="0"/>
    <x v="2"/>
    <n v="3"/>
    <n v="24"/>
    <n v="355"/>
    <n v="462"/>
    <x v="1"/>
    <n v="21"/>
    <x v="0"/>
    <n v="29"/>
    <x v="1"/>
    <n v="24"/>
  </r>
  <r>
    <x v="8"/>
    <x v="10"/>
    <x v="1"/>
    <x v="11"/>
    <n v="16"/>
    <n v="81"/>
    <n v="449"/>
    <n v="690"/>
    <x v="1"/>
    <n v="8"/>
    <x v="1"/>
    <n v="26"/>
    <x v="6"/>
    <n v="49"/>
  </r>
  <r>
    <x v="39"/>
    <x v="385"/>
    <x v="0"/>
    <x v="1"/>
    <n v="0"/>
    <n v="0"/>
    <n v="0"/>
    <n v="1"/>
    <x v="1"/>
    <n v="0"/>
    <x v="0"/>
    <n v="0"/>
    <x v="1"/>
    <n v="0"/>
  </r>
  <r>
    <x v="42"/>
    <x v="360"/>
    <x v="0"/>
    <x v="2"/>
    <n v="1"/>
    <n v="9"/>
    <n v="63"/>
    <n v="120"/>
    <x v="2"/>
    <n v="5"/>
    <x v="0"/>
    <n v="6"/>
    <x v="1"/>
    <n v="1"/>
  </r>
  <r>
    <x v="5"/>
    <x v="252"/>
    <x v="1"/>
    <x v="1"/>
    <n v="0"/>
    <n v="0"/>
    <n v="0"/>
    <n v="1"/>
    <x v="1"/>
    <n v="0"/>
    <x v="0"/>
    <n v="0"/>
    <x v="1"/>
    <n v="0"/>
  </r>
  <r>
    <x v="3"/>
    <x v="226"/>
    <x v="2"/>
    <x v="1"/>
    <n v="1"/>
    <n v="1"/>
    <n v="11"/>
    <n v="35"/>
    <x v="1"/>
    <n v="0"/>
    <x v="0"/>
    <n v="0"/>
    <x v="1"/>
    <n v="1"/>
  </r>
  <r>
    <x v="56"/>
    <x v="386"/>
    <x v="0"/>
    <x v="2"/>
    <n v="1"/>
    <n v="0"/>
    <n v="18"/>
    <n v="30"/>
    <x v="1"/>
    <n v="2"/>
    <x v="0"/>
    <n v="0"/>
    <x v="1"/>
    <n v="1"/>
  </r>
  <r>
    <x v="6"/>
    <x v="6"/>
    <x v="2"/>
    <x v="2"/>
    <n v="1"/>
    <n v="11"/>
    <n v="70"/>
    <n v="129"/>
    <x v="1"/>
    <n v="1"/>
    <x v="0"/>
    <n v="0"/>
    <x v="1"/>
    <n v="5"/>
  </r>
  <r>
    <x v="10"/>
    <x v="275"/>
    <x v="0"/>
    <x v="1"/>
    <n v="0"/>
    <n v="7"/>
    <n v="67"/>
    <n v="99"/>
    <x v="1"/>
    <n v="6"/>
    <x v="0"/>
    <n v="5"/>
    <x v="1"/>
    <n v="4"/>
  </r>
  <r>
    <x v="10"/>
    <x v="12"/>
    <x v="1"/>
    <x v="1"/>
    <n v="0"/>
    <n v="0"/>
    <n v="1"/>
    <n v="2"/>
    <x v="1"/>
    <n v="0"/>
    <x v="0"/>
    <n v="0"/>
    <x v="1"/>
    <n v="0"/>
  </r>
  <r>
    <x v="40"/>
    <x v="387"/>
    <x v="0"/>
    <x v="1"/>
    <n v="0"/>
    <n v="4"/>
    <n v="32"/>
    <n v="110"/>
    <x v="1"/>
    <n v="5"/>
    <x v="0"/>
    <n v="0"/>
    <x v="1"/>
    <n v="0"/>
  </r>
  <r>
    <x v="1"/>
    <x v="1"/>
    <x v="0"/>
    <x v="1"/>
    <n v="1"/>
    <n v="2"/>
    <n v="19"/>
    <n v="79"/>
    <x v="1"/>
    <n v="4"/>
    <x v="0"/>
    <n v="4"/>
    <x v="2"/>
    <n v="4"/>
  </r>
  <r>
    <x v="13"/>
    <x v="15"/>
    <x v="2"/>
    <x v="2"/>
    <n v="2"/>
    <n v="17"/>
    <n v="86"/>
    <n v="148"/>
    <x v="2"/>
    <n v="1"/>
    <x v="0"/>
    <n v="0"/>
    <x v="1"/>
    <n v="10"/>
  </r>
  <r>
    <x v="22"/>
    <x v="117"/>
    <x v="2"/>
    <x v="1"/>
    <n v="0"/>
    <n v="1"/>
    <n v="25"/>
    <n v="45"/>
    <x v="1"/>
    <n v="0"/>
    <x v="0"/>
    <n v="0"/>
    <x v="1"/>
    <n v="0"/>
  </r>
  <r>
    <x v="27"/>
    <x v="10"/>
    <x v="2"/>
    <x v="1"/>
    <n v="1"/>
    <n v="1"/>
    <n v="25"/>
    <n v="60"/>
    <x v="1"/>
    <n v="0"/>
    <x v="0"/>
    <n v="0"/>
    <x v="1"/>
    <n v="2"/>
  </r>
  <r>
    <x v="24"/>
    <x v="10"/>
    <x v="0"/>
    <x v="1"/>
    <n v="0"/>
    <n v="0"/>
    <n v="0"/>
    <n v="2"/>
    <x v="1"/>
    <n v="0"/>
    <x v="0"/>
    <n v="0"/>
    <x v="1"/>
    <n v="0"/>
  </r>
  <r>
    <x v="41"/>
    <x v="388"/>
    <x v="0"/>
    <x v="1"/>
    <n v="0"/>
    <n v="0"/>
    <n v="0"/>
    <n v="1"/>
    <x v="1"/>
    <n v="0"/>
    <x v="0"/>
    <n v="0"/>
    <x v="1"/>
    <n v="0"/>
  </r>
  <r>
    <x v="5"/>
    <x v="11"/>
    <x v="0"/>
    <x v="1"/>
    <n v="0"/>
    <n v="6"/>
    <n v="110"/>
    <n v="424"/>
    <x v="1"/>
    <n v="3"/>
    <x v="0"/>
    <n v="1"/>
    <x v="1"/>
    <n v="3"/>
  </r>
  <r>
    <x v="13"/>
    <x v="321"/>
    <x v="0"/>
    <x v="1"/>
    <n v="0"/>
    <n v="6"/>
    <n v="76"/>
    <n v="49"/>
    <x v="1"/>
    <n v="6"/>
    <x v="0"/>
    <n v="23"/>
    <x v="1"/>
    <n v="9"/>
  </r>
  <r>
    <x v="56"/>
    <x v="10"/>
    <x v="2"/>
    <x v="3"/>
    <n v="6"/>
    <n v="25"/>
    <n v="136"/>
    <n v="173"/>
    <x v="3"/>
    <n v="5"/>
    <x v="0"/>
    <n v="1"/>
    <x v="1"/>
    <n v="20"/>
  </r>
  <r>
    <x v="9"/>
    <x v="389"/>
    <x v="2"/>
    <x v="1"/>
    <n v="0"/>
    <n v="0"/>
    <n v="0"/>
    <n v="1"/>
    <x v="1"/>
    <n v="0"/>
    <x v="0"/>
    <n v="0"/>
    <x v="1"/>
    <n v="0"/>
  </r>
  <r>
    <x v="37"/>
    <x v="390"/>
    <x v="0"/>
    <x v="1"/>
    <n v="0"/>
    <n v="3"/>
    <n v="14"/>
    <n v="48"/>
    <x v="1"/>
    <n v="4"/>
    <x v="0"/>
    <n v="1"/>
    <x v="1"/>
    <n v="2"/>
  </r>
  <r>
    <x v="2"/>
    <x v="239"/>
    <x v="1"/>
    <x v="1"/>
    <n v="0"/>
    <n v="0"/>
    <n v="1"/>
    <n v="4"/>
    <x v="1"/>
    <n v="0"/>
    <x v="0"/>
    <n v="0"/>
    <x v="1"/>
    <n v="0"/>
  </r>
  <r>
    <x v="9"/>
    <x v="391"/>
    <x v="0"/>
    <x v="3"/>
    <n v="6"/>
    <n v="24"/>
    <n v="335"/>
    <n v="281"/>
    <x v="5"/>
    <n v="46"/>
    <x v="0"/>
    <n v="78"/>
    <x v="1"/>
    <n v="22"/>
  </r>
  <r>
    <x v="14"/>
    <x v="19"/>
    <x v="1"/>
    <x v="1"/>
    <n v="0"/>
    <n v="1"/>
    <n v="1"/>
    <n v="2"/>
    <x v="1"/>
    <n v="0"/>
    <x v="0"/>
    <n v="0"/>
    <x v="1"/>
    <n v="0"/>
  </r>
  <r>
    <x v="5"/>
    <x v="243"/>
    <x v="0"/>
    <x v="2"/>
    <n v="11"/>
    <n v="8"/>
    <n v="357"/>
    <n v="828"/>
    <x v="5"/>
    <n v="40"/>
    <x v="1"/>
    <n v="15"/>
    <x v="4"/>
    <n v="31"/>
  </r>
  <r>
    <x v="17"/>
    <x v="392"/>
    <x v="0"/>
    <x v="1"/>
    <n v="7"/>
    <n v="43"/>
    <n v="425"/>
    <n v="390"/>
    <x v="4"/>
    <n v="28"/>
    <x v="0"/>
    <n v="26"/>
    <x v="2"/>
    <n v="21"/>
  </r>
  <r>
    <x v="5"/>
    <x v="393"/>
    <x v="0"/>
    <x v="1"/>
    <n v="3"/>
    <n v="14"/>
    <n v="219"/>
    <n v="530"/>
    <x v="3"/>
    <n v="22"/>
    <x v="0"/>
    <n v="18"/>
    <x v="2"/>
    <n v="7"/>
  </r>
  <r>
    <x v="6"/>
    <x v="284"/>
    <x v="1"/>
    <x v="1"/>
    <n v="1"/>
    <n v="14"/>
    <n v="52"/>
    <n v="100"/>
    <x v="2"/>
    <n v="2"/>
    <x v="0"/>
    <n v="3"/>
    <x v="1"/>
    <n v="4"/>
  </r>
  <r>
    <x v="6"/>
    <x v="167"/>
    <x v="2"/>
    <x v="1"/>
    <n v="0"/>
    <n v="0"/>
    <n v="0"/>
    <n v="4"/>
    <x v="1"/>
    <n v="0"/>
    <x v="0"/>
    <n v="0"/>
    <x v="1"/>
    <n v="0"/>
  </r>
  <r>
    <x v="2"/>
    <x v="394"/>
    <x v="1"/>
    <x v="1"/>
    <n v="1"/>
    <n v="1"/>
    <n v="1"/>
    <n v="2"/>
    <x v="1"/>
    <n v="0"/>
    <x v="0"/>
    <n v="0"/>
    <x v="1"/>
    <n v="0"/>
  </r>
  <r>
    <x v="2"/>
    <x v="356"/>
    <x v="0"/>
    <x v="2"/>
    <n v="1"/>
    <n v="12"/>
    <n v="56"/>
    <n v="133"/>
    <x v="1"/>
    <n v="15"/>
    <x v="0"/>
    <n v="5"/>
    <x v="2"/>
    <n v="4"/>
  </r>
  <r>
    <x v="41"/>
    <x v="388"/>
    <x v="1"/>
    <x v="1"/>
    <n v="0"/>
    <n v="0"/>
    <n v="1"/>
    <n v="0"/>
    <x v="1"/>
    <n v="0"/>
    <x v="0"/>
    <n v="0"/>
    <x v="1"/>
    <n v="0"/>
  </r>
  <r>
    <x v="14"/>
    <x v="281"/>
    <x v="0"/>
    <x v="1"/>
    <n v="2"/>
    <n v="1"/>
    <n v="51"/>
    <n v="111"/>
    <x v="1"/>
    <n v="2"/>
    <x v="1"/>
    <n v="12"/>
    <x v="2"/>
    <n v="1"/>
  </r>
  <r>
    <x v="10"/>
    <x v="63"/>
    <x v="2"/>
    <x v="1"/>
    <n v="1"/>
    <n v="9"/>
    <n v="65"/>
    <n v="191"/>
    <x v="1"/>
    <n v="1"/>
    <x v="0"/>
    <n v="0"/>
    <x v="2"/>
    <n v="9"/>
  </r>
  <r>
    <x v="2"/>
    <x v="30"/>
    <x v="0"/>
    <x v="1"/>
    <n v="1"/>
    <n v="1"/>
    <n v="8"/>
    <n v="15"/>
    <x v="1"/>
    <n v="0"/>
    <x v="1"/>
    <n v="2"/>
    <x v="1"/>
    <n v="0"/>
  </r>
  <r>
    <x v="13"/>
    <x v="359"/>
    <x v="2"/>
    <x v="1"/>
    <n v="0"/>
    <n v="14"/>
    <n v="71"/>
    <n v="101"/>
    <x v="1"/>
    <n v="1"/>
    <x v="0"/>
    <n v="0"/>
    <x v="1"/>
    <n v="2"/>
  </r>
  <r>
    <x v="13"/>
    <x v="280"/>
    <x v="1"/>
    <x v="1"/>
    <n v="0"/>
    <n v="0"/>
    <n v="0"/>
    <n v="3"/>
    <x v="1"/>
    <n v="0"/>
    <x v="0"/>
    <n v="0"/>
    <x v="1"/>
    <n v="0"/>
  </r>
  <r>
    <x v="2"/>
    <x v="333"/>
    <x v="0"/>
    <x v="1"/>
    <n v="1"/>
    <n v="13"/>
    <n v="146"/>
    <n v="190"/>
    <x v="2"/>
    <n v="8"/>
    <x v="0"/>
    <n v="9"/>
    <x v="1"/>
    <n v="10"/>
  </r>
  <r>
    <x v="16"/>
    <x v="268"/>
    <x v="2"/>
    <x v="2"/>
    <n v="2"/>
    <n v="10"/>
    <n v="104"/>
    <n v="177"/>
    <x v="1"/>
    <n v="1"/>
    <x v="0"/>
    <n v="0"/>
    <x v="1"/>
    <n v="11"/>
  </r>
  <r>
    <x v="16"/>
    <x v="285"/>
    <x v="2"/>
    <x v="1"/>
    <n v="0"/>
    <n v="0"/>
    <n v="8"/>
    <n v="12"/>
    <x v="1"/>
    <n v="0"/>
    <x v="0"/>
    <n v="0"/>
    <x v="1"/>
    <n v="0"/>
  </r>
  <r>
    <x v="10"/>
    <x v="180"/>
    <x v="0"/>
    <x v="2"/>
    <n v="4"/>
    <n v="44"/>
    <n v="482"/>
    <n v="563"/>
    <x v="0"/>
    <n v="32"/>
    <x v="0"/>
    <n v="50"/>
    <x v="1"/>
    <n v="27"/>
  </r>
  <r>
    <x v="9"/>
    <x v="22"/>
    <x v="0"/>
    <x v="0"/>
    <n v="13"/>
    <n v="116"/>
    <n v="1476"/>
    <n v="2490"/>
    <x v="4"/>
    <n v="195"/>
    <x v="1"/>
    <n v="88"/>
    <x v="1"/>
    <n v="106"/>
  </r>
  <r>
    <x v="5"/>
    <x v="5"/>
    <x v="1"/>
    <x v="1"/>
    <n v="0"/>
    <n v="0"/>
    <n v="2"/>
    <n v="3"/>
    <x v="1"/>
    <n v="0"/>
    <x v="0"/>
    <n v="0"/>
    <x v="1"/>
    <n v="0"/>
  </r>
  <r>
    <x v="33"/>
    <x v="328"/>
    <x v="0"/>
    <x v="1"/>
    <n v="0"/>
    <n v="12"/>
    <n v="61"/>
    <n v="137"/>
    <x v="1"/>
    <n v="8"/>
    <x v="0"/>
    <n v="3"/>
    <x v="1"/>
    <n v="3"/>
  </r>
  <r>
    <x v="14"/>
    <x v="395"/>
    <x v="0"/>
    <x v="1"/>
    <n v="0"/>
    <n v="9"/>
    <n v="189"/>
    <n v="175"/>
    <x v="1"/>
    <n v="19"/>
    <x v="0"/>
    <n v="41"/>
    <x v="1"/>
    <n v="7"/>
  </r>
  <r>
    <x v="6"/>
    <x v="396"/>
    <x v="0"/>
    <x v="2"/>
    <n v="4"/>
    <n v="13"/>
    <n v="163"/>
    <n v="235"/>
    <x v="1"/>
    <n v="4"/>
    <x v="0"/>
    <n v="13"/>
    <x v="1"/>
    <n v="17"/>
  </r>
  <r>
    <x v="37"/>
    <x v="110"/>
    <x v="2"/>
    <x v="2"/>
    <n v="3"/>
    <n v="2"/>
    <n v="14"/>
    <n v="43"/>
    <x v="2"/>
    <n v="0"/>
    <x v="0"/>
    <n v="0"/>
    <x v="1"/>
    <n v="2"/>
  </r>
  <r>
    <x v="12"/>
    <x v="10"/>
    <x v="1"/>
    <x v="4"/>
    <n v="18"/>
    <n v="47"/>
    <n v="244"/>
    <n v="449"/>
    <x v="3"/>
    <n v="0"/>
    <x v="0"/>
    <n v="3"/>
    <x v="0"/>
    <n v="17"/>
  </r>
  <r>
    <x v="14"/>
    <x v="395"/>
    <x v="1"/>
    <x v="1"/>
    <n v="0"/>
    <n v="1"/>
    <n v="1"/>
    <n v="0"/>
    <x v="1"/>
    <n v="0"/>
    <x v="0"/>
    <n v="0"/>
    <x v="1"/>
    <n v="0"/>
  </r>
  <r>
    <x v="48"/>
    <x v="286"/>
    <x v="0"/>
    <x v="1"/>
    <n v="0"/>
    <n v="3"/>
    <n v="13"/>
    <n v="21"/>
    <x v="1"/>
    <n v="4"/>
    <x v="0"/>
    <n v="2"/>
    <x v="1"/>
    <n v="1"/>
  </r>
  <r>
    <x v="0"/>
    <x v="397"/>
    <x v="0"/>
    <x v="1"/>
    <n v="1"/>
    <n v="11"/>
    <n v="115"/>
    <n v="103"/>
    <x v="2"/>
    <n v="8"/>
    <x v="0"/>
    <n v="6"/>
    <x v="1"/>
    <n v="9"/>
  </r>
  <r>
    <x v="46"/>
    <x v="398"/>
    <x v="0"/>
    <x v="1"/>
    <n v="0"/>
    <n v="1"/>
    <n v="3"/>
    <n v="10"/>
    <x v="1"/>
    <n v="0"/>
    <x v="0"/>
    <n v="2"/>
    <x v="1"/>
    <n v="0"/>
  </r>
  <r>
    <x v="14"/>
    <x v="10"/>
    <x v="2"/>
    <x v="2"/>
    <n v="10"/>
    <n v="48"/>
    <n v="492"/>
    <n v="783"/>
    <x v="2"/>
    <n v="4"/>
    <x v="0"/>
    <n v="10"/>
    <x v="4"/>
    <n v="41"/>
  </r>
  <r>
    <x v="31"/>
    <x v="330"/>
    <x v="2"/>
    <x v="1"/>
    <n v="0"/>
    <n v="3"/>
    <n v="15"/>
    <n v="60"/>
    <x v="1"/>
    <n v="0"/>
    <x v="0"/>
    <n v="0"/>
    <x v="1"/>
    <n v="2"/>
  </r>
  <r>
    <x v="5"/>
    <x v="317"/>
    <x v="2"/>
    <x v="1"/>
    <n v="0"/>
    <n v="2"/>
    <n v="19"/>
    <n v="77"/>
    <x v="1"/>
    <n v="0"/>
    <x v="0"/>
    <n v="0"/>
    <x v="1"/>
    <n v="1"/>
  </r>
  <r>
    <x v="40"/>
    <x v="366"/>
    <x v="2"/>
    <x v="1"/>
    <n v="2"/>
    <n v="5"/>
    <n v="22"/>
    <n v="46"/>
    <x v="2"/>
    <n v="0"/>
    <x v="0"/>
    <n v="0"/>
    <x v="1"/>
    <n v="0"/>
  </r>
  <r>
    <x v="3"/>
    <x v="266"/>
    <x v="2"/>
    <x v="1"/>
    <n v="3"/>
    <n v="9"/>
    <n v="51"/>
    <n v="93"/>
    <x v="2"/>
    <n v="0"/>
    <x v="0"/>
    <n v="0"/>
    <x v="1"/>
    <n v="3"/>
  </r>
  <r>
    <x v="10"/>
    <x v="339"/>
    <x v="1"/>
    <x v="1"/>
    <n v="0"/>
    <n v="0"/>
    <n v="0"/>
    <n v="2"/>
    <x v="1"/>
    <n v="0"/>
    <x v="0"/>
    <n v="0"/>
    <x v="1"/>
    <n v="0"/>
  </r>
  <r>
    <x v="2"/>
    <x v="394"/>
    <x v="2"/>
    <x v="1"/>
    <n v="1"/>
    <n v="1"/>
    <n v="14"/>
    <n v="41"/>
    <x v="1"/>
    <n v="0"/>
    <x v="0"/>
    <n v="0"/>
    <x v="1"/>
    <n v="1"/>
  </r>
  <r>
    <x v="33"/>
    <x v="303"/>
    <x v="2"/>
    <x v="1"/>
    <n v="3"/>
    <n v="29"/>
    <n v="191"/>
    <n v="362"/>
    <x v="1"/>
    <n v="0"/>
    <x v="1"/>
    <n v="0"/>
    <x v="1"/>
    <n v="10"/>
  </r>
  <r>
    <x v="52"/>
    <x v="10"/>
    <x v="2"/>
    <x v="1"/>
    <n v="5"/>
    <n v="22"/>
    <n v="130"/>
    <n v="188"/>
    <x v="1"/>
    <n v="2"/>
    <x v="0"/>
    <n v="0"/>
    <x v="1"/>
    <n v="8"/>
  </r>
  <r>
    <x v="43"/>
    <x v="164"/>
    <x v="0"/>
    <x v="1"/>
    <n v="2"/>
    <n v="19"/>
    <n v="89"/>
    <n v="87"/>
    <x v="2"/>
    <n v="9"/>
    <x v="0"/>
    <n v="4"/>
    <x v="1"/>
    <n v="12"/>
  </r>
  <r>
    <x v="17"/>
    <x v="399"/>
    <x v="0"/>
    <x v="4"/>
    <n v="9"/>
    <n v="69"/>
    <n v="366"/>
    <n v="317"/>
    <x v="5"/>
    <n v="32"/>
    <x v="2"/>
    <n v="75"/>
    <x v="2"/>
    <n v="36"/>
  </r>
  <r>
    <x v="5"/>
    <x v="300"/>
    <x v="1"/>
    <x v="1"/>
    <n v="0"/>
    <n v="0"/>
    <n v="1"/>
    <n v="1"/>
    <x v="1"/>
    <n v="0"/>
    <x v="0"/>
    <n v="0"/>
    <x v="1"/>
    <n v="0"/>
  </r>
  <r>
    <x v="35"/>
    <x v="338"/>
    <x v="0"/>
    <x v="1"/>
    <n v="0"/>
    <n v="0"/>
    <n v="0"/>
    <n v="1"/>
    <x v="1"/>
    <n v="0"/>
    <x v="0"/>
    <n v="0"/>
    <x v="1"/>
    <n v="0"/>
  </r>
  <r>
    <x v="5"/>
    <x v="156"/>
    <x v="2"/>
    <x v="1"/>
    <n v="0"/>
    <n v="2"/>
    <n v="30"/>
    <n v="53"/>
    <x v="1"/>
    <n v="0"/>
    <x v="0"/>
    <n v="0"/>
    <x v="1"/>
    <n v="1"/>
  </r>
  <r>
    <x v="24"/>
    <x v="367"/>
    <x v="2"/>
    <x v="2"/>
    <n v="13"/>
    <n v="44"/>
    <n v="424"/>
    <n v="760"/>
    <x v="12"/>
    <n v="8"/>
    <x v="0"/>
    <n v="0"/>
    <x v="2"/>
    <n v="24"/>
  </r>
  <r>
    <x v="5"/>
    <x v="99"/>
    <x v="2"/>
    <x v="1"/>
    <n v="0"/>
    <n v="7"/>
    <n v="56"/>
    <n v="121"/>
    <x v="1"/>
    <n v="1"/>
    <x v="0"/>
    <n v="0"/>
    <x v="1"/>
    <n v="7"/>
  </r>
  <r>
    <x v="5"/>
    <x v="23"/>
    <x v="2"/>
    <x v="0"/>
    <n v="4"/>
    <n v="10"/>
    <n v="84"/>
    <n v="102"/>
    <x v="2"/>
    <n v="0"/>
    <x v="0"/>
    <n v="0"/>
    <x v="1"/>
    <n v="3"/>
  </r>
  <r>
    <x v="5"/>
    <x v="304"/>
    <x v="0"/>
    <x v="1"/>
    <n v="3"/>
    <n v="7"/>
    <n v="107"/>
    <n v="197"/>
    <x v="1"/>
    <n v="8"/>
    <x v="0"/>
    <n v="3"/>
    <x v="2"/>
    <n v="4"/>
  </r>
  <r>
    <x v="17"/>
    <x v="400"/>
    <x v="2"/>
    <x v="1"/>
    <n v="0"/>
    <n v="4"/>
    <n v="49"/>
    <n v="81"/>
    <x v="1"/>
    <n v="0"/>
    <x v="0"/>
    <n v="0"/>
    <x v="1"/>
    <n v="1"/>
  </r>
  <r>
    <x v="5"/>
    <x v="289"/>
    <x v="0"/>
    <x v="1"/>
    <n v="1"/>
    <n v="7"/>
    <n v="216"/>
    <n v="713"/>
    <x v="2"/>
    <n v="21"/>
    <x v="0"/>
    <n v="25"/>
    <x v="1"/>
    <n v="11"/>
  </r>
  <r>
    <x v="38"/>
    <x v="296"/>
    <x v="2"/>
    <x v="1"/>
    <n v="0"/>
    <n v="4"/>
    <n v="10"/>
    <n v="14"/>
    <x v="1"/>
    <n v="0"/>
    <x v="0"/>
    <n v="1"/>
    <x v="1"/>
    <n v="0"/>
  </r>
  <r>
    <x v="16"/>
    <x v="380"/>
    <x v="0"/>
    <x v="2"/>
    <n v="2"/>
    <n v="46"/>
    <n v="346"/>
    <n v="489"/>
    <x v="2"/>
    <n v="12"/>
    <x v="0"/>
    <n v="20"/>
    <x v="1"/>
    <n v="29"/>
  </r>
  <r>
    <x v="8"/>
    <x v="245"/>
    <x v="1"/>
    <x v="1"/>
    <n v="0"/>
    <n v="1"/>
    <n v="5"/>
    <n v="3"/>
    <x v="1"/>
    <n v="0"/>
    <x v="0"/>
    <n v="1"/>
    <x v="1"/>
    <n v="2"/>
  </r>
  <r>
    <x v="13"/>
    <x v="81"/>
    <x v="2"/>
    <x v="3"/>
    <n v="4"/>
    <n v="12"/>
    <n v="93"/>
    <n v="127"/>
    <x v="2"/>
    <n v="3"/>
    <x v="0"/>
    <n v="0"/>
    <x v="1"/>
    <n v="7"/>
  </r>
  <r>
    <x v="17"/>
    <x v="401"/>
    <x v="0"/>
    <x v="2"/>
    <n v="6"/>
    <n v="37"/>
    <n v="332"/>
    <n v="361"/>
    <x v="1"/>
    <n v="17"/>
    <x v="1"/>
    <n v="39"/>
    <x v="2"/>
    <n v="12"/>
  </r>
  <r>
    <x v="44"/>
    <x v="250"/>
    <x v="2"/>
    <x v="1"/>
    <n v="1"/>
    <n v="7"/>
    <n v="64"/>
    <n v="154"/>
    <x v="1"/>
    <n v="0"/>
    <x v="0"/>
    <n v="0"/>
    <x v="2"/>
    <n v="2"/>
  </r>
  <r>
    <x v="17"/>
    <x v="301"/>
    <x v="0"/>
    <x v="3"/>
    <n v="4"/>
    <n v="65"/>
    <n v="416"/>
    <n v="307"/>
    <x v="2"/>
    <n v="30"/>
    <x v="0"/>
    <n v="40"/>
    <x v="2"/>
    <n v="20"/>
  </r>
  <r>
    <x v="48"/>
    <x v="10"/>
    <x v="2"/>
    <x v="1"/>
    <n v="3"/>
    <n v="8"/>
    <n v="55"/>
    <n v="90"/>
    <x v="1"/>
    <n v="0"/>
    <x v="0"/>
    <n v="0"/>
    <x v="1"/>
    <n v="1"/>
  </r>
  <r>
    <x v="16"/>
    <x v="98"/>
    <x v="2"/>
    <x v="6"/>
    <n v="11"/>
    <n v="78"/>
    <n v="596"/>
    <n v="1762"/>
    <x v="5"/>
    <n v="7"/>
    <x v="0"/>
    <n v="0"/>
    <x v="0"/>
    <n v="54"/>
  </r>
  <r>
    <x v="19"/>
    <x v="402"/>
    <x v="0"/>
    <x v="1"/>
    <n v="0"/>
    <n v="3"/>
    <n v="16"/>
    <n v="16"/>
    <x v="1"/>
    <n v="3"/>
    <x v="0"/>
    <n v="5"/>
    <x v="1"/>
    <n v="2"/>
  </r>
  <r>
    <x v="13"/>
    <x v="256"/>
    <x v="1"/>
    <x v="1"/>
    <n v="0"/>
    <n v="0"/>
    <n v="2"/>
    <n v="3"/>
    <x v="1"/>
    <n v="0"/>
    <x v="0"/>
    <n v="0"/>
    <x v="1"/>
    <n v="0"/>
  </r>
  <r>
    <x v="24"/>
    <x v="367"/>
    <x v="1"/>
    <x v="1"/>
    <n v="0"/>
    <n v="1"/>
    <n v="3"/>
    <n v="7"/>
    <x v="1"/>
    <n v="0"/>
    <x v="0"/>
    <n v="0"/>
    <x v="1"/>
    <n v="0"/>
  </r>
  <r>
    <x v="3"/>
    <x v="209"/>
    <x v="1"/>
    <x v="1"/>
    <n v="0"/>
    <n v="0"/>
    <n v="0"/>
    <n v="1"/>
    <x v="1"/>
    <n v="0"/>
    <x v="0"/>
    <n v="0"/>
    <x v="1"/>
    <n v="0"/>
  </r>
  <r>
    <x v="24"/>
    <x v="210"/>
    <x v="0"/>
    <x v="19"/>
    <n v="23"/>
    <n v="29"/>
    <n v="397"/>
    <n v="714"/>
    <x v="0"/>
    <n v="15"/>
    <x v="2"/>
    <n v="5"/>
    <x v="5"/>
    <n v="33"/>
  </r>
  <r>
    <x v="10"/>
    <x v="375"/>
    <x v="0"/>
    <x v="3"/>
    <n v="3"/>
    <n v="129"/>
    <n v="966"/>
    <n v="562"/>
    <x v="2"/>
    <n v="76"/>
    <x v="1"/>
    <n v="61"/>
    <x v="2"/>
    <n v="42"/>
  </r>
  <r>
    <x v="14"/>
    <x v="403"/>
    <x v="1"/>
    <x v="1"/>
    <n v="0"/>
    <n v="0"/>
    <n v="3"/>
    <n v="16"/>
    <x v="1"/>
    <n v="0"/>
    <x v="0"/>
    <n v="0"/>
    <x v="1"/>
    <n v="0"/>
  </r>
  <r>
    <x v="5"/>
    <x v="193"/>
    <x v="2"/>
    <x v="1"/>
    <n v="0"/>
    <n v="8"/>
    <n v="30"/>
    <n v="69"/>
    <x v="1"/>
    <n v="0"/>
    <x v="0"/>
    <n v="0"/>
    <x v="1"/>
    <n v="6"/>
  </r>
  <r>
    <x v="39"/>
    <x v="385"/>
    <x v="2"/>
    <x v="1"/>
    <n v="0"/>
    <n v="0"/>
    <n v="6"/>
    <n v="11"/>
    <x v="1"/>
    <n v="0"/>
    <x v="0"/>
    <n v="0"/>
    <x v="1"/>
    <n v="1"/>
  </r>
  <r>
    <x v="3"/>
    <x v="292"/>
    <x v="0"/>
    <x v="1"/>
    <n v="0"/>
    <n v="1"/>
    <n v="32"/>
    <n v="55"/>
    <x v="1"/>
    <n v="7"/>
    <x v="0"/>
    <n v="5"/>
    <x v="1"/>
    <n v="0"/>
  </r>
  <r>
    <x v="32"/>
    <x v="160"/>
    <x v="2"/>
    <x v="1"/>
    <n v="0"/>
    <n v="1"/>
    <n v="3"/>
    <n v="7"/>
    <x v="1"/>
    <n v="0"/>
    <x v="0"/>
    <n v="0"/>
    <x v="1"/>
    <n v="0"/>
  </r>
  <r>
    <x v="9"/>
    <x v="377"/>
    <x v="2"/>
    <x v="1"/>
    <n v="2"/>
    <n v="31"/>
    <n v="312"/>
    <n v="674"/>
    <x v="3"/>
    <n v="1"/>
    <x v="0"/>
    <n v="0"/>
    <x v="1"/>
    <n v="16"/>
  </r>
  <r>
    <x v="22"/>
    <x v="10"/>
    <x v="1"/>
    <x v="10"/>
    <n v="34"/>
    <n v="134"/>
    <n v="777"/>
    <n v="1162"/>
    <x v="13"/>
    <n v="21"/>
    <x v="2"/>
    <n v="10"/>
    <x v="6"/>
    <n v="52"/>
  </r>
  <r>
    <x v="18"/>
    <x v="10"/>
    <x v="2"/>
    <x v="12"/>
    <n v="13"/>
    <n v="64"/>
    <n v="450"/>
    <n v="1009"/>
    <x v="5"/>
    <n v="4"/>
    <x v="0"/>
    <n v="4"/>
    <x v="2"/>
    <n v="24"/>
  </r>
  <r>
    <x v="3"/>
    <x v="234"/>
    <x v="2"/>
    <x v="2"/>
    <n v="4"/>
    <n v="9"/>
    <n v="76"/>
    <n v="99"/>
    <x v="3"/>
    <n v="1"/>
    <x v="0"/>
    <n v="0"/>
    <x v="1"/>
    <n v="5"/>
  </r>
  <r>
    <x v="5"/>
    <x v="404"/>
    <x v="1"/>
    <x v="1"/>
    <n v="0"/>
    <n v="0"/>
    <n v="0"/>
    <n v="1"/>
    <x v="1"/>
    <n v="0"/>
    <x v="0"/>
    <n v="0"/>
    <x v="1"/>
    <n v="0"/>
  </r>
  <r>
    <x v="24"/>
    <x v="134"/>
    <x v="2"/>
    <x v="2"/>
    <n v="5"/>
    <n v="20"/>
    <n v="119"/>
    <n v="234"/>
    <x v="1"/>
    <n v="2"/>
    <x v="0"/>
    <n v="0"/>
    <x v="0"/>
    <n v="13"/>
  </r>
  <r>
    <x v="30"/>
    <x v="10"/>
    <x v="1"/>
    <x v="1"/>
    <n v="0"/>
    <n v="3"/>
    <n v="17"/>
    <n v="28"/>
    <x v="1"/>
    <n v="0"/>
    <x v="0"/>
    <n v="0"/>
    <x v="1"/>
    <n v="5"/>
  </r>
  <r>
    <x v="16"/>
    <x v="10"/>
    <x v="2"/>
    <x v="19"/>
    <n v="40"/>
    <n v="170"/>
    <n v="1236"/>
    <n v="2511"/>
    <x v="3"/>
    <n v="19"/>
    <x v="0"/>
    <n v="5"/>
    <x v="9"/>
    <n v="126"/>
  </r>
  <r>
    <x v="9"/>
    <x v="405"/>
    <x v="2"/>
    <x v="1"/>
    <n v="1"/>
    <n v="17"/>
    <n v="155"/>
    <n v="375"/>
    <x v="1"/>
    <n v="1"/>
    <x v="0"/>
    <n v="0"/>
    <x v="1"/>
    <n v="16"/>
  </r>
  <r>
    <x v="45"/>
    <x v="406"/>
    <x v="1"/>
    <x v="1"/>
    <n v="0"/>
    <n v="0"/>
    <n v="1"/>
    <n v="1"/>
    <x v="1"/>
    <n v="0"/>
    <x v="0"/>
    <n v="0"/>
    <x v="1"/>
    <n v="0"/>
  </r>
  <r>
    <x v="36"/>
    <x v="376"/>
    <x v="1"/>
    <x v="1"/>
    <n v="0"/>
    <n v="0"/>
    <n v="1"/>
    <n v="0"/>
    <x v="1"/>
    <n v="0"/>
    <x v="0"/>
    <n v="0"/>
    <x v="1"/>
    <n v="0"/>
  </r>
  <r>
    <x v="9"/>
    <x v="299"/>
    <x v="1"/>
    <x v="1"/>
    <n v="0"/>
    <n v="0"/>
    <n v="3"/>
    <n v="10"/>
    <x v="1"/>
    <n v="0"/>
    <x v="0"/>
    <n v="0"/>
    <x v="1"/>
    <n v="0"/>
  </r>
  <r>
    <x v="5"/>
    <x v="373"/>
    <x v="0"/>
    <x v="2"/>
    <n v="6"/>
    <n v="14"/>
    <n v="402"/>
    <n v="345"/>
    <x v="3"/>
    <n v="62"/>
    <x v="2"/>
    <n v="20"/>
    <x v="1"/>
    <n v="14"/>
  </r>
  <r>
    <x v="5"/>
    <x v="136"/>
    <x v="0"/>
    <x v="1"/>
    <n v="0"/>
    <n v="5"/>
    <n v="34"/>
    <n v="98"/>
    <x v="1"/>
    <n v="6"/>
    <x v="0"/>
    <n v="3"/>
    <x v="1"/>
    <n v="3"/>
  </r>
  <r>
    <x v="3"/>
    <x v="234"/>
    <x v="1"/>
    <x v="1"/>
    <n v="0"/>
    <n v="0"/>
    <n v="0"/>
    <n v="1"/>
    <x v="1"/>
    <n v="0"/>
    <x v="0"/>
    <n v="0"/>
    <x v="1"/>
    <n v="0"/>
  </r>
  <r>
    <x v="44"/>
    <x v="407"/>
    <x v="1"/>
    <x v="1"/>
    <n v="1"/>
    <n v="0"/>
    <n v="1"/>
    <n v="4"/>
    <x v="1"/>
    <n v="0"/>
    <x v="0"/>
    <n v="0"/>
    <x v="1"/>
    <n v="0"/>
  </r>
  <r>
    <x v="35"/>
    <x v="10"/>
    <x v="2"/>
    <x v="0"/>
    <n v="11"/>
    <n v="16"/>
    <n v="143"/>
    <n v="262"/>
    <x v="3"/>
    <n v="3"/>
    <x v="0"/>
    <n v="1"/>
    <x v="2"/>
    <n v="9"/>
  </r>
  <r>
    <x v="16"/>
    <x v="248"/>
    <x v="1"/>
    <x v="1"/>
    <n v="0"/>
    <n v="0"/>
    <n v="0"/>
    <n v="1"/>
    <x v="1"/>
    <n v="0"/>
    <x v="0"/>
    <n v="0"/>
    <x v="1"/>
    <n v="0"/>
  </r>
  <r>
    <x v="5"/>
    <x v="69"/>
    <x v="2"/>
    <x v="2"/>
    <n v="2"/>
    <n v="10"/>
    <n v="107"/>
    <n v="214"/>
    <x v="1"/>
    <n v="0"/>
    <x v="0"/>
    <n v="0"/>
    <x v="1"/>
    <n v="7"/>
  </r>
  <r>
    <x v="14"/>
    <x v="207"/>
    <x v="1"/>
    <x v="1"/>
    <n v="0"/>
    <n v="0"/>
    <n v="0"/>
    <n v="1"/>
    <x v="1"/>
    <n v="0"/>
    <x v="0"/>
    <n v="0"/>
    <x v="1"/>
    <n v="0"/>
  </r>
  <r>
    <x v="19"/>
    <x v="147"/>
    <x v="0"/>
    <x v="1"/>
    <n v="0"/>
    <n v="2"/>
    <n v="26"/>
    <n v="14"/>
    <x v="1"/>
    <n v="4"/>
    <x v="0"/>
    <n v="9"/>
    <x v="1"/>
    <n v="0"/>
  </r>
  <r>
    <x v="17"/>
    <x v="392"/>
    <x v="2"/>
    <x v="1"/>
    <n v="2"/>
    <n v="10"/>
    <n v="69"/>
    <n v="226"/>
    <x v="1"/>
    <n v="0"/>
    <x v="0"/>
    <n v="2"/>
    <x v="1"/>
    <n v="2"/>
  </r>
  <r>
    <x v="9"/>
    <x v="381"/>
    <x v="2"/>
    <x v="0"/>
    <n v="8"/>
    <n v="35"/>
    <n v="362"/>
    <n v="742"/>
    <x v="2"/>
    <n v="6"/>
    <x v="0"/>
    <n v="3"/>
    <x v="4"/>
    <n v="25"/>
  </r>
  <r>
    <x v="17"/>
    <x v="371"/>
    <x v="2"/>
    <x v="1"/>
    <n v="0"/>
    <n v="2"/>
    <n v="12"/>
    <n v="17"/>
    <x v="1"/>
    <n v="0"/>
    <x v="0"/>
    <n v="0"/>
    <x v="1"/>
    <n v="1"/>
  </r>
  <r>
    <x v="17"/>
    <x v="24"/>
    <x v="1"/>
    <x v="1"/>
    <n v="0"/>
    <n v="0"/>
    <n v="1"/>
    <n v="2"/>
    <x v="1"/>
    <n v="0"/>
    <x v="0"/>
    <n v="0"/>
    <x v="1"/>
    <n v="0"/>
  </r>
  <r>
    <x v="54"/>
    <x v="10"/>
    <x v="1"/>
    <x v="3"/>
    <n v="2"/>
    <n v="4"/>
    <n v="19"/>
    <n v="42"/>
    <x v="1"/>
    <n v="1"/>
    <x v="0"/>
    <n v="0"/>
    <x v="1"/>
    <n v="4"/>
  </r>
  <r>
    <x v="9"/>
    <x v="389"/>
    <x v="0"/>
    <x v="1"/>
    <n v="0"/>
    <n v="2"/>
    <n v="11"/>
    <n v="61"/>
    <x v="1"/>
    <n v="4"/>
    <x v="0"/>
    <n v="1"/>
    <x v="1"/>
    <n v="0"/>
  </r>
  <r>
    <x v="13"/>
    <x v="10"/>
    <x v="1"/>
    <x v="9"/>
    <n v="38"/>
    <n v="208"/>
    <n v="1323"/>
    <n v="1839"/>
    <x v="5"/>
    <n v="58"/>
    <x v="4"/>
    <n v="39"/>
    <x v="11"/>
    <n v="175"/>
  </r>
  <r>
    <x v="14"/>
    <x v="281"/>
    <x v="2"/>
    <x v="2"/>
    <n v="3"/>
    <n v="6"/>
    <n v="36"/>
    <n v="82"/>
    <x v="1"/>
    <n v="1"/>
    <x v="0"/>
    <n v="0"/>
    <x v="2"/>
    <n v="1"/>
  </r>
  <r>
    <x v="42"/>
    <x v="360"/>
    <x v="2"/>
    <x v="1"/>
    <n v="2"/>
    <n v="0"/>
    <n v="2"/>
    <n v="11"/>
    <x v="2"/>
    <n v="0"/>
    <x v="0"/>
    <n v="0"/>
    <x v="1"/>
    <n v="0"/>
  </r>
  <r>
    <x v="16"/>
    <x v="408"/>
    <x v="2"/>
    <x v="1"/>
    <n v="0"/>
    <n v="0"/>
    <n v="1"/>
    <n v="11"/>
    <x v="1"/>
    <n v="0"/>
    <x v="0"/>
    <n v="0"/>
    <x v="1"/>
    <n v="0"/>
  </r>
  <r>
    <x v="16"/>
    <x v="295"/>
    <x v="0"/>
    <x v="1"/>
    <n v="0"/>
    <n v="13"/>
    <n v="116"/>
    <n v="179"/>
    <x v="1"/>
    <n v="2"/>
    <x v="0"/>
    <n v="17"/>
    <x v="1"/>
    <n v="2"/>
  </r>
  <r>
    <x v="5"/>
    <x v="181"/>
    <x v="0"/>
    <x v="20"/>
    <n v="233"/>
    <n v="1239"/>
    <n v="7429"/>
    <n v="6298"/>
    <x v="17"/>
    <n v="1310"/>
    <x v="5"/>
    <n v="513"/>
    <x v="12"/>
    <n v="519"/>
  </r>
  <r>
    <x v="5"/>
    <x v="409"/>
    <x v="2"/>
    <x v="1"/>
    <n v="1"/>
    <n v="5"/>
    <n v="113"/>
    <n v="277"/>
    <x v="2"/>
    <n v="0"/>
    <x v="0"/>
    <n v="0"/>
    <x v="1"/>
    <n v="13"/>
  </r>
  <r>
    <x v="9"/>
    <x v="22"/>
    <x v="1"/>
    <x v="1"/>
    <n v="0"/>
    <n v="0"/>
    <n v="1"/>
    <n v="12"/>
    <x v="1"/>
    <n v="0"/>
    <x v="0"/>
    <n v="0"/>
    <x v="1"/>
    <n v="0"/>
  </r>
  <r>
    <x v="8"/>
    <x v="277"/>
    <x v="1"/>
    <x v="1"/>
    <n v="0"/>
    <n v="1"/>
    <n v="1"/>
    <n v="1"/>
    <x v="1"/>
    <n v="0"/>
    <x v="0"/>
    <n v="0"/>
    <x v="1"/>
    <n v="0"/>
  </r>
  <r>
    <x v="2"/>
    <x v="394"/>
    <x v="0"/>
    <x v="2"/>
    <n v="2"/>
    <n v="18"/>
    <n v="122"/>
    <n v="177"/>
    <x v="1"/>
    <n v="8"/>
    <x v="0"/>
    <n v="5"/>
    <x v="1"/>
    <n v="7"/>
  </r>
  <r>
    <x v="56"/>
    <x v="386"/>
    <x v="1"/>
    <x v="1"/>
    <n v="0"/>
    <n v="0"/>
    <n v="1"/>
    <n v="3"/>
    <x v="1"/>
    <n v="0"/>
    <x v="0"/>
    <n v="0"/>
    <x v="1"/>
    <n v="0"/>
  </r>
  <r>
    <x v="14"/>
    <x v="410"/>
    <x v="2"/>
    <x v="1"/>
    <n v="0"/>
    <n v="1"/>
    <n v="2"/>
    <n v="10"/>
    <x v="1"/>
    <n v="0"/>
    <x v="0"/>
    <n v="0"/>
    <x v="1"/>
    <n v="0"/>
  </r>
  <r>
    <x v="11"/>
    <x v="89"/>
    <x v="1"/>
    <x v="1"/>
    <n v="0"/>
    <n v="0"/>
    <n v="1"/>
    <n v="2"/>
    <x v="1"/>
    <n v="0"/>
    <x v="0"/>
    <n v="0"/>
    <x v="1"/>
    <n v="0"/>
  </r>
  <r>
    <x v="5"/>
    <x v="411"/>
    <x v="0"/>
    <x v="1"/>
    <n v="1"/>
    <n v="2"/>
    <n v="72"/>
    <n v="130"/>
    <x v="1"/>
    <n v="3"/>
    <x v="0"/>
    <n v="7"/>
    <x v="2"/>
    <n v="1"/>
  </r>
  <r>
    <x v="14"/>
    <x v="246"/>
    <x v="0"/>
    <x v="1"/>
    <n v="0"/>
    <n v="6"/>
    <n v="64"/>
    <n v="112"/>
    <x v="1"/>
    <n v="8"/>
    <x v="0"/>
    <n v="16"/>
    <x v="1"/>
    <n v="2"/>
  </r>
  <r>
    <x v="5"/>
    <x v="324"/>
    <x v="1"/>
    <x v="1"/>
    <n v="0"/>
    <n v="0"/>
    <n v="1"/>
    <n v="1"/>
    <x v="1"/>
    <n v="0"/>
    <x v="0"/>
    <n v="0"/>
    <x v="1"/>
    <n v="0"/>
  </r>
  <r>
    <x v="5"/>
    <x v="393"/>
    <x v="2"/>
    <x v="1"/>
    <n v="0"/>
    <n v="2"/>
    <n v="14"/>
    <n v="38"/>
    <x v="1"/>
    <n v="0"/>
    <x v="0"/>
    <n v="0"/>
    <x v="1"/>
    <n v="3"/>
  </r>
  <r>
    <x v="33"/>
    <x v="328"/>
    <x v="1"/>
    <x v="1"/>
    <n v="0"/>
    <n v="0"/>
    <n v="0"/>
    <n v="1"/>
    <x v="1"/>
    <n v="0"/>
    <x v="0"/>
    <n v="0"/>
    <x v="1"/>
    <n v="0"/>
  </r>
  <r>
    <x v="16"/>
    <x v="189"/>
    <x v="0"/>
    <x v="19"/>
    <n v="17"/>
    <n v="103"/>
    <n v="673"/>
    <n v="584"/>
    <x v="0"/>
    <n v="35"/>
    <x v="0"/>
    <n v="16"/>
    <x v="2"/>
    <n v="45"/>
  </r>
  <r>
    <x v="7"/>
    <x v="10"/>
    <x v="1"/>
    <x v="1"/>
    <n v="1"/>
    <n v="23"/>
    <n v="91"/>
    <n v="114"/>
    <x v="1"/>
    <n v="1"/>
    <x v="0"/>
    <n v="1"/>
    <x v="1"/>
    <n v="13"/>
  </r>
  <r>
    <x v="3"/>
    <x v="84"/>
    <x v="0"/>
    <x v="1"/>
    <n v="1"/>
    <n v="5"/>
    <n v="42"/>
    <n v="63"/>
    <x v="1"/>
    <n v="4"/>
    <x v="0"/>
    <n v="7"/>
    <x v="1"/>
    <n v="2"/>
  </r>
  <r>
    <x v="17"/>
    <x v="313"/>
    <x v="1"/>
    <x v="1"/>
    <n v="0"/>
    <n v="0"/>
    <n v="0"/>
    <n v="1"/>
    <x v="1"/>
    <n v="0"/>
    <x v="0"/>
    <n v="0"/>
    <x v="1"/>
    <n v="0"/>
  </r>
  <r>
    <x v="15"/>
    <x v="39"/>
    <x v="0"/>
    <x v="2"/>
    <n v="3"/>
    <n v="16"/>
    <n v="124"/>
    <n v="30"/>
    <x v="2"/>
    <n v="21"/>
    <x v="0"/>
    <n v="47"/>
    <x v="2"/>
    <n v="11"/>
  </r>
  <r>
    <x v="24"/>
    <x v="231"/>
    <x v="1"/>
    <x v="1"/>
    <n v="0"/>
    <n v="0"/>
    <n v="0"/>
    <n v="6"/>
    <x v="1"/>
    <n v="0"/>
    <x v="0"/>
    <n v="0"/>
    <x v="1"/>
    <n v="0"/>
  </r>
  <r>
    <x v="16"/>
    <x v="218"/>
    <x v="2"/>
    <x v="2"/>
    <n v="1"/>
    <n v="3"/>
    <n v="32"/>
    <n v="93"/>
    <x v="1"/>
    <n v="1"/>
    <x v="0"/>
    <n v="0"/>
    <x v="1"/>
    <n v="3"/>
  </r>
  <r>
    <x v="21"/>
    <x v="179"/>
    <x v="0"/>
    <x v="1"/>
    <n v="1"/>
    <n v="17"/>
    <n v="156"/>
    <n v="158"/>
    <x v="1"/>
    <n v="20"/>
    <x v="1"/>
    <n v="7"/>
    <x v="1"/>
    <n v="9"/>
  </r>
  <r>
    <x v="13"/>
    <x v="81"/>
    <x v="1"/>
    <x v="1"/>
    <n v="1"/>
    <n v="0"/>
    <n v="1"/>
    <n v="1"/>
    <x v="2"/>
    <n v="0"/>
    <x v="0"/>
    <n v="1"/>
    <x v="1"/>
    <n v="0"/>
  </r>
  <r>
    <x v="2"/>
    <x v="192"/>
    <x v="1"/>
    <x v="1"/>
    <n v="1"/>
    <n v="0"/>
    <n v="1"/>
    <n v="2"/>
    <x v="1"/>
    <n v="0"/>
    <x v="0"/>
    <n v="0"/>
    <x v="1"/>
    <n v="0"/>
  </r>
  <r>
    <x v="46"/>
    <x v="398"/>
    <x v="2"/>
    <x v="1"/>
    <n v="0"/>
    <n v="2"/>
    <n v="4"/>
    <n v="2"/>
    <x v="1"/>
    <n v="0"/>
    <x v="0"/>
    <n v="0"/>
    <x v="1"/>
    <n v="0"/>
  </r>
  <r>
    <x v="5"/>
    <x v="411"/>
    <x v="2"/>
    <x v="1"/>
    <n v="1"/>
    <n v="0"/>
    <n v="14"/>
    <n v="27"/>
    <x v="1"/>
    <n v="1"/>
    <x v="0"/>
    <n v="0"/>
    <x v="1"/>
    <n v="0"/>
  </r>
  <r>
    <x v="4"/>
    <x v="10"/>
    <x v="1"/>
    <x v="2"/>
    <n v="13"/>
    <n v="52"/>
    <n v="273"/>
    <n v="494"/>
    <x v="0"/>
    <n v="14"/>
    <x v="0"/>
    <n v="8"/>
    <x v="5"/>
    <n v="27"/>
  </r>
  <r>
    <x v="5"/>
    <x v="69"/>
    <x v="0"/>
    <x v="2"/>
    <n v="3"/>
    <n v="23"/>
    <n v="305"/>
    <n v="654"/>
    <x v="2"/>
    <n v="30"/>
    <x v="0"/>
    <n v="28"/>
    <x v="1"/>
    <n v="8"/>
  </r>
  <r>
    <x v="35"/>
    <x v="265"/>
    <x v="0"/>
    <x v="1"/>
    <n v="1"/>
    <n v="3"/>
    <n v="21"/>
    <n v="39"/>
    <x v="2"/>
    <n v="1"/>
    <x v="0"/>
    <n v="1"/>
    <x v="1"/>
    <n v="1"/>
  </r>
  <r>
    <x v="19"/>
    <x v="132"/>
    <x v="2"/>
    <x v="1"/>
    <n v="0"/>
    <n v="0"/>
    <n v="5"/>
    <n v="17"/>
    <x v="1"/>
    <n v="0"/>
    <x v="0"/>
    <n v="0"/>
    <x v="1"/>
    <n v="0"/>
  </r>
  <r>
    <x v="0"/>
    <x v="10"/>
    <x v="2"/>
    <x v="6"/>
    <n v="22"/>
    <n v="55"/>
    <n v="393"/>
    <n v="836"/>
    <x v="3"/>
    <n v="0"/>
    <x v="0"/>
    <n v="6"/>
    <x v="4"/>
    <n v="27"/>
  </r>
  <r>
    <x v="18"/>
    <x v="347"/>
    <x v="2"/>
    <x v="1"/>
    <n v="0"/>
    <n v="1"/>
    <n v="2"/>
    <n v="4"/>
    <x v="1"/>
    <n v="1"/>
    <x v="0"/>
    <n v="0"/>
    <x v="1"/>
    <n v="0"/>
  </r>
  <r>
    <x v="20"/>
    <x v="412"/>
    <x v="1"/>
    <x v="1"/>
    <n v="0"/>
    <n v="0"/>
    <n v="0"/>
    <n v="1"/>
    <x v="1"/>
    <n v="0"/>
    <x v="0"/>
    <n v="0"/>
    <x v="1"/>
    <n v="0"/>
  </r>
  <r>
    <x v="38"/>
    <x v="337"/>
    <x v="2"/>
    <x v="4"/>
    <n v="23"/>
    <n v="62"/>
    <n v="412"/>
    <n v="1023"/>
    <x v="18"/>
    <n v="6"/>
    <x v="0"/>
    <n v="1"/>
    <x v="4"/>
    <n v="19"/>
  </r>
  <r>
    <x v="5"/>
    <x v="311"/>
    <x v="2"/>
    <x v="1"/>
    <n v="1"/>
    <n v="7"/>
    <n v="52"/>
    <n v="129"/>
    <x v="2"/>
    <n v="0"/>
    <x v="0"/>
    <n v="0"/>
    <x v="1"/>
    <n v="3"/>
  </r>
  <r>
    <x v="35"/>
    <x v="120"/>
    <x v="0"/>
    <x v="0"/>
    <n v="7"/>
    <n v="10"/>
    <n v="89"/>
    <n v="157"/>
    <x v="0"/>
    <n v="8"/>
    <x v="0"/>
    <n v="5"/>
    <x v="2"/>
    <n v="8"/>
  </r>
  <r>
    <x v="9"/>
    <x v="405"/>
    <x v="1"/>
    <x v="1"/>
    <n v="0"/>
    <n v="0"/>
    <n v="1"/>
    <n v="3"/>
    <x v="1"/>
    <n v="0"/>
    <x v="0"/>
    <n v="0"/>
    <x v="1"/>
    <n v="0"/>
  </r>
  <r>
    <x v="47"/>
    <x v="10"/>
    <x v="2"/>
    <x v="1"/>
    <n v="2"/>
    <n v="10"/>
    <n v="74"/>
    <n v="136"/>
    <x v="1"/>
    <n v="3"/>
    <x v="0"/>
    <n v="3"/>
    <x v="1"/>
    <n v="6"/>
  </r>
  <r>
    <x v="5"/>
    <x v="319"/>
    <x v="1"/>
    <x v="1"/>
    <n v="0"/>
    <n v="0"/>
    <n v="0"/>
    <n v="5"/>
    <x v="1"/>
    <n v="0"/>
    <x v="0"/>
    <n v="0"/>
    <x v="1"/>
    <n v="0"/>
  </r>
  <r>
    <x v="5"/>
    <x v="318"/>
    <x v="2"/>
    <x v="1"/>
    <n v="2"/>
    <n v="15"/>
    <n v="72"/>
    <n v="93"/>
    <x v="1"/>
    <n v="1"/>
    <x v="0"/>
    <n v="0"/>
    <x v="1"/>
    <n v="4"/>
  </r>
  <r>
    <x v="3"/>
    <x v="413"/>
    <x v="0"/>
    <x v="1"/>
    <n v="0"/>
    <n v="3"/>
    <n v="11"/>
    <n v="24"/>
    <x v="1"/>
    <n v="2"/>
    <x v="0"/>
    <n v="1"/>
    <x v="1"/>
    <n v="1"/>
  </r>
  <r>
    <x v="13"/>
    <x v="361"/>
    <x v="2"/>
    <x v="2"/>
    <n v="3"/>
    <n v="7"/>
    <n v="111"/>
    <n v="174"/>
    <x v="2"/>
    <n v="1"/>
    <x v="0"/>
    <n v="2"/>
    <x v="1"/>
    <n v="5"/>
  </r>
  <r>
    <x v="5"/>
    <x v="204"/>
    <x v="1"/>
    <x v="1"/>
    <n v="0"/>
    <n v="0"/>
    <n v="3"/>
    <n v="4"/>
    <x v="1"/>
    <n v="0"/>
    <x v="0"/>
    <n v="0"/>
    <x v="1"/>
    <n v="0"/>
  </r>
  <r>
    <x v="5"/>
    <x v="279"/>
    <x v="0"/>
    <x v="2"/>
    <n v="2"/>
    <n v="14"/>
    <n v="118"/>
    <n v="123"/>
    <x v="2"/>
    <n v="15"/>
    <x v="1"/>
    <n v="9"/>
    <x v="1"/>
    <n v="10"/>
  </r>
  <r>
    <x v="22"/>
    <x v="10"/>
    <x v="0"/>
    <x v="1"/>
    <n v="0"/>
    <n v="0"/>
    <n v="0"/>
    <n v="2"/>
    <x v="1"/>
    <n v="0"/>
    <x v="0"/>
    <n v="0"/>
    <x v="1"/>
    <n v="0"/>
  </r>
  <r>
    <x v="5"/>
    <x v="127"/>
    <x v="2"/>
    <x v="0"/>
    <n v="10"/>
    <n v="30"/>
    <n v="318"/>
    <n v="827"/>
    <x v="3"/>
    <n v="5"/>
    <x v="0"/>
    <n v="0"/>
    <x v="0"/>
    <n v="25"/>
  </r>
  <r>
    <x v="5"/>
    <x v="18"/>
    <x v="0"/>
    <x v="1"/>
    <n v="2"/>
    <n v="6"/>
    <n v="63"/>
    <n v="153"/>
    <x v="2"/>
    <n v="2"/>
    <x v="0"/>
    <n v="2"/>
    <x v="2"/>
    <n v="4"/>
  </r>
  <r>
    <x v="2"/>
    <x v="83"/>
    <x v="2"/>
    <x v="1"/>
    <n v="2"/>
    <n v="6"/>
    <n v="61"/>
    <n v="105"/>
    <x v="1"/>
    <n v="1"/>
    <x v="0"/>
    <n v="0"/>
    <x v="1"/>
    <n v="4"/>
  </r>
  <r>
    <x v="5"/>
    <x v="368"/>
    <x v="2"/>
    <x v="1"/>
    <n v="1"/>
    <n v="9"/>
    <n v="70"/>
    <n v="159"/>
    <x v="1"/>
    <n v="2"/>
    <x v="0"/>
    <n v="0"/>
    <x v="1"/>
    <n v="4"/>
  </r>
  <r>
    <x v="24"/>
    <x v="70"/>
    <x v="2"/>
    <x v="1"/>
    <n v="3"/>
    <n v="5"/>
    <n v="32"/>
    <n v="105"/>
    <x v="1"/>
    <n v="1"/>
    <x v="0"/>
    <n v="0"/>
    <x v="1"/>
    <n v="3"/>
  </r>
  <r>
    <x v="44"/>
    <x v="414"/>
    <x v="0"/>
    <x v="2"/>
    <n v="1"/>
    <n v="5"/>
    <n v="25"/>
    <n v="95"/>
    <x v="2"/>
    <n v="2"/>
    <x v="0"/>
    <n v="0"/>
    <x v="1"/>
    <n v="0"/>
  </r>
  <r>
    <x v="17"/>
    <x v="80"/>
    <x v="0"/>
    <x v="2"/>
    <n v="2"/>
    <n v="12"/>
    <n v="105"/>
    <n v="141"/>
    <x v="2"/>
    <n v="10"/>
    <x v="0"/>
    <n v="18"/>
    <x v="2"/>
    <n v="7"/>
  </r>
  <r>
    <x v="13"/>
    <x v="32"/>
    <x v="2"/>
    <x v="1"/>
    <n v="1"/>
    <n v="22"/>
    <n v="145"/>
    <n v="218"/>
    <x v="1"/>
    <n v="1"/>
    <x v="0"/>
    <n v="0"/>
    <x v="1"/>
    <n v="13"/>
  </r>
  <r>
    <x v="3"/>
    <x v="357"/>
    <x v="2"/>
    <x v="1"/>
    <n v="0"/>
    <n v="1"/>
    <n v="6"/>
    <n v="13"/>
    <x v="1"/>
    <n v="1"/>
    <x v="0"/>
    <n v="0"/>
    <x v="1"/>
    <n v="0"/>
  </r>
  <r>
    <x v="8"/>
    <x v="358"/>
    <x v="2"/>
    <x v="1"/>
    <n v="0"/>
    <n v="0"/>
    <n v="8"/>
    <n v="7"/>
    <x v="1"/>
    <n v="0"/>
    <x v="0"/>
    <n v="1"/>
    <x v="1"/>
    <n v="0"/>
  </r>
  <r>
    <x v="5"/>
    <x v="415"/>
    <x v="0"/>
    <x v="1"/>
    <n v="0"/>
    <n v="0"/>
    <n v="40"/>
    <n v="107"/>
    <x v="1"/>
    <n v="6"/>
    <x v="0"/>
    <n v="5"/>
    <x v="1"/>
    <n v="0"/>
  </r>
  <r>
    <x v="33"/>
    <x v="416"/>
    <x v="1"/>
    <x v="1"/>
    <n v="0"/>
    <n v="0"/>
    <n v="0"/>
    <n v="2"/>
    <x v="1"/>
    <n v="0"/>
    <x v="0"/>
    <n v="0"/>
    <x v="1"/>
    <n v="0"/>
  </r>
  <r>
    <x v="5"/>
    <x v="349"/>
    <x v="2"/>
    <x v="1"/>
    <n v="0"/>
    <n v="2"/>
    <n v="3"/>
    <n v="3"/>
    <x v="1"/>
    <n v="0"/>
    <x v="0"/>
    <n v="0"/>
    <x v="1"/>
    <n v="1"/>
  </r>
  <r>
    <x v="3"/>
    <x v="417"/>
    <x v="0"/>
    <x v="1"/>
    <n v="0"/>
    <n v="0"/>
    <n v="8"/>
    <n v="10"/>
    <x v="1"/>
    <n v="0"/>
    <x v="0"/>
    <n v="7"/>
    <x v="1"/>
    <n v="0"/>
  </r>
  <r>
    <x v="5"/>
    <x v="355"/>
    <x v="0"/>
    <x v="1"/>
    <n v="0"/>
    <n v="2"/>
    <n v="65"/>
    <n v="68"/>
    <x v="1"/>
    <n v="6"/>
    <x v="0"/>
    <n v="8"/>
    <x v="1"/>
    <n v="4"/>
  </r>
  <r>
    <x v="6"/>
    <x v="10"/>
    <x v="2"/>
    <x v="12"/>
    <n v="31"/>
    <n v="110"/>
    <n v="800"/>
    <n v="1487"/>
    <x v="14"/>
    <n v="12"/>
    <x v="0"/>
    <n v="1"/>
    <x v="5"/>
    <n v="60"/>
  </r>
  <r>
    <x v="17"/>
    <x v="325"/>
    <x v="0"/>
    <x v="1"/>
    <n v="1"/>
    <n v="5"/>
    <n v="43"/>
    <n v="116"/>
    <x v="2"/>
    <n v="7"/>
    <x v="0"/>
    <n v="2"/>
    <x v="1"/>
    <n v="1"/>
  </r>
  <r>
    <x v="8"/>
    <x v="418"/>
    <x v="1"/>
    <x v="1"/>
    <n v="0"/>
    <n v="1"/>
    <n v="5"/>
    <n v="6"/>
    <x v="1"/>
    <n v="0"/>
    <x v="0"/>
    <n v="0"/>
    <x v="1"/>
    <n v="0"/>
  </r>
  <r>
    <x v="18"/>
    <x v="305"/>
    <x v="2"/>
    <x v="1"/>
    <n v="0"/>
    <n v="0"/>
    <n v="2"/>
    <n v="27"/>
    <x v="1"/>
    <n v="0"/>
    <x v="0"/>
    <n v="0"/>
    <x v="1"/>
    <n v="0"/>
  </r>
  <r>
    <x v="24"/>
    <x v="170"/>
    <x v="2"/>
    <x v="1"/>
    <n v="1"/>
    <n v="16"/>
    <n v="100"/>
    <n v="230"/>
    <x v="2"/>
    <n v="0"/>
    <x v="0"/>
    <n v="0"/>
    <x v="1"/>
    <n v="8"/>
  </r>
  <r>
    <x v="45"/>
    <x v="221"/>
    <x v="2"/>
    <x v="1"/>
    <n v="0"/>
    <n v="0"/>
    <n v="1"/>
    <n v="0"/>
    <x v="1"/>
    <n v="0"/>
    <x v="0"/>
    <n v="0"/>
    <x v="1"/>
    <n v="0"/>
  </r>
  <r>
    <x v="2"/>
    <x v="7"/>
    <x v="2"/>
    <x v="1"/>
    <n v="3"/>
    <n v="9"/>
    <n v="50"/>
    <n v="111"/>
    <x v="1"/>
    <n v="0"/>
    <x v="0"/>
    <n v="0"/>
    <x v="1"/>
    <n v="4"/>
  </r>
  <r>
    <x v="44"/>
    <x v="293"/>
    <x v="1"/>
    <x v="1"/>
    <n v="0"/>
    <n v="0"/>
    <n v="1"/>
    <n v="3"/>
    <x v="1"/>
    <n v="0"/>
    <x v="0"/>
    <n v="0"/>
    <x v="1"/>
    <n v="0"/>
  </r>
  <r>
    <x v="39"/>
    <x v="385"/>
    <x v="1"/>
    <x v="1"/>
    <n v="0"/>
    <n v="0"/>
    <n v="2"/>
    <n v="2"/>
    <x v="1"/>
    <n v="0"/>
    <x v="0"/>
    <n v="0"/>
    <x v="1"/>
    <n v="0"/>
  </r>
  <r>
    <x v="13"/>
    <x v="419"/>
    <x v="0"/>
    <x v="2"/>
    <n v="1"/>
    <n v="0"/>
    <n v="0"/>
    <n v="2"/>
    <x v="1"/>
    <n v="0"/>
    <x v="1"/>
    <n v="0"/>
    <x v="1"/>
    <n v="0"/>
  </r>
  <r>
    <x v="0"/>
    <x v="420"/>
    <x v="0"/>
    <x v="1"/>
    <n v="1"/>
    <n v="9"/>
    <n v="100"/>
    <n v="144"/>
    <x v="1"/>
    <n v="8"/>
    <x v="0"/>
    <n v="16"/>
    <x v="2"/>
    <n v="5"/>
  </r>
  <r>
    <x v="38"/>
    <x v="421"/>
    <x v="0"/>
    <x v="1"/>
    <n v="2"/>
    <n v="0"/>
    <n v="12"/>
    <n v="38"/>
    <x v="2"/>
    <n v="0"/>
    <x v="0"/>
    <n v="0"/>
    <x v="1"/>
    <n v="0"/>
  </r>
  <r>
    <x v="10"/>
    <x v="339"/>
    <x v="2"/>
    <x v="1"/>
    <n v="0"/>
    <n v="0"/>
    <n v="0"/>
    <n v="4"/>
    <x v="1"/>
    <n v="0"/>
    <x v="0"/>
    <n v="0"/>
    <x v="1"/>
    <n v="0"/>
  </r>
  <r>
    <x v="29"/>
    <x v="422"/>
    <x v="0"/>
    <x v="3"/>
    <n v="3"/>
    <n v="35"/>
    <n v="248"/>
    <n v="253"/>
    <x v="2"/>
    <n v="11"/>
    <x v="0"/>
    <n v="15"/>
    <x v="2"/>
    <n v="15"/>
  </r>
  <r>
    <x v="36"/>
    <x v="376"/>
    <x v="2"/>
    <x v="1"/>
    <n v="0"/>
    <n v="0"/>
    <n v="0"/>
    <n v="1"/>
    <x v="1"/>
    <n v="0"/>
    <x v="0"/>
    <n v="0"/>
    <x v="1"/>
    <n v="0"/>
  </r>
  <r>
    <x v="3"/>
    <x v="423"/>
    <x v="0"/>
    <x v="1"/>
    <n v="0"/>
    <n v="4"/>
    <n v="28"/>
    <n v="28"/>
    <x v="1"/>
    <n v="4"/>
    <x v="0"/>
    <n v="3"/>
    <x v="1"/>
    <n v="5"/>
  </r>
  <r>
    <x v="8"/>
    <x v="9"/>
    <x v="2"/>
    <x v="1"/>
    <n v="0"/>
    <n v="1"/>
    <n v="1"/>
    <n v="0"/>
    <x v="1"/>
    <n v="0"/>
    <x v="0"/>
    <n v="0"/>
    <x v="1"/>
    <n v="0"/>
  </r>
  <r>
    <x v="6"/>
    <x v="10"/>
    <x v="1"/>
    <x v="13"/>
    <n v="85"/>
    <n v="277"/>
    <n v="2385"/>
    <n v="4237"/>
    <x v="19"/>
    <n v="144"/>
    <x v="2"/>
    <n v="115"/>
    <x v="13"/>
    <n v="187"/>
  </r>
  <r>
    <x v="12"/>
    <x v="346"/>
    <x v="0"/>
    <x v="3"/>
    <n v="3"/>
    <n v="26"/>
    <n v="121"/>
    <n v="753"/>
    <x v="0"/>
    <n v="22"/>
    <x v="0"/>
    <n v="9"/>
    <x v="1"/>
    <n v="7"/>
  </r>
  <r>
    <x v="42"/>
    <x v="168"/>
    <x v="1"/>
    <x v="1"/>
    <n v="0"/>
    <n v="0"/>
    <n v="1"/>
    <n v="1"/>
    <x v="1"/>
    <n v="0"/>
    <x v="0"/>
    <n v="0"/>
    <x v="1"/>
    <n v="0"/>
  </r>
  <r>
    <x v="33"/>
    <x v="94"/>
    <x v="2"/>
    <x v="2"/>
    <n v="3"/>
    <n v="1"/>
    <n v="32"/>
    <n v="77"/>
    <x v="2"/>
    <n v="0"/>
    <x v="0"/>
    <n v="0"/>
    <x v="1"/>
    <n v="3"/>
  </r>
  <r>
    <x v="35"/>
    <x v="424"/>
    <x v="0"/>
    <x v="1"/>
    <n v="0"/>
    <n v="5"/>
    <n v="28"/>
    <n v="24"/>
    <x v="1"/>
    <n v="0"/>
    <x v="0"/>
    <n v="0"/>
    <x v="1"/>
    <n v="2"/>
  </r>
  <r>
    <x v="2"/>
    <x v="7"/>
    <x v="1"/>
    <x v="1"/>
    <n v="0"/>
    <n v="0"/>
    <n v="6"/>
    <n v="19"/>
    <x v="1"/>
    <n v="1"/>
    <x v="0"/>
    <n v="0"/>
    <x v="1"/>
    <n v="1"/>
  </r>
  <r>
    <x v="15"/>
    <x v="20"/>
    <x v="1"/>
    <x v="1"/>
    <n v="0"/>
    <n v="1"/>
    <n v="1"/>
    <n v="1"/>
    <x v="1"/>
    <n v="0"/>
    <x v="0"/>
    <n v="0"/>
    <x v="1"/>
    <n v="1"/>
  </r>
  <r>
    <x v="16"/>
    <x v="332"/>
    <x v="0"/>
    <x v="3"/>
    <n v="8"/>
    <n v="8"/>
    <n v="77"/>
    <n v="46"/>
    <x v="0"/>
    <n v="10"/>
    <x v="0"/>
    <n v="1"/>
    <x v="0"/>
    <n v="8"/>
  </r>
  <r>
    <x v="20"/>
    <x v="425"/>
    <x v="0"/>
    <x v="2"/>
    <n v="3"/>
    <n v="11"/>
    <n v="74"/>
    <n v="141"/>
    <x v="3"/>
    <n v="2"/>
    <x v="0"/>
    <n v="4"/>
    <x v="1"/>
    <n v="11"/>
  </r>
  <r>
    <x v="38"/>
    <x v="230"/>
    <x v="1"/>
    <x v="1"/>
    <n v="0"/>
    <n v="0"/>
    <n v="0"/>
    <n v="2"/>
    <x v="1"/>
    <n v="0"/>
    <x v="0"/>
    <n v="0"/>
    <x v="1"/>
    <n v="0"/>
  </r>
  <r>
    <x v="20"/>
    <x v="10"/>
    <x v="2"/>
    <x v="9"/>
    <n v="67"/>
    <n v="109"/>
    <n v="938"/>
    <n v="1772"/>
    <x v="11"/>
    <n v="23"/>
    <x v="0"/>
    <n v="3"/>
    <x v="5"/>
    <n v="45"/>
  </r>
  <r>
    <x v="40"/>
    <x v="126"/>
    <x v="1"/>
    <x v="1"/>
    <n v="0"/>
    <n v="1"/>
    <n v="1"/>
    <n v="2"/>
    <x v="1"/>
    <n v="0"/>
    <x v="0"/>
    <n v="0"/>
    <x v="1"/>
    <n v="0"/>
  </r>
  <r>
    <x v="14"/>
    <x v="370"/>
    <x v="0"/>
    <x v="3"/>
    <n v="5"/>
    <n v="22"/>
    <n v="202"/>
    <n v="403"/>
    <x v="0"/>
    <n v="13"/>
    <x v="0"/>
    <n v="6"/>
    <x v="0"/>
    <n v="17"/>
  </r>
  <r>
    <x v="8"/>
    <x v="334"/>
    <x v="0"/>
    <x v="3"/>
    <n v="3"/>
    <n v="55"/>
    <n v="193"/>
    <n v="602"/>
    <x v="1"/>
    <n v="23"/>
    <x v="0"/>
    <n v="9"/>
    <x v="1"/>
    <n v="20"/>
  </r>
  <r>
    <x v="3"/>
    <x v="226"/>
    <x v="1"/>
    <x v="1"/>
    <n v="0"/>
    <n v="0"/>
    <n v="0"/>
    <n v="1"/>
    <x v="1"/>
    <n v="0"/>
    <x v="0"/>
    <n v="0"/>
    <x v="1"/>
    <n v="0"/>
  </r>
  <r>
    <x v="13"/>
    <x v="35"/>
    <x v="0"/>
    <x v="15"/>
    <n v="61"/>
    <n v="567"/>
    <n v="3760"/>
    <n v="57"/>
    <x v="20"/>
    <n v="432"/>
    <x v="6"/>
    <n v="316"/>
    <x v="14"/>
    <n v="418"/>
  </r>
  <r>
    <x v="46"/>
    <x v="186"/>
    <x v="2"/>
    <x v="1"/>
    <n v="0"/>
    <n v="1"/>
    <n v="7"/>
    <n v="30"/>
    <x v="1"/>
    <n v="0"/>
    <x v="0"/>
    <n v="0"/>
    <x v="1"/>
    <n v="0"/>
  </r>
  <r>
    <x v="8"/>
    <x v="418"/>
    <x v="0"/>
    <x v="1"/>
    <n v="1"/>
    <n v="2"/>
    <n v="23"/>
    <n v="36"/>
    <x v="2"/>
    <n v="7"/>
    <x v="0"/>
    <n v="4"/>
    <x v="1"/>
    <n v="1"/>
  </r>
  <r>
    <x v="14"/>
    <x v="10"/>
    <x v="1"/>
    <x v="1"/>
    <n v="7"/>
    <n v="24"/>
    <n v="204"/>
    <n v="311"/>
    <x v="1"/>
    <n v="7"/>
    <x v="1"/>
    <n v="36"/>
    <x v="2"/>
    <n v="26"/>
  </r>
  <r>
    <x v="18"/>
    <x v="426"/>
    <x v="0"/>
    <x v="1"/>
    <n v="0"/>
    <n v="2"/>
    <n v="14"/>
    <n v="36"/>
    <x v="1"/>
    <n v="4"/>
    <x v="0"/>
    <n v="0"/>
    <x v="1"/>
    <n v="1"/>
  </r>
  <r>
    <x v="5"/>
    <x v="150"/>
    <x v="2"/>
    <x v="1"/>
    <n v="0"/>
    <n v="4"/>
    <n v="22"/>
    <n v="45"/>
    <x v="1"/>
    <n v="0"/>
    <x v="0"/>
    <n v="0"/>
    <x v="1"/>
    <n v="0"/>
  </r>
  <r>
    <x v="10"/>
    <x v="10"/>
    <x v="1"/>
    <x v="4"/>
    <n v="10"/>
    <n v="35"/>
    <n v="220"/>
    <n v="431"/>
    <x v="2"/>
    <n v="7"/>
    <x v="1"/>
    <n v="14"/>
    <x v="2"/>
    <n v="20"/>
  </r>
  <r>
    <x v="5"/>
    <x v="163"/>
    <x v="2"/>
    <x v="1"/>
    <n v="0"/>
    <n v="1"/>
    <n v="7"/>
    <n v="22"/>
    <x v="1"/>
    <n v="0"/>
    <x v="0"/>
    <n v="0"/>
    <x v="1"/>
    <n v="2"/>
  </r>
  <r>
    <x v="9"/>
    <x v="405"/>
    <x v="0"/>
    <x v="0"/>
    <n v="4"/>
    <n v="12"/>
    <n v="135"/>
    <n v="103"/>
    <x v="3"/>
    <n v="8"/>
    <x v="0"/>
    <n v="21"/>
    <x v="1"/>
    <n v="2"/>
  </r>
  <r>
    <x v="16"/>
    <x v="427"/>
    <x v="0"/>
    <x v="3"/>
    <n v="3"/>
    <n v="29"/>
    <n v="223"/>
    <n v="473"/>
    <x v="1"/>
    <n v="9"/>
    <x v="0"/>
    <n v="9"/>
    <x v="1"/>
    <n v="10"/>
  </r>
  <r>
    <x v="19"/>
    <x v="27"/>
    <x v="1"/>
    <x v="1"/>
    <n v="0"/>
    <n v="1"/>
    <n v="1"/>
    <n v="3"/>
    <x v="1"/>
    <n v="0"/>
    <x v="0"/>
    <n v="0"/>
    <x v="1"/>
    <n v="0"/>
  </r>
  <r>
    <x v="16"/>
    <x v="268"/>
    <x v="1"/>
    <x v="1"/>
    <n v="0"/>
    <n v="1"/>
    <n v="2"/>
    <n v="1"/>
    <x v="1"/>
    <n v="0"/>
    <x v="0"/>
    <n v="0"/>
    <x v="1"/>
    <n v="0"/>
  </r>
  <r>
    <x v="14"/>
    <x v="106"/>
    <x v="0"/>
    <x v="1"/>
    <n v="1"/>
    <n v="3"/>
    <n v="45"/>
    <n v="3"/>
    <x v="2"/>
    <n v="4"/>
    <x v="0"/>
    <n v="3"/>
    <x v="1"/>
    <n v="3"/>
  </r>
  <r>
    <x v="24"/>
    <x v="210"/>
    <x v="2"/>
    <x v="2"/>
    <n v="3"/>
    <n v="7"/>
    <n v="71"/>
    <n v="240"/>
    <x v="1"/>
    <n v="0"/>
    <x v="0"/>
    <n v="0"/>
    <x v="1"/>
    <n v="3"/>
  </r>
  <r>
    <x v="24"/>
    <x v="188"/>
    <x v="2"/>
    <x v="1"/>
    <n v="0"/>
    <n v="4"/>
    <n v="37"/>
    <n v="74"/>
    <x v="1"/>
    <n v="0"/>
    <x v="0"/>
    <n v="0"/>
    <x v="1"/>
    <n v="0"/>
  </r>
  <r>
    <x v="1"/>
    <x v="93"/>
    <x v="2"/>
    <x v="1"/>
    <n v="0"/>
    <n v="0"/>
    <n v="6"/>
    <n v="9"/>
    <x v="1"/>
    <n v="0"/>
    <x v="0"/>
    <n v="0"/>
    <x v="1"/>
    <n v="0"/>
  </r>
  <r>
    <x v="5"/>
    <x v="54"/>
    <x v="2"/>
    <x v="1"/>
    <n v="1"/>
    <n v="1"/>
    <n v="27"/>
    <n v="54"/>
    <x v="1"/>
    <n v="0"/>
    <x v="0"/>
    <n v="0"/>
    <x v="2"/>
    <n v="2"/>
  </r>
  <r>
    <x v="5"/>
    <x v="368"/>
    <x v="1"/>
    <x v="1"/>
    <n v="0"/>
    <n v="0"/>
    <n v="1"/>
    <n v="0"/>
    <x v="1"/>
    <n v="0"/>
    <x v="0"/>
    <n v="0"/>
    <x v="1"/>
    <n v="0"/>
  </r>
  <r>
    <x v="8"/>
    <x v="358"/>
    <x v="1"/>
    <x v="1"/>
    <n v="0"/>
    <n v="0"/>
    <n v="1"/>
    <n v="1"/>
    <x v="1"/>
    <n v="0"/>
    <x v="0"/>
    <n v="0"/>
    <x v="1"/>
    <n v="0"/>
  </r>
  <r>
    <x v="14"/>
    <x v="263"/>
    <x v="1"/>
    <x v="1"/>
    <n v="0"/>
    <n v="1"/>
    <n v="3"/>
    <n v="4"/>
    <x v="1"/>
    <n v="0"/>
    <x v="0"/>
    <n v="0"/>
    <x v="1"/>
    <n v="1"/>
  </r>
  <r>
    <x v="5"/>
    <x v="319"/>
    <x v="2"/>
    <x v="2"/>
    <n v="1"/>
    <n v="12"/>
    <n v="149"/>
    <n v="325"/>
    <x v="1"/>
    <n v="0"/>
    <x v="0"/>
    <n v="0"/>
    <x v="1"/>
    <n v="14"/>
  </r>
  <r>
    <x v="44"/>
    <x v="10"/>
    <x v="0"/>
    <x v="1"/>
    <n v="0"/>
    <n v="0"/>
    <n v="0"/>
    <n v="1"/>
    <x v="1"/>
    <n v="0"/>
    <x v="0"/>
    <n v="0"/>
    <x v="1"/>
    <n v="0"/>
  </r>
  <r>
    <x v="5"/>
    <x v="428"/>
    <x v="0"/>
    <x v="1"/>
    <n v="0"/>
    <n v="11"/>
    <n v="125"/>
    <n v="234"/>
    <x v="1"/>
    <n v="7"/>
    <x v="0"/>
    <n v="10"/>
    <x v="1"/>
    <n v="3"/>
  </r>
  <r>
    <x v="16"/>
    <x v="429"/>
    <x v="0"/>
    <x v="3"/>
    <n v="10"/>
    <n v="25"/>
    <n v="191"/>
    <n v="267"/>
    <x v="0"/>
    <n v="10"/>
    <x v="0"/>
    <n v="9"/>
    <x v="1"/>
    <n v="6"/>
  </r>
  <r>
    <x v="40"/>
    <x v="366"/>
    <x v="1"/>
    <x v="1"/>
    <n v="0"/>
    <n v="1"/>
    <n v="3"/>
    <n v="2"/>
    <x v="1"/>
    <n v="0"/>
    <x v="0"/>
    <n v="0"/>
    <x v="1"/>
    <n v="0"/>
  </r>
  <r>
    <x v="2"/>
    <x v="66"/>
    <x v="0"/>
    <x v="1"/>
    <n v="0"/>
    <n v="1"/>
    <n v="8"/>
    <n v="17"/>
    <x v="1"/>
    <n v="0"/>
    <x v="0"/>
    <n v="0"/>
    <x v="1"/>
    <n v="1"/>
  </r>
  <r>
    <x v="22"/>
    <x v="67"/>
    <x v="0"/>
    <x v="19"/>
    <n v="29"/>
    <n v="73"/>
    <n v="1133"/>
    <n v="2905"/>
    <x v="12"/>
    <n v="77"/>
    <x v="2"/>
    <n v="78"/>
    <x v="5"/>
    <n v="47"/>
  </r>
  <r>
    <x v="14"/>
    <x v="410"/>
    <x v="0"/>
    <x v="1"/>
    <n v="0"/>
    <n v="4"/>
    <n v="52"/>
    <n v="42"/>
    <x v="1"/>
    <n v="3"/>
    <x v="0"/>
    <n v="14"/>
    <x v="1"/>
    <n v="3"/>
  </r>
  <r>
    <x v="3"/>
    <x v="3"/>
    <x v="0"/>
    <x v="1"/>
    <n v="1"/>
    <n v="3"/>
    <n v="80"/>
    <n v="119"/>
    <x v="1"/>
    <n v="4"/>
    <x v="0"/>
    <n v="20"/>
    <x v="1"/>
    <n v="1"/>
  </r>
  <r>
    <x v="10"/>
    <x v="145"/>
    <x v="2"/>
    <x v="1"/>
    <n v="0"/>
    <n v="2"/>
    <n v="15"/>
    <n v="21"/>
    <x v="1"/>
    <n v="0"/>
    <x v="0"/>
    <n v="0"/>
    <x v="1"/>
    <n v="2"/>
  </r>
  <r>
    <x v="50"/>
    <x v="10"/>
    <x v="2"/>
    <x v="2"/>
    <n v="7"/>
    <n v="26"/>
    <n v="133"/>
    <n v="211"/>
    <x v="1"/>
    <n v="3"/>
    <x v="0"/>
    <n v="0"/>
    <x v="0"/>
    <n v="20"/>
  </r>
  <r>
    <x v="20"/>
    <x v="430"/>
    <x v="0"/>
    <x v="1"/>
    <n v="0"/>
    <n v="0"/>
    <n v="0"/>
    <n v="1"/>
    <x v="1"/>
    <n v="0"/>
    <x v="0"/>
    <n v="0"/>
    <x v="1"/>
    <n v="0"/>
  </r>
  <r>
    <x v="5"/>
    <x v="324"/>
    <x v="0"/>
    <x v="1"/>
    <n v="0"/>
    <n v="13"/>
    <n v="84"/>
    <n v="205"/>
    <x v="1"/>
    <n v="11"/>
    <x v="0"/>
    <n v="7"/>
    <x v="1"/>
    <n v="2"/>
  </r>
  <r>
    <x v="5"/>
    <x v="61"/>
    <x v="0"/>
    <x v="1"/>
    <n v="2"/>
    <n v="53"/>
    <n v="329"/>
    <n v="190"/>
    <x v="3"/>
    <n v="35"/>
    <x v="0"/>
    <n v="29"/>
    <x v="1"/>
    <n v="11"/>
  </r>
  <r>
    <x v="14"/>
    <x v="395"/>
    <x v="2"/>
    <x v="1"/>
    <n v="0"/>
    <n v="6"/>
    <n v="52"/>
    <n v="89"/>
    <x v="1"/>
    <n v="0"/>
    <x v="0"/>
    <n v="0"/>
    <x v="1"/>
    <n v="1"/>
  </r>
  <r>
    <x v="20"/>
    <x v="187"/>
    <x v="0"/>
    <x v="15"/>
    <n v="55"/>
    <n v="164"/>
    <n v="1170"/>
    <n v="1429"/>
    <x v="21"/>
    <n v="97"/>
    <x v="4"/>
    <n v="49"/>
    <x v="6"/>
    <n v="67"/>
  </r>
  <r>
    <x v="18"/>
    <x v="10"/>
    <x v="1"/>
    <x v="17"/>
    <n v="23"/>
    <n v="80"/>
    <n v="367"/>
    <n v="799"/>
    <x v="4"/>
    <n v="4"/>
    <x v="0"/>
    <n v="7"/>
    <x v="2"/>
    <n v="19"/>
  </r>
  <r>
    <x v="20"/>
    <x v="412"/>
    <x v="2"/>
    <x v="1"/>
    <n v="0"/>
    <n v="0"/>
    <n v="0"/>
    <n v="1"/>
    <x v="1"/>
    <n v="0"/>
    <x v="0"/>
    <n v="0"/>
    <x v="1"/>
    <n v="0"/>
  </r>
  <r>
    <x v="23"/>
    <x v="50"/>
    <x v="0"/>
    <x v="1"/>
    <n v="0"/>
    <n v="0"/>
    <n v="0"/>
    <n v="4"/>
    <x v="1"/>
    <n v="0"/>
    <x v="0"/>
    <n v="0"/>
    <x v="1"/>
    <n v="0"/>
  </r>
  <r>
    <x v="24"/>
    <x v="431"/>
    <x v="0"/>
    <x v="1"/>
    <n v="1"/>
    <n v="6"/>
    <n v="39"/>
    <n v="53"/>
    <x v="2"/>
    <n v="2"/>
    <x v="0"/>
    <n v="0"/>
    <x v="1"/>
    <n v="6"/>
  </r>
  <r>
    <x v="16"/>
    <x v="189"/>
    <x v="1"/>
    <x v="1"/>
    <n v="0"/>
    <n v="0"/>
    <n v="1"/>
    <n v="1"/>
    <x v="1"/>
    <n v="0"/>
    <x v="0"/>
    <n v="0"/>
    <x v="1"/>
    <n v="0"/>
  </r>
  <r>
    <x v="14"/>
    <x v="207"/>
    <x v="2"/>
    <x v="1"/>
    <n v="0"/>
    <n v="0"/>
    <n v="2"/>
    <n v="17"/>
    <x v="1"/>
    <n v="0"/>
    <x v="0"/>
    <n v="0"/>
    <x v="1"/>
    <n v="0"/>
  </r>
  <r>
    <x v="14"/>
    <x v="205"/>
    <x v="0"/>
    <x v="1"/>
    <n v="1"/>
    <n v="29"/>
    <n v="244"/>
    <n v="386"/>
    <x v="2"/>
    <n v="26"/>
    <x v="0"/>
    <n v="29"/>
    <x v="1"/>
    <n v="8"/>
  </r>
  <r>
    <x v="9"/>
    <x v="432"/>
    <x v="0"/>
    <x v="1"/>
    <n v="1"/>
    <n v="0"/>
    <n v="20"/>
    <n v="39"/>
    <x v="1"/>
    <n v="3"/>
    <x v="0"/>
    <n v="2"/>
    <x v="2"/>
    <n v="1"/>
  </r>
  <r>
    <x v="24"/>
    <x v="433"/>
    <x v="0"/>
    <x v="0"/>
    <n v="5"/>
    <n v="8"/>
    <n v="61"/>
    <n v="75"/>
    <x v="2"/>
    <n v="4"/>
    <x v="0"/>
    <n v="0"/>
    <x v="2"/>
    <n v="1"/>
  </r>
  <r>
    <x v="33"/>
    <x v="416"/>
    <x v="0"/>
    <x v="1"/>
    <n v="0"/>
    <n v="2"/>
    <n v="15"/>
    <n v="17"/>
    <x v="1"/>
    <n v="0"/>
    <x v="0"/>
    <n v="1"/>
    <x v="1"/>
    <n v="1"/>
  </r>
  <r>
    <x v="13"/>
    <x v="434"/>
    <x v="1"/>
    <x v="1"/>
    <n v="0"/>
    <n v="1"/>
    <n v="1"/>
    <n v="0"/>
    <x v="1"/>
    <n v="0"/>
    <x v="0"/>
    <n v="0"/>
    <x v="1"/>
    <n v="0"/>
  </r>
  <r>
    <x v="5"/>
    <x v="435"/>
    <x v="0"/>
    <x v="2"/>
    <n v="2"/>
    <n v="7"/>
    <n v="165"/>
    <n v="148"/>
    <x v="1"/>
    <n v="14"/>
    <x v="0"/>
    <n v="11"/>
    <x v="1"/>
    <n v="7"/>
  </r>
  <r>
    <x v="2"/>
    <x v="239"/>
    <x v="0"/>
    <x v="2"/>
    <n v="1"/>
    <n v="1"/>
    <n v="11"/>
    <n v="11"/>
    <x v="2"/>
    <n v="1"/>
    <x v="0"/>
    <n v="1"/>
    <x v="1"/>
    <n v="2"/>
  </r>
  <r>
    <x v="5"/>
    <x v="146"/>
    <x v="0"/>
    <x v="0"/>
    <n v="5"/>
    <n v="36"/>
    <n v="300"/>
    <n v="161"/>
    <x v="0"/>
    <n v="22"/>
    <x v="0"/>
    <n v="13"/>
    <x v="2"/>
    <n v="19"/>
  </r>
  <r>
    <x v="5"/>
    <x v="193"/>
    <x v="1"/>
    <x v="1"/>
    <n v="0"/>
    <n v="0"/>
    <n v="0"/>
    <n v="3"/>
    <x v="1"/>
    <n v="0"/>
    <x v="0"/>
    <n v="0"/>
    <x v="1"/>
    <n v="0"/>
  </r>
  <r>
    <x v="3"/>
    <x v="413"/>
    <x v="2"/>
    <x v="1"/>
    <n v="0"/>
    <n v="3"/>
    <n v="19"/>
    <n v="32"/>
    <x v="1"/>
    <n v="0"/>
    <x v="0"/>
    <n v="0"/>
    <x v="1"/>
    <n v="1"/>
  </r>
  <r>
    <x v="49"/>
    <x v="10"/>
    <x v="2"/>
    <x v="1"/>
    <n v="4"/>
    <n v="10"/>
    <n v="69"/>
    <n v="82"/>
    <x v="1"/>
    <n v="1"/>
    <x v="0"/>
    <n v="1"/>
    <x v="1"/>
    <n v="6"/>
  </r>
  <r>
    <x v="33"/>
    <x v="271"/>
    <x v="1"/>
    <x v="1"/>
    <n v="1"/>
    <n v="0"/>
    <n v="5"/>
    <n v="10"/>
    <x v="1"/>
    <n v="0"/>
    <x v="0"/>
    <n v="0"/>
    <x v="1"/>
    <n v="1"/>
  </r>
  <r>
    <x v="8"/>
    <x v="436"/>
    <x v="0"/>
    <x v="2"/>
    <n v="2"/>
    <n v="11"/>
    <n v="82"/>
    <n v="156"/>
    <x v="2"/>
    <n v="3"/>
    <x v="0"/>
    <n v="5"/>
    <x v="1"/>
    <n v="4"/>
  </r>
  <r>
    <x v="19"/>
    <x v="195"/>
    <x v="1"/>
    <x v="1"/>
    <n v="0"/>
    <n v="0"/>
    <n v="1"/>
    <n v="0"/>
    <x v="1"/>
    <n v="0"/>
    <x v="0"/>
    <n v="1"/>
    <x v="1"/>
    <n v="0"/>
  </r>
  <r>
    <x v="22"/>
    <x v="10"/>
    <x v="2"/>
    <x v="18"/>
    <n v="44"/>
    <n v="143"/>
    <n v="988"/>
    <n v="1481"/>
    <x v="4"/>
    <n v="9"/>
    <x v="0"/>
    <n v="2"/>
    <x v="2"/>
    <n v="53"/>
  </r>
  <r>
    <x v="45"/>
    <x v="10"/>
    <x v="2"/>
    <x v="3"/>
    <n v="11"/>
    <n v="29"/>
    <n v="176"/>
    <n v="259"/>
    <x v="2"/>
    <n v="1"/>
    <x v="0"/>
    <n v="2"/>
    <x v="1"/>
    <n v="9"/>
  </r>
  <r>
    <x v="46"/>
    <x v="186"/>
    <x v="0"/>
    <x v="2"/>
    <n v="1"/>
    <n v="7"/>
    <n v="42"/>
    <n v="55"/>
    <x v="1"/>
    <n v="3"/>
    <x v="0"/>
    <n v="1"/>
    <x v="1"/>
    <n v="8"/>
  </r>
  <r>
    <x v="5"/>
    <x v="143"/>
    <x v="0"/>
    <x v="1"/>
    <n v="1"/>
    <n v="13"/>
    <n v="94"/>
    <n v="121"/>
    <x v="2"/>
    <n v="7"/>
    <x v="0"/>
    <n v="2"/>
    <x v="1"/>
    <n v="8"/>
  </r>
  <r>
    <x v="26"/>
    <x v="10"/>
    <x v="2"/>
    <x v="6"/>
    <n v="12"/>
    <n v="16"/>
    <n v="109"/>
    <n v="246"/>
    <x v="3"/>
    <n v="0"/>
    <x v="0"/>
    <n v="0"/>
    <x v="2"/>
    <n v="1"/>
  </r>
  <r>
    <x v="2"/>
    <x v="192"/>
    <x v="2"/>
    <x v="1"/>
    <n v="0"/>
    <n v="0"/>
    <n v="1"/>
    <n v="6"/>
    <x v="1"/>
    <n v="0"/>
    <x v="0"/>
    <n v="0"/>
    <x v="1"/>
    <n v="0"/>
  </r>
  <r>
    <x v="17"/>
    <x v="392"/>
    <x v="1"/>
    <x v="1"/>
    <n v="0"/>
    <n v="0"/>
    <n v="0"/>
    <n v="2"/>
    <x v="1"/>
    <n v="0"/>
    <x v="0"/>
    <n v="0"/>
    <x v="1"/>
    <n v="0"/>
  </r>
  <r>
    <x v="2"/>
    <x v="356"/>
    <x v="1"/>
    <x v="1"/>
    <n v="0"/>
    <n v="0"/>
    <n v="0"/>
    <n v="6"/>
    <x v="1"/>
    <n v="0"/>
    <x v="0"/>
    <n v="0"/>
    <x v="1"/>
    <n v="0"/>
  </r>
  <r>
    <x v="17"/>
    <x v="437"/>
    <x v="0"/>
    <x v="4"/>
    <n v="12"/>
    <n v="39"/>
    <n v="448"/>
    <n v="912"/>
    <x v="4"/>
    <n v="50"/>
    <x v="1"/>
    <n v="43"/>
    <x v="0"/>
    <n v="23"/>
  </r>
  <r>
    <x v="35"/>
    <x v="120"/>
    <x v="1"/>
    <x v="1"/>
    <n v="1"/>
    <n v="0"/>
    <n v="2"/>
    <n v="2"/>
    <x v="1"/>
    <n v="0"/>
    <x v="0"/>
    <n v="0"/>
    <x v="2"/>
    <n v="0"/>
  </r>
  <r>
    <x v="15"/>
    <x v="175"/>
    <x v="0"/>
    <x v="1"/>
    <n v="0"/>
    <n v="1"/>
    <n v="23"/>
    <n v="39"/>
    <x v="1"/>
    <n v="3"/>
    <x v="0"/>
    <n v="4"/>
    <x v="1"/>
    <n v="1"/>
  </r>
  <r>
    <x v="8"/>
    <x v="277"/>
    <x v="2"/>
    <x v="1"/>
    <n v="0"/>
    <n v="0"/>
    <n v="3"/>
    <n v="2"/>
    <x v="1"/>
    <n v="0"/>
    <x v="0"/>
    <n v="0"/>
    <x v="1"/>
    <n v="0"/>
  </r>
  <r>
    <x v="17"/>
    <x v="196"/>
    <x v="0"/>
    <x v="1"/>
    <n v="1"/>
    <n v="0"/>
    <n v="48"/>
    <n v="55"/>
    <x v="2"/>
    <n v="3"/>
    <x v="0"/>
    <n v="4"/>
    <x v="1"/>
    <n v="4"/>
  </r>
  <r>
    <x v="13"/>
    <x v="10"/>
    <x v="2"/>
    <x v="15"/>
    <n v="47"/>
    <n v="153"/>
    <n v="1090"/>
    <n v="1443"/>
    <x v="7"/>
    <n v="12"/>
    <x v="1"/>
    <n v="8"/>
    <x v="15"/>
    <n v="146"/>
  </r>
  <r>
    <x v="5"/>
    <x v="438"/>
    <x v="0"/>
    <x v="1"/>
    <n v="0"/>
    <n v="0"/>
    <n v="5"/>
    <n v="10"/>
    <x v="1"/>
    <n v="1"/>
    <x v="0"/>
    <n v="2"/>
    <x v="1"/>
    <n v="0"/>
  </r>
  <r>
    <x v="21"/>
    <x v="36"/>
    <x v="0"/>
    <x v="1"/>
    <n v="0"/>
    <n v="6"/>
    <n v="21"/>
    <n v="89"/>
    <x v="1"/>
    <n v="4"/>
    <x v="0"/>
    <n v="4"/>
    <x v="1"/>
    <n v="4"/>
  </r>
  <r>
    <x v="2"/>
    <x v="351"/>
    <x v="2"/>
    <x v="2"/>
    <n v="4"/>
    <n v="13"/>
    <n v="73"/>
    <n v="150"/>
    <x v="1"/>
    <n v="0"/>
    <x v="0"/>
    <n v="0"/>
    <x v="1"/>
    <n v="2"/>
  </r>
  <r>
    <x v="5"/>
    <x v="409"/>
    <x v="1"/>
    <x v="1"/>
    <n v="0"/>
    <n v="0"/>
    <n v="0"/>
    <n v="3"/>
    <x v="1"/>
    <n v="0"/>
    <x v="0"/>
    <n v="0"/>
    <x v="1"/>
    <n v="0"/>
  </r>
  <r>
    <x v="5"/>
    <x v="243"/>
    <x v="1"/>
    <x v="1"/>
    <n v="0"/>
    <n v="0"/>
    <n v="2"/>
    <n v="5"/>
    <x v="1"/>
    <n v="0"/>
    <x v="0"/>
    <n v="0"/>
    <x v="1"/>
    <n v="0"/>
  </r>
  <r>
    <x v="7"/>
    <x v="10"/>
    <x v="2"/>
    <x v="11"/>
    <n v="8"/>
    <n v="17"/>
    <n v="90"/>
    <n v="128"/>
    <x v="1"/>
    <n v="0"/>
    <x v="0"/>
    <n v="0"/>
    <x v="2"/>
    <n v="8"/>
  </r>
  <r>
    <x v="6"/>
    <x v="439"/>
    <x v="1"/>
    <x v="1"/>
    <n v="0"/>
    <n v="0"/>
    <n v="0"/>
    <n v="2"/>
    <x v="1"/>
    <n v="0"/>
    <x v="0"/>
    <n v="0"/>
    <x v="1"/>
    <n v="0"/>
  </r>
  <r>
    <x v="12"/>
    <x v="346"/>
    <x v="2"/>
    <x v="1"/>
    <n v="3"/>
    <n v="9"/>
    <n v="49"/>
    <n v="120"/>
    <x v="2"/>
    <n v="0"/>
    <x v="0"/>
    <n v="0"/>
    <x v="1"/>
    <n v="4"/>
  </r>
  <r>
    <x v="3"/>
    <x v="171"/>
    <x v="0"/>
    <x v="1"/>
    <n v="1"/>
    <n v="8"/>
    <n v="73"/>
    <n v="98"/>
    <x v="2"/>
    <n v="13"/>
    <x v="0"/>
    <n v="5"/>
    <x v="1"/>
    <n v="4"/>
  </r>
  <r>
    <x v="9"/>
    <x v="391"/>
    <x v="2"/>
    <x v="1"/>
    <n v="2"/>
    <n v="8"/>
    <n v="69"/>
    <n v="366"/>
    <x v="2"/>
    <n v="0"/>
    <x v="0"/>
    <n v="0"/>
    <x v="1"/>
    <n v="8"/>
  </r>
  <r>
    <x v="26"/>
    <x v="440"/>
    <x v="2"/>
    <x v="1"/>
    <n v="0"/>
    <n v="1"/>
    <n v="3"/>
    <n v="2"/>
    <x v="1"/>
    <n v="0"/>
    <x v="0"/>
    <n v="0"/>
    <x v="1"/>
    <n v="0"/>
  </r>
  <r>
    <x v="17"/>
    <x v="399"/>
    <x v="2"/>
    <x v="1"/>
    <n v="2"/>
    <n v="2"/>
    <n v="12"/>
    <n v="15"/>
    <x v="1"/>
    <n v="0"/>
    <x v="0"/>
    <n v="0"/>
    <x v="1"/>
    <n v="1"/>
  </r>
  <r>
    <x v="4"/>
    <x v="10"/>
    <x v="2"/>
    <x v="2"/>
    <n v="11"/>
    <n v="7"/>
    <n v="81"/>
    <n v="158"/>
    <x v="2"/>
    <n v="3"/>
    <x v="0"/>
    <n v="0"/>
    <x v="0"/>
    <n v="9"/>
  </r>
  <r>
    <x v="5"/>
    <x v="131"/>
    <x v="1"/>
    <x v="1"/>
    <n v="0"/>
    <n v="0"/>
    <n v="0"/>
    <n v="1"/>
    <x v="1"/>
    <n v="0"/>
    <x v="0"/>
    <n v="0"/>
    <x v="1"/>
    <n v="0"/>
  </r>
  <r>
    <x v="5"/>
    <x v="415"/>
    <x v="2"/>
    <x v="1"/>
    <n v="1"/>
    <n v="1"/>
    <n v="27"/>
    <n v="63"/>
    <x v="1"/>
    <n v="0"/>
    <x v="0"/>
    <n v="0"/>
    <x v="2"/>
    <n v="3"/>
  </r>
  <r>
    <x v="38"/>
    <x v="270"/>
    <x v="2"/>
    <x v="1"/>
    <n v="0"/>
    <n v="0"/>
    <n v="0"/>
    <n v="1"/>
    <x v="1"/>
    <n v="0"/>
    <x v="0"/>
    <n v="0"/>
    <x v="1"/>
    <n v="0"/>
  </r>
  <r>
    <x v="25"/>
    <x v="269"/>
    <x v="2"/>
    <x v="1"/>
    <n v="0"/>
    <n v="4"/>
    <n v="17"/>
    <n v="32"/>
    <x v="1"/>
    <n v="0"/>
    <x v="0"/>
    <n v="0"/>
    <x v="1"/>
    <n v="1"/>
  </r>
  <r>
    <x v="5"/>
    <x v="409"/>
    <x v="0"/>
    <x v="1"/>
    <n v="1"/>
    <n v="15"/>
    <n v="121"/>
    <n v="271"/>
    <x v="1"/>
    <n v="8"/>
    <x v="0"/>
    <n v="12"/>
    <x v="1"/>
    <n v="2"/>
  </r>
  <r>
    <x v="40"/>
    <x v="122"/>
    <x v="0"/>
    <x v="1"/>
    <n v="2"/>
    <n v="9"/>
    <n v="175"/>
    <n v="279"/>
    <x v="3"/>
    <n v="16"/>
    <x v="0"/>
    <n v="9"/>
    <x v="1"/>
    <n v="6"/>
  </r>
  <r>
    <x v="57"/>
    <x v="10"/>
    <x v="2"/>
    <x v="1"/>
    <n v="0"/>
    <n v="2"/>
    <n v="17"/>
    <n v="39"/>
    <x v="1"/>
    <n v="0"/>
    <x v="0"/>
    <n v="3"/>
    <x v="1"/>
    <n v="4"/>
  </r>
  <r>
    <x v="13"/>
    <x v="441"/>
    <x v="0"/>
    <x v="3"/>
    <n v="3"/>
    <n v="5"/>
    <n v="74"/>
    <n v="63"/>
    <x v="1"/>
    <n v="4"/>
    <x v="0"/>
    <n v="6"/>
    <x v="1"/>
    <n v="3"/>
  </r>
  <r>
    <x v="5"/>
    <x v="442"/>
    <x v="2"/>
    <x v="2"/>
    <n v="1"/>
    <n v="21"/>
    <n v="167"/>
    <n v="293"/>
    <x v="1"/>
    <n v="2"/>
    <x v="0"/>
    <n v="0"/>
    <x v="2"/>
    <n v="11"/>
  </r>
  <r>
    <x v="8"/>
    <x v="418"/>
    <x v="2"/>
    <x v="1"/>
    <n v="0"/>
    <n v="0"/>
    <n v="2"/>
    <n v="6"/>
    <x v="1"/>
    <n v="0"/>
    <x v="0"/>
    <n v="0"/>
    <x v="1"/>
    <n v="0"/>
  </r>
  <r>
    <x v="5"/>
    <x v="411"/>
    <x v="1"/>
    <x v="1"/>
    <n v="0"/>
    <n v="1"/>
    <n v="1"/>
    <n v="4"/>
    <x v="1"/>
    <n v="0"/>
    <x v="0"/>
    <n v="0"/>
    <x v="1"/>
    <n v="0"/>
  </r>
  <r>
    <x v="3"/>
    <x v="443"/>
    <x v="2"/>
    <x v="1"/>
    <n v="0"/>
    <n v="2"/>
    <n v="13"/>
    <n v="42"/>
    <x v="1"/>
    <n v="0"/>
    <x v="0"/>
    <n v="0"/>
    <x v="1"/>
    <n v="0"/>
  </r>
  <r>
    <x v="57"/>
    <x v="10"/>
    <x v="1"/>
    <x v="1"/>
    <n v="0"/>
    <n v="1"/>
    <n v="6"/>
    <n v="3"/>
    <x v="1"/>
    <n v="0"/>
    <x v="0"/>
    <n v="0"/>
    <x v="1"/>
    <n v="0"/>
  </r>
  <r>
    <x v="25"/>
    <x v="287"/>
    <x v="2"/>
    <x v="1"/>
    <n v="0"/>
    <n v="0"/>
    <n v="2"/>
    <n v="2"/>
    <x v="1"/>
    <n v="1"/>
    <x v="0"/>
    <n v="0"/>
    <x v="1"/>
    <n v="0"/>
  </r>
  <r>
    <x v="21"/>
    <x v="329"/>
    <x v="1"/>
    <x v="1"/>
    <n v="0"/>
    <n v="0"/>
    <n v="0"/>
    <n v="2"/>
    <x v="1"/>
    <n v="0"/>
    <x v="0"/>
    <n v="0"/>
    <x v="1"/>
    <n v="0"/>
  </r>
  <r>
    <x v="9"/>
    <x v="444"/>
    <x v="2"/>
    <x v="1"/>
    <n v="0"/>
    <n v="0"/>
    <n v="0"/>
    <n v="1"/>
    <x v="1"/>
    <n v="0"/>
    <x v="0"/>
    <n v="0"/>
    <x v="1"/>
    <n v="0"/>
  </r>
  <r>
    <x v="8"/>
    <x v="251"/>
    <x v="2"/>
    <x v="1"/>
    <n v="2"/>
    <n v="0"/>
    <n v="3"/>
    <n v="5"/>
    <x v="2"/>
    <n v="0"/>
    <x v="0"/>
    <n v="0"/>
    <x v="1"/>
    <n v="0"/>
  </r>
  <r>
    <x v="31"/>
    <x v="330"/>
    <x v="1"/>
    <x v="1"/>
    <n v="0"/>
    <n v="0"/>
    <n v="1"/>
    <n v="4"/>
    <x v="1"/>
    <n v="0"/>
    <x v="0"/>
    <n v="0"/>
    <x v="1"/>
    <n v="0"/>
  </r>
  <r>
    <x v="7"/>
    <x v="362"/>
    <x v="2"/>
    <x v="1"/>
    <n v="0"/>
    <n v="0"/>
    <n v="0"/>
    <n v="2"/>
    <x v="1"/>
    <n v="0"/>
    <x v="0"/>
    <n v="0"/>
    <x v="1"/>
    <n v="0"/>
  </r>
  <r>
    <x v="14"/>
    <x v="445"/>
    <x v="0"/>
    <x v="1"/>
    <n v="4"/>
    <n v="18"/>
    <n v="146"/>
    <n v="209"/>
    <x v="3"/>
    <n v="14"/>
    <x v="1"/>
    <n v="12"/>
    <x v="1"/>
    <n v="4"/>
  </r>
  <r>
    <x v="23"/>
    <x v="446"/>
    <x v="1"/>
    <x v="1"/>
    <n v="0"/>
    <n v="0"/>
    <n v="0"/>
    <n v="1"/>
    <x v="1"/>
    <n v="0"/>
    <x v="0"/>
    <n v="0"/>
    <x v="1"/>
    <n v="0"/>
  </r>
  <r>
    <x v="46"/>
    <x v="10"/>
    <x v="2"/>
    <x v="6"/>
    <n v="13"/>
    <n v="34"/>
    <n v="211"/>
    <n v="311"/>
    <x v="3"/>
    <n v="6"/>
    <x v="0"/>
    <n v="2"/>
    <x v="1"/>
    <n v="12"/>
  </r>
  <r>
    <x v="13"/>
    <x v="434"/>
    <x v="0"/>
    <x v="6"/>
    <n v="11"/>
    <n v="82"/>
    <n v="664"/>
    <n v="478"/>
    <x v="13"/>
    <n v="61"/>
    <x v="0"/>
    <n v="36"/>
    <x v="4"/>
    <n v="51"/>
  </r>
  <r>
    <x v="5"/>
    <x v="300"/>
    <x v="2"/>
    <x v="1"/>
    <n v="0"/>
    <n v="5"/>
    <n v="88"/>
    <n v="276"/>
    <x v="1"/>
    <n v="0"/>
    <x v="0"/>
    <n v="0"/>
    <x v="1"/>
    <n v="11"/>
  </r>
  <r>
    <x v="51"/>
    <x v="260"/>
    <x v="2"/>
    <x v="6"/>
    <n v="6"/>
    <n v="77"/>
    <n v="549"/>
    <n v="1054"/>
    <x v="0"/>
    <n v="7"/>
    <x v="0"/>
    <n v="3"/>
    <x v="2"/>
    <n v="58"/>
  </r>
  <r>
    <x v="13"/>
    <x v="202"/>
    <x v="2"/>
    <x v="1"/>
    <n v="0"/>
    <n v="0"/>
    <n v="1"/>
    <n v="4"/>
    <x v="1"/>
    <n v="0"/>
    <x v="0"/>
    <n v="0"/>
    <x v="1"/>
    <n v="0"/>
  </r>
  <r>
    <x v="37"/>
    <x v="232"/>
    <x v="0"/>
    <x v="3"/>
    <n v="4"/>
    <n v="28"/>
    <n v="232"/>
    <n v="277"/>
    <x v="2"/>
    <n v="11"/>
    <x v="0"/>
    <n v="17"/>
    <x v="1"/>
    <n v="10"/>
  </r>
  <r>
    <x v="6"/>
    <x v="439"/>
    <x v="0"/>
    <x v="1"/>
    <n v="1"/>
    <n v="6"/>
    <n v="32"/>
    <n v="86"/>
    <x v="2"/>
    <n v="2"/>
    <x v="0"/>
    <n v="6"/>
    <x v="1"/>
    <n v="5"/>
  </r>
  <r>
    <x v="17"/>
    <x v="354"/>
    <x v="0"/>
    <x v="1"/>
    <n v="1"/>
    <n v="1"/>
    <n v="35"/>
    <n v="70"/>
    <x v="2"/>
    <n v="3"/>
    <x v="0"/>
    <n v="4"/>
    <x v="1"/>
    <n v="1"/>
  </r>
  <r>
    <x v="5"/>
    <x v="373"/>
    <x v="1"/>
    <x v="1"/>
    <n v="0"/>
    <n v="1"/>
    <n v="4"/>
    <n v="5"/>
    <x v="1"/>
    <n v="0"/>
    <x v="0"/>
    <n v="0"/>
    <x v="1"/>
    <n v="0"/>
  </r>
  <r>
    <x v="24"/>
    <x v="348"/>
    <x v="0"/>
    <x v="4"/>
    <n v="11"/>
    <n v="32"/>
    <n v="321"/>
    <n v="838"/>
    <x v="0"/>
    <n v="24"/>
    <x v="0"/>
    <n v="22"/>
    <x v="4"/>
    <n v="20"/>
  </r>
  <r>
    <x v="13"/>
    <x v="228"/>
    <x v="0"/>
    <x v="1"/>
    <n v="0"/>
    <n v="5"/>
    <n v="70"/>
    <n v="76"/>
    <x v="1"/>
    <n v="4"/>
    <x v="0"/>
    <n v="8"/>
    <x v="1"/>
    <n v="6"/>
  </r>
  <r>
    <x v="5"/>
    <x v="229"/>
    <x v="0"/>
    <x v="1"/>
    <n v="0"/>
    <n v="1"/>
    <n v="26"/>
    <n v="136"/>
    <x v="1"/>
    <n v="5"/>
    <x v="0"/>
    <n v="3"/>
    <x v="1"/>
    <n v="1"/>
  </r>
  <r>
    <x v="45"/>
    <x v="406"/>
    <x v="0"/>
    <x v="3"/>
    <n v="2"/>
    <n v="16"/>
    <n v="117"/>
    <n v="59"/>
    <x v="2"/>
    <n v="12"/>
    <x v="0"/>
    <n v="31"/>
    <x v="1"/>
    <n v="4"/>
  </r>
  <r>
    <x v="38"/>
    <x v="10"/>
    <x v="2"/>
    <x v="17"/>
    <n v="37"/>
    <n v="75"/>
    <n v="569"/>
    <n v="953"/>
    <x v="4"/>
    <n v="5"/>
    <x v="1"/>
    <n v="1"/>
    <x v="2"/>
    <n v="29"/>
  </r>
  <r>
    <x v="52"/>
    <x v="10"/>
    <x v="1"/>
    <x v="2"/>
    <n v="3"/>
    <n v="8"/>
    <n v="64"/>
    <n v="119"/>
    <x v="1"/>
    <n v="0"/>
    <x v="0"/>
    <n v="1"/>
    <x v="1"/>
    <n v="3"/>
  </r>
  <r>
    <x v="5"/>
    <x v="428"/>
    <x v="2"/>
    <x v="1"/>
    <n v="0"/>
    <n v="13"/>
    <n v="71"/>
    <n v="169"/>
    <x v="1"/>
    <n v="0"/>
    <x v="0"/>
    <n v="0"/>
    <x v="1"/>
    <n v="3"/>
  </r>
  <r>
    <x v="13"/>
    <x v="256"/>
    <x v="2"/>
    <x v="1"/>
    <n v="0"/>
    <n v="14"/>
    <n v="107"/>
    <n v="176"/>
    <x v="1"/>
    <n v="2"/>
    <x v="0"/>
    <n v="0"/>
    <x v="1"/>
    <n v="10"/>
  </r>
  <r>
    <x v="44"/>
    <x v="407"/>
    <x v="0"/>
    <x v="2"/>
    <n v="8"/>
    <n v="31"/>
    <n v="322"/>
    <n v="329"/>
    <x v="3"/>
    <n v="22"/>
    <x v="2"/>
    <n v="17"/>
    <x v="0"/>
    <n v="15"/>
  </r>
  <r>
    <x v="55"/>
    <x v="294"/>
    <x v="1"/>
    <x v="1"/>
    <n v="0"/>
    <n v="1"/>
    <n v="1"/>
    <n v="1"/>
    <x v="1"/>
    <n v="0"/>
    <x v="0"/>
    <n v="0"/>
    <x v="1"/>
    <n v="0"/>
  </r>
  <r>
    <x v="20"/>
    <x v="447"/>
    <x v="2"/>
    <x v="1"/>
    <n v="0"/>
    <n v="0"/>
    <n v="1"/>
    <n v="1"/>
    <x v="1"/>
    <n v="0"/>
    <x v="0"/>
    <n v="0"/>
    <x v="1"/>
    <n v="0"/>
  </r>
  <r>
    <x v="38"/>
    <x v="10"/>
    <x v="1"/>
    <x v="4"/>
    <n v="48"/>
    <n v="140"/>
    <n v="995"/>
    <n v="1561"/>
    <x v="12"/>
    <n v="15"/>
    <x v="1"/>
    <n v="9"/>
    <x v="5"/>
    <n v="73"/>
  </r>
  <r>
    <x v="22"/>
    <x v="383"/>
    <x v="2"/>
    <x v="2"/>
    <n v="2"/>
    <n v="5"/>
    <n v="68"/>
    <n v="115"/>
    <x v="1"/>
    <n v="1"/>
    <x v="0"/>
    <n v="0"/>
    <x v="1"/>
    <n v="1"/>
  </r>
  <r>
    <x v="5"/>
    <x v="448"/>
    <x v="1"/>
    <x v="1"/>
    <n v="0"/>
    <n v="0"/>
    <n v="0"/>
    <n v="2"/>
    <x v="1"/>
    <n v="0"/>
    <x v="0"/>
    <n v="0"/>
    <x v="1"/>
    <n v="0"/>
  </r>
  <r>
    <x v="8"/>
    <x v="436"/>
    <x v="2"/>
    <x v="3"/>
    <n v="2"/>
    <n v="3"/>
    <n v="17"/>
    <n v="26"/>
    <x v="2"/>
    <n v="0"/>
    <x v="0"/>
    <n v="0"/>
    <x v="1"/>
    <n v="1"/>
  </r>
  <r>
    <x v="16"/>
    <x v="449"/>
    <x v="2"/>
    <x v="1"/>
    <n v="1"/>
    <n v="11"/>
    <n v="51"/>
    <n v="120"/>
    <x v="1"/>
    <n v="0"/>
    <x v="0"/>
    <n v="0"/>
    <x v="1"/>
    <n v="3"/>
  </r>
  <r>
    <x v="32"/>
    <x v="450"/>
    <x v="0"/>
    <x v="1"/>
    <n v="0"/>
    <n v="1"/>
    <n v="10"/>
    <n v="35"/>
    <x v="1"/>
    <n v="0"/>
    <x v="0"/>
    <n v="1"/>
    <x v="1"/>
    <n v="0"/>
  </r>
  <r>
    <x v="26"/>
    <x v="213"/>
    <x v="0"/>
    <x v="1"/>
    <n v="0"/>
    <n v="2"/>
    <n v="4"/>
    <n v="31"/>
    <x v="1"/>
    <n v="0"/>
    <x v="0"/>
    <n v="0"/>
    <x v="1"/>
    <n v="1"/>
  </r>
  <r>
    <x v="34"/>
    <x v="10"/>
    <x v="1"/>
    <x v="1"/>
    <n v="0"/>
    <n v="1"/>
    <n v="1"/>
    <n v="5"/>
    <x v="1"/>
    <n v="0"/>
    <x v="0"/>
    <n v="0"/>
    <x v="1"/>
    <n v="0"/>
  </r>
  <r>
    <x v="43"/>
    <x v="139"/>
    <x v="0"/>
    <x v="1"/>
    <n v="0"/>
    <n v="1"/>
    <n v="12"/>
    <n v="5"/>
    <x v="1"/>
    <n v="1"/>
    <x v="0"/>
    <n v="1"/>
    <x v="1"/>
    <n v="1"/>
  </r>
  <r>
    <x v="17"/>
    <x v="451"/>
    <x v="0"/>
    <x v="2"/>
    <n v="2"/>
    <n v="15"/>
    <n v="72"/>
    <n v="146"/>
    <x v="1"/>
    <n v="5"/>
    <x v="1"/>
    <n v="8"/>
    <x v="2"/>
    <n v="11"/>
  </r>
  <r>
    <x v="39"/>
    <x v="158"/>
    <x v="0"/>
    <x v="1"/>
    <n v="0"/>
    <n v="2"/>
    <n v="9"/>
    <n v="18"/>
    <x v="1"/>
    <n v="1"/>
    <x v="0"/>
    <n v="1"/>
    <x v="1"/>
    <n v="2"/>
  </r>
  <r>
    <x v="33"/>
    <x v="215"/>
    <x v="0"/>
    <x v="1"/>
    <n v="0"/>
    <n v="4"/>
    <n v="27"/>
    <n v="40"/>
    <x v="1"/>
    <n v="1"/>
    <x v="0"/>
    <n v="4"/>
    <x v="1"/>
    <n v="2"/>
  </r>
  <r>
    <x v="40"/>
    <x v="387"/>
    <x v="2"/>
    <x v="1"/>
    <n v="0"/>
    <n v="0"/>
    <n v="7"/>
    <n v="12"/>
    <x v="1"/>
    <n v="0"/>
    <x v="0"/>
    <n v="0"/>
    <x v="1"/>
    <n v="0"/>
  </r>
  <r>
    <x v="32"/>
    <x v="160"/>
    <x v="1"/>
    <x v="1"/>
    <n v="0"/>
    <n v="0"/>
    <n v="1"/>
    <n v="2"/>
    <x v="1"/>
    <n v="0"/>
    <x v="0"/>
    <n v="0"/>
    <x v="1"/>
    <n v="0"/>
  </r>
  <r>
    <x v="3"/>
    <x v="209"/>
    <x v="0"/>
    <x v="2"/>
    <n v="1"/>
    <n v="9"/>
    <n v="97"/>
    <n v="131"/>
    <x v="1"/>
    <n v="10"/>
    <x v="0"/>
    <n v="13"/>
    <x v="1"/>
    <n v="5"/>
  </r>
  <r>
    <x v="5"/>
    <x v="452"/>
    <x v="0"/>
    <x v="2"/>
    <n v="3"/>
    <n v="4"/>
    <n v="85"/>
    <n v="109"/>
    <x v="2"/>
    <n v="5"/>
    <x v="0"/>
    <n v="6"/>
    <x v="2"/>
    <n v="3"/>
  </r>
  <r>
    <x v="5"/>
    <x v="453"/>
    <x v="1"/>
    <x v="1"/>
    <n v="0"/>
    <n v="0"/>
    <n v="0"/>
    <n v="1"/>
    <x v="1"/>
    <n v="0"/>
    <x v="0"/>
    <n v="0"/>
    <x v="1"/>
    <n v="0"/>
  </r>
  <r>
    <x v="24"/>
    <x v="62"/>
    <x v="0"/>
    <x v="11"/>
    <n v="16"/>
    <n v="61"/>
    <n v="661"/>
    <n v="564"/>
    <x v="4"/>
    <n v="40"/>
    <x v="1"/>
    <n v="23"/>
    <x v="0"/>
    <n v="37"/>
  </r>
  <r>
    <x v="38"/>
    <x v="197"/>
    <x v="0"/>
    <x v="1"/>
    <n v="0"/>
    <n v="4"/>
    <n v="19"/>
    <n v="34"/>
    <x v="1"/>
    <n v="1"/>
    <x v="0"/>
    <n v="0"/>
    <x v="1"/>
    <n v="0"/>
  </r>
  <r>
    <x v="9"/>
    <x v="377"/>
    <x v="0"/>
    <x v="6"/>
    <n v="6"/>
    <n v="33"/>
    <n v="257"/>
    <n v="326"/>
    <x v="4"/>
    <n v="43"/>
    <x v="0"/>
    <n v="16"/>
    <x v="2"/>
    <n v="17"/>
  </r>
  <r>
    <x v="16"/>
    <x v="380"/>
    <x v="2"/>
    <x v="2"/>
    <n v="2"/>
    <n v="18"/>
    <n v="156"/>
    <n v="229"/>
    <x v="1"/>
    <n v="4"/>
    <x v="0"/>
    <n v="0"/>
    <x v="1"/>
    <n v="23"/>
  </r>
  <r>
    <x v="28"/>
    <x v="55"/>
    <x v="0"/>
    <x v="1"/>
    <n v="0"/>
    <n v="5"/>
    <n v="13"/>
    <n v="31"/>
    <x v="1"/>
    <n v="2"/>
    <x v="0"/>
    <n v="0"/>
    <x v="1"/>
    <n v="0"/>
  </r>
  <r>
    <x v="5"/>
    <x v="442"/>
    <x v="0"/>
    <x v="1"/>
    <n v="5"/>
    <n v="42"/>
    <n v="469"/>
    <n v="832"/>
    <x v="1"/>
    <n v="32"/>
    <x v="0"/>
    <n v="16"/>
    <x v="2"/>
    <n v="19"/>
  </r>
  <r>
    <x v="5"/>
    <x v="454"/>
    <x v="0"/>
    <x v="1"/>
    <n v="4"/>
    <n v="30"/>
    <n v="225"/>
    <n v="272"/>
    <x v="2"/>
    <n v="20"/>
    <x v="0"/>
    <n v="34"/>
    <x v="1"/>
    <n v="12"/>
  </r>
  <r>
    <x v="10"/>
    <x v="375"/>
    <x v="1"/>
    <x v="1"/>
    <n v="0"/>
    <n v="2"/>
    <n v="3"/>
    <n v="6"/>
    <x v="1"/>
    <n v="0"/>
    <x v="0"/>
    <n v="0"/>
    <x v="1"/>
    <n v="0"/>
  </r>
  <r>
    <x v="24"/>
    <x v="348"/>
    <x v="1"/>
    <x v="1"/>
    <n v="0"/>
    <n v="0"/>
    <n v="1"/>
    <n v="0"/>
    <x v="1"/>
    <n v="0"/>
    <x v="0"/>
    <n v="0"/>
    <x v="1"/>
    <n v="1"/>
  </r>
  <r>
    <x v="16"/>
    <x v="449"/>
    <x v="0"/>
    <x v="2"/>
    <n v="5"/>
    <n v="13"/>
    <n v="57"/>
    <n v="44"/>
    <x v="1"/>
    <n v="3"/>
    <x v="0"/>
    <n v="2"/>
    <x v="0"/>
    <n v="8"/>
  </r>
  <r>
    <x v="20"/>
    <x v="412"/>
    <x v="0"/>
    <x v="1"/>
    <n v="3"/>
    <n v="7"/>
    <n v="43"/>
    <n v="142"/>
    <x v="1"/>
    <n v="2"/>
    <x v="0"/>
    <n v="1"/>
    <x v="2"/>
    <n v="2"/>
  </r>
  <r>
    <x v="30"/>
    <x v="10"/>
    <x v="2"/>
    <x v="2"/>
    <n v="2"/>
    <n v="4"/>
    <n v="61"/>
    <n v="186"/>
    <x v="1"/>
    <n v="1"/>
    <x v="0"/>
    <n v="0"/>
    <x v="1"/>
    <n v="4"/>
  </r>
  <r>
    <x v="5"/>
    <x v="455"/>
    <x v="0"/>
    <x v="1"/>
    <n v="0"/>
    <n v="29"/>
    <n v="383"/>
    <n v="8"/>
    <x v="1"/>
    <n v="40"/>
    <x v="0"/>
    <n v="35"/>
    <x v="1"/>
    <n v="20"/>
  </r>
  <r>
    <x v="25"/>
    <x v="306"/>
    <x v="2"/>
    <x v="3"/>
    <n v="4"/>
    <n v="20"/>
    <n v="124"/>
    <n v="200"/>
    <x v="1"/>
    <n v="0"/>
    <x v="0"/>
    <n v="0"/>
    <x v="2"/>
    <n v="7"/>
  </r>
  <r>
    <x v="47"/>
    <x v="10"/>
    <x v="1"/>
    <x v="2"/>
    <n v="1"/>
    <n v="6"/>
    <n v="33"/>
    <n v="54"/>
    <x v="1"/>
    <n v="0"/>
    <x v="0"/>
    <n v="1"/>
    <x v="1"/>
    <n v="10"/>
  </r>
  <r>
    <x v="5"/>
    <x v="87"/>
    <x v="2"/>
    <x v="1"/>
    <n v="0"/>
    <n v="0"/>
    <n v="9"/>
    <n v="30"/>
    <x v="1"/>
    <n v="0"/>
    <x v="0"/>
    <n v="0"/>
    <x v="1"/>
    <n v="1"/>
  </r>
  <r>
    <x v="19"/>
    <x v="27"/>
    <x v="2"/>
    <x v="2"/>
    <n v="1"/>
    <n v="15"/>
    <n v="96"/>
    <n v="170"/>
    <x v="1"/>
    <n v="0"/>
    <x v="0"/>
    <n v="0"/>
    <x v="1"/>
    <n v="2"/>
  </r>
  <r>
    <x v="17"/>
    <x v="153"/>
    <x v="2"/>
    <x v="1"/>
    <n v="1"/>
    <n v="10"/>
    <n v="132"/>
    <n v="340"/>
    <x v="1"/>
    <n v="1"/>
    <x v="0"/>
    <n v="0"/>
    <x v="1"/>
    <n v="16"/>
  </r>
  <r>
    <x v="45"/>
    <x v="456"/>
    <x v="0"/>
    <x v="2"/>
    <n v="2"/>
    <n v="16"/>
    <n v="100"/>
    <n v="403"/>
    <x v="1"/>
    <n v="8"/>
    <x v="1"/>
    <n v="9"/>
    <x v="1"/>
    <n v="4"/>
  </r>
  <r>
    <x v="17"/>
    <x v="451"/>
    <x v="2"/>
    <x v="1"/>
    <n v="0"/>
    <n v="0"/>
    <n v="3"/>
    <n v="7"/>
    <x v="1"/>
    <n v="0"/>
    <x v="0"/>
    <n v="0"/>
    <x v="1"/>
    <n v="0"/>
  </r>
  <r>
    <x v="20"/>
    <x v="447"/>
    <x v="0"/>
    <x v="1"/>
    <n v="0"/>
    <n v="0"/>
    <n v="20"/>
    <n v="50"/>
    <x v="1"/>
    <n v="3"/>
    <x v="0"/>
    <n v="2"/>
    <x v="1"/>
    <n v="2"/>
  </r>
  <r>
    <x v="13"/>
    <x v="419"/>
    <x v="2"/>
    <x v="1"/>
    <n v="2"/>
    <n v="6"/>
    <n v="37"/>
    <n v="46"/>
    <x v="2"/>
    <n v="1"/>
    <x v="0"/>
    <n v="0"/>
    <x v="2"/>
    <n v="4"/>
  </r>
  <r>
    <x v="37"/>
    <x v="135"/>
    <x v="0"/>
    <x v="3"/>
    <n v="6"/>
    <n v="34"/>
    <n v="348"/>
    <n v="434"/>
    <x v="3"/>
    <n v="29"/>
    <x v="0"/>
    <n v="14"/>
    <x v="4"/>
    <n v="19"/>
  </r>
  <r>
    <x v="5"/>
    <x v="448"/>
    <x v="2"/>
    <x v="1"/>
    <n v="0"/>
    <n v="0"/>
    <n v="1"/>
    <n v="0"/>
    <x v="1"/>
    <n v="0"/>
    <x v="0"/>
    <n v="0"/>
    <x v="1"/>
    <n v="0"/>
  </r>
  <r>
    <x v="16"/>
    <x v="108"/>
    <x v="0"/>
    <x v="3"/>
    <n v="9"/>
    <n v="28"/>
    <n v="373"/>
    <n v="92"/>
    <x v="13"/>
    <n v="29"/>
    <x v="1"/>
    <n v="15"/>
    <x v="0"/>
    <n v="16"/>
  </r>
  <r>
    <x v="16"/>
    <x v="457"/>
    <x v="2"/>
    <x v="1"/>
    <n v="0"/>
    <n v="0"/>
    <n v="3"/>
    <n v="7"/>
    <x v="1"/>
    <n v="0"/>
    <x v="0"/>
    <n v="0"/>
    <x v="1"/>
    <n v="0"/>
  </r>
  <r>
    <x v="5"/>
    <x v="162"/>
    <x v="2"/>
    <x v="3"/>
    <n v="5"/>
    <n v="24"/>
    <n v="205"/>
    <n v="363"/>
    <x v="3"/>
    <n v="1"/>
    <x v="0"/>
    <n v="1"/>
    <x v="2"/>
    <n v="11"/>
  </r>
  <r>
    <x v="37"/>
    <x v="232"/>
    <x v="1"/>
    <x v="1"/>
    <n v="0"/>
    <n v="3"/>
    <n v="7"/>
    <n v="9"/>
    <x v="1"/>
    <n v="0"/>
    <x v="0"/>
    <n v="0"/>
    <x v="1"/>
    <n v="0"/>
  </r>
  <r>
    <x v="37"/>
    <x v="335"/>
    <x v="0"/>
    <x v="1"/>
    <n v="0"/>
    <n v="1"/>
    <n v="7"/>
    <n v="32"/>
    <x v="1"/>
    <n v="1"/>
    <x v="0"/>
    <n v="0"/>
    <x v="1"/>
    <n v="0"/>
  </r>
  <r>
    <x v="17"/>
    <x v="42"/>
    <x v="0"/>
    <x v="2"/>
    <n v="1"/>
    <n v="7"/>
    <n v="50"/>
    <n v="51"/>
    <x v="1"/>
    <n v="3"/>
    <x v="0"/>
    <n v="4"/>
    <x v="1"/>
    <n v="0"/>
  </r>
  <r>
    <x v="31"/>
    <x v="309"/>
    <x v="0"/>
    <x v="2"/>
    <n v="1"/>
    <n v="11"/>
    <n v="76"/>
    <n v="396"/>
    <x v="2"/>
    <n v="14"/>
    <x v="0"/>
    <n v="3"/>
    <x v="1"/>
    <n v="1"/>
  </r>
  <r>
    <x v="2"/>
    <x v="257"/>
    <x v="1"/>
    <x v="1"/>
    <n v="0"/>
    <n v="2"/>
    <n v="9"/>
    <n v="20"/>
    <x v="1"/>
    <n v="0"/>
    <x v="0"/>
    <n v="1"/>
    <x v="1"/>
    <n v="1"/>
  </r>
  <r>
    <x v="5"/>
    <x v="435"/>
    <x v="2"/>
    <x v="1"/>
    <n v="1"/>
    <n v="2"/>
    <n v="50"/>
    <n v="132"/>
    <x v="1"/>
    <n v="0"/>
    <x v="0"/>
    <n v="0"/>
    <x v="2"/>
    <n v="6"/>
  </r>
  <r>
    <x v="24"/>
    <x v="431"/>
    <x v="1"/>
    <x v="1"/>
    <n v="0"/>
    <n v="1"/>
    <n v="1"/>
    <n v="0"/>
    <x v="1"/>
    <n v="0"/>
    <x v="0"/>
    <n v="0"/>
    <x v="1"/>
    <n v="1"/>
  </r>
  <r>
    <x v="23"/>
    <x v="374"/>
    <x v="2"/>
    <x v="1"/>
    <n v="0"/>
    <n v="5"/>
    <n v="13"/>
    <n v="20"/>
    <x v="1"/>
    <n v="0"/>
    <x v="0"/>
    <n v="0"/>
    <x v="1"/>
    <n v="0"/>
  </r>
  <r>
    <x v="18"/>
    <x v="25"/>
    <x v="0"/>
    <x v="1"/>
    <n v="0"/>
    <n v="2"/>
    <n v="14"/>
    <n v="129"/>
    <x v="1"/>
    <n v="2"/>
    <x v="0"/>
    <n v="2"/>
    <x v="1"/>
    <n v="0"/>
  </r>
  <r>
    <x v="9"/>
    <x v="381"/>
    <x v="1"/>
    <x v="1"/>
    <n v="0"/>
    <n v="0"/>
    <n v="1"/>
    <n v="2"/>
    <x v="1"/>
    <n v="0"/>
    <x v="0"/>
    <n v="1"/>
    <x v="1"/>
    <n v="0"/>
  </r>
  <r>
    <x v="3"/>
    <x v="144"/>
    <x v="0"/>
    <x v="1"/>
    <n v="2"/>
    <n v="18"/>
    <n v="179"/>
    <n v="170"/>
    <x v="3"/>
    <n v="26"/>
    <x v="0"/>
    <n v="18"/>
    <x v="1"/>
    <n v="16"/>
  </r>
  <r>
    <x v="31"/>
    <x v="320"/>
    <x v="0"/>
    <x v="1"/>
    <n v="0"/>
    <n v="6"/>
    <n v="74"/>
    <n v="93"/>
    <x v="1"/>
    <n v="4"/>
    <x v="0"/>
    <n v="6"/>
    <x v="1"/>
    <n v="6"/>
  </r>
  <r>
    <x v="10"/>
    <x v="384"/>
    <x v="2"/>
    <x v="1"/>
    <n v="1"/>
    <n v="22"/>
    <n v="122"/>
    <n v="273"/>
    <x v="1"/>
    <n v="0"/>
    <x v="0"/>
    <n v="1"/>
    <x v="1"/>
    <n v="8"/>
  </r>
  <r>
    <x v="6"/>
    <x v="439"/>
    <x v="2"/>
    <x v="2"/>
    <n v="1"/>
    <n v="0"/>
    <n v="15"/>
    <n v="32"/>
    <x v="1"/>
    <n v="0"/>
    <x v="0"/>
    <n v="0"/>
    <x v="1"/>
    <n v="2"/>
  </r>
  <r>
    <x v="21"/>
    <x v="458"/>
    <x v="0"/>
    <x v="1"/>
    <n v="0"/>
    <n v="0"/>
    <n v="1"/>
    <n v="2"/>
    <x v="1"/>
    <n v="0"/>
    <x v="0"/>
    <n v="0"/>
    <x v="1"/>
    <n v="0"/>
  </r>
  <r>
    <x v="44"/>
    <x v="407"/>
    <x v="2"/>
    <x v="3"/>
    <n v="3"/>
    <n v="6"/>
    <n v="24"/>
    <n v="56"/>
    <x v="2"/>
    <n v="0"/>
    <x v="0"/>
    <n v="1"/>
    <x v="1"/>
    <n v="0"/>
  </r>
  <r>
    <x v="19"/>
    <x v="123"/>
    <x v="0"/>
    <x v="1"/>
    <n v="0"/>
    <n v="0"/>
    <n v="29"/>
    <n v="18"/>
    <x v="1"/>
    <n v="4"/>
    <x v="0"/>
    <n v="12"/>
    <x v="1"/>
    <n v="3"/>
  </r>
  <r>
    <x v="0"/>
    <x v="397"/>
    <x v="2"/>
    <x v="1"/>
    <n v="0"/>
    <n v="0"/>
    <n v="1"/>
    <n v="1"/>
    <x v="1"/>
    <n v="0"/>
    <x v="0"/>
    <n v="0"/>
    <x v="1"/>
    <n v="0"/>
  </r>
  <r>
    <x v="45"/>
    <x v="406"/>
    <x v="2"/>
    <x v="1"/>
    <n v="0"/>
    <n v="6"/>
    <n v="44"/>
    <n v="76"/>
    <x v="1"/>
    <n v="0"/>
    <x v="0"/>
    <n v="0"/>
    <x v="1"/>
    <n v="7"/>
  </r>
  <r>
    <x v="0"/>
    <x v="133"/>
    <x v="0"/>
    <x v="0"/>
    <n v="6"/>
    <n v="69"/>
    <n v="349"/>
    <n v="253"/>
    <x v="2"/>
    <n v="36"/>
    <x v="1"/>
    <n v="79"/>
    <x v="0"/>
    <n v="29"/>
  </r>
  <r>
    <x v="21"/>
    <x v="10"/>
    <x v="2"/>
    <x v="4"/>
    <n v="9"/>
    <n v="33"/>
    <n v="194"/>
    <n v="430"/>
    <x v="2"/>
    <n v="3"/>
    <x v="0"/>
    <n v="4"/>
    <x v="1"/>
    <n v="14"/>
  </r>
  <r>
    <x v="40"/>
    <x v="10"/>
    <x v="2"/>
    <x v="19"/>
    <n v="20"/>
    <n v="70"/>
    <n v="507"/>
    <n v="949"/>
    <x v="3"/>
    <n v="9"/>
    <x v="1"/>
    <n v="1"/>
    <x v="1"/>
    <n v="19"/>
  </r>
  <r>
    <x v="9"/>
    <x v="140"/>
    <x v="0"/>
    <x v="2"/>
    <n v="1"/>
    <n v="12"/>
    <n v="117"/>
    <n v="296"/>
    <x v="1"/>
    <n v="23"/>
    <x v="0"/>
    <n v="12"/>
    <x v="1"/>
    <n v="4"/>
  </r>
  <r>
    <x v="37"/>
    <x v="141"/>
    <x v="0"/>
    <x v="2"/>
    <n v="2"/>
    <n v="4"/>
    <n v="29"/>
    <n v="98"/>
    <x v="1"/>
    <n v="5"/>
    <x v="0"/>
    <n v="2"/>
    <x v="2"/>
    <n v="1"/>
  </r>
  <r>
    <x v="22"/>
    <x v="383"/>
    <x v="0"/>
    <x v="2"/>
    <n v="1"/>
    <n v="4"/>
    <n v="58"/>
    <n v="151"/>
    <x v="1"/>
    <n v="1"/>
    <x v="0"/>
    <n v="6"/>
    <x v="1"/>
    <n v="3"/>
  </r>
  <r>
    <x v="51"/>
    <x v="260"/>
    <x v="1"/>
    <x v="1"/>
    <n v="0"/>
    <n v="0"/>
    <n v="3"/>
    <n v="3"/>
    <x v="1"/>
    <n v="0"/>
    <x v="0"/>
    <n v="0"/>
    <x v="1"/>
    <n v="0"/>
  </r>
  <r>
    <x v="11"/>
    <x v="13"/>
    <x v="0"/>
    <x v="1"/>
    <n v="1"/>
    <n v="4"/>
    <n v="24"/>
    <n v="40"/>
    <x v="2"/>
    <n v="1"/>
    <x v="0"/>
    <n v="1"/>
    <x v="1"/>
    <n v="3"/>
  </r>
  <r>
    <x v="5"/>
    <x v="242"/>
    <x v="0"/>
    <x v="1"/>
    <n v="0"/>
    <n v="2"/>
    <n v="64"/>
    <n v="117"/>
    <x v="1"/>
    <n v="6"/>
    <x v="0"/>
    <n v="3"/>
    <x v="1"/>
    <n v="0"/>
  </r>
  <r>
    <x v="28"/>
    <x v="55"/>
    <x v="1"/>
    <x v="1"/>
    <n v="0"/>
    <n v="1"/>
    <n v="2"/>
    <n v="1"/>
    <x v="1"/>
    <n v="0"/>
    <x v="0"/>
    <n v="0"/>
    <x v="1"/>
    <n v="0"/>
  </r>
  <r>
    <x v="31"/>
    <x v="320"/>
    <x v="2"/>
    <x v="1"/>
    <n v="0"/>
    <n v="1"/>
    <n v="11"/>
    <n v="32"/>
    <x v="1"/>
    <n v="0"/>
    <x v="0"/>
    <n v="0"/>
    <x v="1"/>
    <n v="2"/>
  </r>
  <r>
    <x v="16"/>
    <x v="33"/>
    <x v="0"/>
    <x v="12"/>
    <n v="14"/>
    <n v="37"/>
    <n v="220"/>
    <n v="175"/>
    <x v="13"/>
    <n v="11"/>
    <x v="0"/>
    <n v="10"/>
    <x v="1"/>
    <n v="16"/>
  </r>
  <r>
    <x v="6"/>
    <x v="284"/>
    <x v="2"/>
    <x v="6"/>
    <n v="19"/>
    <n v="82"/>
    <n v="967"/>
    <n v="1717"/>
    <x v="0"/>
    <n v="8"/>
    <x v="0"/>
    <n v="1"/>
    <x v="6"/>
    <n v="41"/>
  </r>
  <r>
    <x v="24"/>
    <x v="258"/>
    <x v="2"/>
    <x v="1"/>
    <n v="1"/>
    <n v="8"/>
    <n v="62"/>
    <n v="155"/>
    <x v="2"/>
    <n v="1"/>
    <x v="0"/>
    <n v="0"/>
    <x v="1"/>
    <n v="2"/>
  </r>
  <r>
    <x v="5"/>
    <x v="428"/>
    <x v="1"/>
    <x v="1"/>
    <n v="0"/>
    <n v="0"/>
    <n v="1"/>
    <n v="3"/>
    <x v="1"/>
    <n v="0"/>
    <x v="0"/>
    <n v="0"/>
    <x v="1"/>
    <n v="1"/>
  </r>
  <r>
    <x v="25"/>
    <x v="10"/>
    <x v="2"/>
    <x v="3"/>
    <n v="8"/>
    <n v="55"/>
    <n v="394"/>
    <n v="668"/>
    <x v="2"/>
    <n v="8"/>
    <x v="0"/>
    <n v="3"/>
    <x v="0"/>
    <n v="19"/>
  </r>
  <r>
    <x v="2"/>
    <x v="155"/>
    <x v="1"/>
    <x v="1"/>
    <n v="0"/>
    <n v="1"/>
    <n v="7"/>
    <n v="14"/>
    <x v="1"/>
    <n v="1"/>
    <x v="0"/>
    <n v="0"/>
    <x v="1"/>
    <n v="0"/>
  </r>
  <r>
    <x v="24"/>
    <x v="290"/>
    <x v="2"/>
    <x v="1"/>
    <n v="0"/>
    <n v="8"/>
    <n v="33"/>
    <n v="58"/>
    <x v="1"/>
    <n v="0"/>
    <x v="0"/>
    <n v="0"/>
    <x v="1"/>
    <n v="3"/>
  </r>
  <r>
    <x v="14"/>
    <x v="154"/>
    <x v="0"/>
    <x v="1"/>
    <n v="1"/>
    <n v="15"/>
    <n v="151"/>
    <n v="209"/>
    <x v="1"/>
    <n v="9"/>
    <x v="1"/>
    <n v="15"/>
    <x v="1"/>
    <n v="5"/>
  </r>
  <r>
    <x v="5"/>
    <x v="459"/>
    <x v="0"/>
    <x v="1"/>
    <n v="0"/>
    <n v="0"/>
    <n v="8"/>
    <n v="12"/>
    <x v="1"/>
    <n v="0"/>
    <x v="0"/>
    <n v="0"/>
    <x v="1"/>
    <n v="1"/>
  </r>
  <r>
    <x v="0"/>
    <x v="460"/>
    <x v="0"/>
    <x v="1"/>
    <n v="0"/>
    <n v="0"/>
    <n v="10"/>
    <n v="23"/>
    <x v="1"/>
    <n v="2"/>
    <x v="0"/>
    <n v="1"/>
    <x v="1"/>
    <n v="0"/>
  </r>
  <r>
    <x v="35"/>
    <x v="265"/>
    <x v="2"/>
    <x v="1"/>
    <n v="0"/>
    <n v="0"/>
    <n v="1"/>
    <n v="0"/>
    <x v="1"/>
    <n v="0"/>
    <x v="0"/>
    <n v="0"/>
    <x v="1"/>
    <n v="0"/>
  </r>
  <r>
    <x v="19"/>
    <x v="92"/>
    <x v="2"/>
    <x v="1"/>
    <n v="1"/>
    <n v="3"/>
    <n v="30"/>
    <n v="82"/>
    <x v="1"/>
    <n v="0"/>
    <x v="0"/>
    <n v="0"/>
    <x v="1"/>
    <n v="1"/>
  </r>
  <r>
    <x v="13"/>
    <x v="280"/>
    <x v="0"/>
    <x v="3"/>
    <n v="7"/>
    <n v="44"/>
    <n v="232"/>
    <n v="389"/>
    <x v="5"/>
    <n v="22"/>
    <x v="0"/>
    <n v="9"/>
    <x v="1"/>
    <n v="19"/>
  </r>
  <r>
    <x v="3"/>
    <x v="10"/>
    <x v="2"/>
    <x v="2"/>
    <n v="7"/>
    <n v="16"/>
    <n v="203"/>
    <n v="305"/>
    <x v="1"/>
    <n v="1"/>
    <x v="0"/>
    <n v="15"/>
    <x v="0"/>
    <n v="31"/>
  </r>
  <r>
    <x v="13"/>
    <x v="441"/>
    <x v="2"/>
    <x v="1"/>
    <n v="0"/>
    <n v="0"/>
    <n v="1"/>
    <n v="0"/>
    <x v="1"/>
    <n v="0"/>
    <x v="0"/>
    <n v="0"/>
    <x v="1"/>
    <n v="0"/>
  </r>
  <r>
    <x v="7"/>
    <x v="461"/>
    <x v="0"/>
    <x v="1"/>
    <n v="0"/>
    <n v="0"/>
    <n v="1"/>
    <n v="4"/>
    <x v="1"/>
    <n v="0"/>
    <x v="0"/>
    <n v="0"/>
    <x v="1"/>
    <n v="0"/>
  </r>
  <r>
    <x v="45"/>
    <x v="161"/>
    <x v="0"/>
    <x v="2"/>
    <n v="2"/>
    <n v="23"/>
    <n v="204"/>
    <n v="326"/>
    <x v="1"/>
    <n v="8"/>
    <x v="0"/>
    <n v="10"/>
    <x v="2"/>
    <n v="10"/>
  </r>
  <r>
    <x v="14"/>
    <x v="19"/>
    <x v="0"/>
    <x v="1"/>
    <n v="1"/>
    <n v="20"/>
    <n v="153"/>
    <n v="121"/>
    <x v="1"/>
    <n v="18"/>
    <x v="0"/>
    <n v="22"/>
    <x v="1"/>
    <n v="7"/>
  </r>
  <r>
    <x v="5"/>
    <x v="318"/>
    <x v="0"/>
    <x v="0"/>
    <n v="26"/>
    <n v="57"/>
    <n v="661"/>
    <n v="840"/>
    <x v="18"/>
    <n v="36"/>
    <x v="0"/>
    <n v="7"/>
    <x v="5"/>
    <n v="34"/>
  </r>
  <r>
    <x v="11"/>
    <x v="89"/>
    <x v="0"/>
    <x v="1"/>
    <n v="0"/>
    <n v="9"/>
    <n v="41"/>
    <n v="201"/>
    <x v="1"/>
    <n v="3"/>
    <x v="0"/>
    <n v="4"/>
    <x v="1"/>
    <n v="5"/>
  </r>
  <r>
    <x v="17"/>
    <x v="307"/>
    <x v="2"/>
    <x v="1"/>
    <n v="0"/>
    <n v="2"/>
    <n v="39"/>
    <n v="77"/>
    <x v="1"/>
    <n v="0"/>
    <x v="0"/>
    <n v="0"/>
    <x v="1"/>
    <n v="2"/>
  </r>
  <r>
    <x v="26"/>
    <x v="225"/>
    <x v="2"/>
    <x v="1"/>
    <n v="0"/>
    <n v="0"/>
    <n v="0"/>
    <n v="8"/>
    <x v="1"/>
    <n v="0"/>
    <x v="0"/>
    <n v="0"/>
    <x v="1"/>
    <n v="0"/>
  </r>
  <r>
    <x v="2"/>
    <x v="333"/>
    <x v="2"/>
    <x v="1"/>
    <n v="0"/>
    <n v="6"/>
    <n v="96"/>
    <n v="237"/>
    <x v="1"/>
    <n v="0"/>
    <x v="0"/>
    <n v="0"/>
    <x v="1"/>
    <n v="5"/>
  </r>
  <r>
    <x v="24"/>
    <x v="43"/>
    <x v="2"/>
    <x v="1"/>
    <n v="0"/>
    <n v="1"/>
    <n v="2"/>
    <n v="20"/>
    <x v="1"/>
    <n v="0"/>
    <x v="0"/>
    <n v="0"/>
    <x v="1"/>
    <n v="0"/>
  </r>
  <r>
    <x v="44"/>
    <x v="10"/>
    <x v="1"/>
    <x v="21"/>
    <n v="44"/>
    <n v="106"/>
    <n v="668"/>
    <n v="1042"/>
    <x v="5"/>
    <n v="20"/>
    <x v="1"/>
    <n v="15"/>
    <x v="11"/>
    <n v="53"/>
  </r>
  <r>
    <x v="9"/>
    <x v="432"/>
    <x v="1"/>
    <x v="1"/>
    <n v="0"/>
    <n v="0"/>
    <n v="0"/>
    <n v="1"/>
    <x v="1"/>
    <n v="0"/>
    <x v="0"/>
    <n v="0"/>
    <x v="1"/>
    <n v="0"/>
  </r>
  <r>
    <x v="24"/>
    <x v="173"/>
    <x v="0"/>
    <x v="2"/>
    <n v="2"/>
    <n v="13"/>
    <n v="89"/>
    <n v="207"/>
    <x v="2"/>
    <n v="5"/>
    <x v="0"/>
    <n v="0"/>
    <x v="1"/>
    <n v="8"/>
  </r>
  <r>
    <x v="22"/>
    <x v="206"/>
    <x v="0"/>
    <x v="3"/>
    <n v="2"/>
    <n v="28"/>
    <n v="216"/>
    <n v="257"/>
    <x v="3"/>
    <n v="19"/>
    <x v="0"/>
    <n v="13"/>
    <x v="1"/>
    <n v="18"/>
  </r>
  <r>
    <x v="5"/>
    <x v="276"/>
    <x v="2"/>
    <x v="1"/>
    <n v="0"/>
    <n v="3"/>
    <n v="37"/>
    <n v="83"/>
    <x v="1"/>
    <n v="1"/>
    <x v="0"/>
    <n v="0"/>
    <x v="1"/>
    <n v="3"/>
  </r>
  <r>
    <x v="0"/>
    <x v="420"/>
    <x v="2"/>
    <x v="1"/>
    <n v="0"/>
    <n v="7"/>
    <n v="22"/>
    <n v="46"/>
    <x v="1"/>
    <n v="1"/>
    <x v="0"/>
    <n v="0"/>
    <x v="1"/>
    <n v="1"/>
  </r>
  <r>
    <x v="18"/>
    <x v="254"/>
    <x v="0"/>
    <x v="1"/>
    <n v="0"/>
    <n v="0"/>
    <n v="1"/>
    <n v="15"/>
    <x v="1"/>
    <n v="1"/>
    <x v="0"/>
    <n v="0"/>
    <x v="1"/>
    <n v="0"/>
  </r>
  <r>
    <x v="38"/>
    <x v="283"/>
    <x v="2"/>
    <x v="1"/>
    <n v="0"/>
    <n v="0"/>
    <n v="0"/>
    <n v="1"/>
    <x v="1"/>
    <n v="0"/>
    <x v="0"/>
    <n v="0"/>
    <x v="1"/>
    <n v="0"/>
  </r>
  <r>
    <x v="6"/>
    <x v="462"/>
    <x v="2"/>
    <x v="1"/>
    <n v="2"/>
    <n v="5"/>
    <n v="26"/>
    <n v="48"/>
    <x v="2"/>
    <n v="0"/>
    <x v="0"/>
    <n v="0"/>
    <x v="1"/>
    <n v="1"/>
  </r>
  <r>
    <x v="5"/>
    <x v="463"/>
    <x v="0"/>
    <x v="1"/>
    <n v="1"/>
    <n v="13"/>
    <n v="127"/>
    <n v="209"/>
    <x v="1"/>
    <n v="17"/>
    <x v="0"/>
    <n v="9"/>
    <x v="1"/>
    <n v="4"/>
  </r>
  <r>
    <x v="14"/>
    <x v="403"/>
    <x v="2"/>
    <x v="14"/>
    <n v="27"/>
    <n v="127"/>
    <n v="941"/>
    <n v="2062"/>
    <x v="22"/>
    <n v="13"/>
    <x v="0"/>
    <n v="2"/>
    <x v="0"/>
    <n v="59"/>
  </r>
  <r>
    <x v="8"/>
    <x v="436"/>
    <x v="1"/>
    <x v="1"/>
    <n v="0"/>
    <n v="0"/>
    <n v="0"/>
    <n v="1"/>
    <x v="1"/>
    <n v="0"/>
    <x v="0"/>
    <n v="0"/>
    <x v="1"/>
    <n v="0"/>
  </r>
  <r>
    <x v="17"/>
    <x v="24"/>
    <x v="0"/>
    <x v="3"/>
    <n v="2"/>
    <n v="13"/>
    <n v="176"/>
    <n v="137"/>
    <x v="2"/>
    <n v="12"/>
    <x v="0"/>
    <n v="11"/>
    <x v="1"/>
    <n v="8"/>
  </r>
  <r>
    <x v="5"/>
    <x v="5"/>
    <x v="0"/>
    <x v="1"/>
    <n v="4"/>
    <n v="9"/>
    <n v="138"/>
    <n v="263"/>
    <x v="2"/>
    <n v="7"/>
    <x v="0"/>
    <n v="3"/>
    <x v="0"/>
    <n v="9"/>
  </r>
  <r>
    <x v="5"/>
    <x v="464"/>
    <x v="0"/>
    <x v="1"/>
    <n v="0"/>
    <n v="9"/>
    <n v="51"/>
    <n v="56"/>
    <x v="1"/>
    <n v="7"/>
    <x v="0"/>
    <n v="6"/>
    <x v="1"/>
    <n v="3"/>
  </r>
  <r>
    <x v="37"/>
    <x v="288"/>
    <x v="1"/>
    <x v="1"/>
    <n v="0"/>
    <n v="0"/>
    <n v="1"/>
    <n v="0"/>
    <x v="1"/>
    <n v="1"/>
    <x v="0"/>
    <n v="0"/>
    <x v="1"/>
    <n v="0"/>
  </r>
  <r>
    <x v="5"/>
    <x v="327"/>
    <x v="0"/>
    <x v="1"/>
    <n v="0"/>
    <n v="14"/>
    <n v="102"/>
    <n v="59"/>
    <x v="1"/>
    <n v="8"/>
    <x v="0"/>
    <n v="10"/>
    <x v="1"/>
    <n v="5"/>
  </r>
  <r>
    <x v="17"/>
    <x v="58"/>
    <x v="0"/>
    <x v="1"/>
    <n v="0"/>
    <n v="16"/>
    <n v="153"/>
    <n v="194"/>
    <x v="1"/>
    <n v="8"/>
    <x v="0"/>
    <n v="7"/>
    <x v="1"/>
    <n v="5"/>
  </r>
  <r>
    <x v="29"/>
    <x v="422"/>
    <x v="1"/>
    <x v="1"/>
    <n v="0"/>
    <n v="0"/>
    <n v="1"/>
    <n v="2"/>
    <x v="1"/>
    <n v="0"/>
    <x v="0"/>
    <n v="0"/>
    <x v="1"/>
    <n v="0"/>
  </r>
  <r>
    <x v="3"/>
    <x v="443"/>
    <x v="0"/>
    <x v="1"/>
    <n v="1"/>
    <n v="11"/>
    <n v="84"/>
    <n v="235"/>
    <x v="1"/>
    <n v="13"/>
    <x v="0"/>
    <n v="14"/>
    <x v="2"/>
    <n v="1"/>
  </r>
  <r>
    <x v="38"/>
    <x v="211"/>
    <x v="0"/>
    <x v="1"/>
    <n v="0"/>
    <n v="1"/>
    <n v="2"/>
    <n v="16"/>
    <x v="1"/>
    <n v="0"/>
    <x v="0"/>
    <n v="0"/>
    <x v="1"/>
    <n v="0"/>
  </r>
  <r>
    <x v="17"/>
    <x v="56"/>
    <x v="0"/>
    <x v="1"/>
    <n v="0"/>
    <n v="1"/>
    <n v="17"/>
    <n v="9"/>
    <x v="1"/>
    <n v="0"/>
    <x v="0"/>
    <n v="2"/>
    <x v="1"/>
    <n v="0"/>
  </r>
  <r>
    <x v="5"/>
    <x v="204"/>
    <x v="2"/>
    <x v="1"/>
    <n v="1"/>
    <n v="4"/>
    <n v="59"/>
    <n v="168"/>
    <x v="1"/>
    <n v="1"/>
    <x v="0"/>
    <n v="0"/>
    <x v="2"/>
    <n v="7"/>
  </r>
  <r>
    <x v="13"/>
    <x v="361"/>
    <x v="1"/>
    <x v="1"/>
    <n v="0"/>
    <n v="0"/>
    <n v="0"/>
    <n v="5"/>
    <x v="1"/>
    <n v="0"/>
    <x v="0"/>
    <n v="0"/>
    <x v="1"/>
    <n v="0"/>
  </r>
  <r>
    <x v="25"/>
    <x v="287"/>
    <x v="0"/>
    <x v="2"/>
    <n v="1"/>
    <n v="0"/>
    <n v="0"/>
    <n v="7"/>
    <x v="1"/>
    <n v="0"/>
    <x v="0"/>
    <n v="0"/>
    <x v="2"/>
    <n v="0"/>
  </r>
  <r>
    <x v="2"/>
    <x v="155"/>
    <x v="0"/>
    <x v="3"/>
    <n v="3"/>
    <n v="17"/>
    <n v="91"/>
    <n v="337"/>
    <x v="1"/>
    <n v="13"/>
    <x v="0"/>
    <n v="5"/>
    <x v="1"/>
    <n v="6"/>
  </r>
  <r>
    <x v="5"/>
    <x v="241"/>
    <x v="0"/>
    <x v="1"/>
    <n v="0"/>
    <n v="4"/>
    <n v="42"/>
    <n v="87"/>
    <x v="1"/>
    <n v="2"/>
    <x v="0"/>
    <n v="0"/>
    <x v="1"/>
    <n v="2"/>
  </r>
  <r>
    <x v="5"/>
    <x v="454"/>
    <x v="2"/>
    <x v="1"/>
    <n v="0"/>
    <n v="0"/>
    <n v="2"/>
    <n v="18"/>
    <x v="1"/>
    <n v="0"/>
    <x v="0"/>
    <n v="0"/>
    <x v="1"/>
    <n v="0"/>
  </r>
  <r>
    <x v="42"/>
    <x v="369"/>
    <x v="2"/>
    <x v="1"/>
    <n v="0"/>
    <n v="0"/>
    <n v="1"/>
    <n v="3"/>
    <x v="1"/>
    <n v="0"/>
    <x v="0"/>
    <n v="0"/>
    <x v="1"/>
    <n v="0"/>
  </r>
  <r>
    <x v="7"/>
    <x v="362"/>
    <x v="0"/>
    <x v="2"/>
    <n v="2"/>
    <n v="1"/>
    <n v="9"/>
    <n v="27"/>
    <x v="3"/>
    <n v="1"/>
    <x v="0"/>
    <n v="1"/>
    <x v="1"/>
    <n v="1"/>
  </r>
  <r>
    <x v="0"/>
    <x v="133"/>
    <x v="1"/>
    <x v="1"/>
    <n v="0"/>
    <n v="0"/>
    <n v="1"/>
    <n v="6"/>
    <x v="1"/>
    <n v="0"/>
    <x v="0"/>
    <n v="0"/>
    <x v="1"/>
    <n v="0"/>
  </r>
  <r>
    <x v="24"/>
    <x v="267"/>
    <x v="1"/>
    <x v="1"/>
    <n v="0"/>
    <n v="0"/>
    <n v="1"/>
    <n v="3"/>
    <x v="1"/>
    <n v="0"/>
    <x v="0"/>
    <n v="0"/>
    <x v="1"/>
    <n v="0"/>
  </r>
  <r>
    <x v="55"/>
    <x v="10"/>
    <x v="1"/>
    <x v="1"/>
    <n v="0"/>
    <n v="8"/>
    <n v="37"/>
    <n v="71"/>
    <x v="1"/>
    <n v="2"/>
    <x v="0"/>
    <n v="4"/>
    <x v="1"/>
    <n v="3"/>
  </r>
  <r>
    <x v="52"/>
    <x v="372"/>
    <x v="2"/>
    <x v="1"/>
    <n v="0"/>
    <n v="1"/>
    <n v="3"/>
    <n v="4"/>
    <x v="1"/>
    <n v="0"/>
    <x v="0"/>
    <n v="0"/>
    <x v="1"/>
    <n v="0"/>
  </r>
  <r>
    <x v="5"/>
    <x v="442"/>
    <x v="1"/>
    <x v="1"/>
    <n v="0"/>
    <n v="0"/>
    <n v="4"/>
    <n v="8"/>
    <x v="1"/>
    <n v="0"/>
    <x v="0"/>
    <n v="0"/>
    <x v="1"/>
    <n v="0"/>
  </r>
  <r>
    <x v="2"/>
    <x v="88"/>
    <x v="0"/>
    <x v="1"/>
    <n v="0"/>
    <n v="11"/>
    <n v="70"/>
    <n v="116"/>
    <x v="1"/>
    <n v="4"/>
    <x v="0"/>
    <n v="9"/>
    <x v="1"/>
    <n v="4"/>
  </r>
  <r>
    <x v="45"/>
    <x v="456"/>
    <x v="2"/>
    <x v="1"/>
    <n v="3"/>
    <n v="3"/>
    <n v="20"/>
    <n v="38"/>
    <x v="2"/>
    <n v="1"/>
    <x v="0"/>
    <n v="0"/>
    <x v="1"/>
    <n v="2"/>
  </r>
  <r>
    <x v="5"/>
    <x v="10"/>
    <x v="1"/>
    <x v="16"/>
    <n v="103"/>
    <n v="493"/>
    <n v="3891"/>
    <n v="7826"/>
    <x v="23"/>
    <n v="271"/>
    <x v="4"/>
    <n v="180"/>
    <x v="16"/>
    <n v="304"/>
  </r>
  <r>
    <x v="17"/>
    <x v="437"/>
    <x v="2"/>
    <x v="1"/>
    <n v="2"/>
    <n v="13"/>
    <n v="162"/>
    <n v="402"/>
    <x v="2"/>
    <n v="3"/>
    <x v="0"/>
    <n v="1"/>
    <x v="1"/>
    <n v="11"/>
  </r>
  <r>
    <x v="4"/>
    <x v="86"/>
    <x v="0"/>
    <x v="1"/>
    <n v="0"/>
    <n v="4"/>
    <n v="41"/>
    <n v="7"/>
    <x v="1"/>
    <n v="7"/>
    <x v="0"/>
    <n v="0"/>
    <x v="1"/>
    <n v="6"/>
  </r>
  <r>
    <x v="16"/>
    <x v="314"/>
    <x v="0"/>
    <x v="1"/>
    <n v="1"/>
    <n v="19"/>
    <n v="86"/>
    <n v="231"/>
    <x v="2"/>
    <n v="5"/>
    <x v="0"/>
    <n v="7"/>
    <x v="1"/>
    <n v="6"/>
  </r>
  <r>
    <x v="5"/>
    <x v="452"/>
    <x v="1"/>
    <x v="1"/>
    <n v="0"/>
    <n v="0"/>
    <n v="0"/>
    <n v="3"/>
    <x v="1"/>
    <n v="0"/>
    <x v="0"/>
    <n v="0"/>
    <x v="1"/>
    <n v="0"/>
  </r>
  <r>
    <x v="41"/>
    <x v="388"/>
    <x v="2"/>
    <x v="1"/>
    <n v="0"/>
    <n v="0"/>
    <n v="0"/>
    <n v="3"/>
    <x v="1"/>
    <n v="0"/>
    <x v="0"/>
    <n v="0"/>
    <x v="1"/>
    <n v="0"/>
  </r>
  <r>
    <x v="17"/>
    <x v="222"/>
    <x v="0"/>
    <x v="10"/>
    <n v="22"/>
    <n v="87"/>
    <n v="1154"/>
    <n v="1618"/>
    <x v="11"/>
    <n v="103"/>
    <x v="3"/>
    <n v="86"/>
    <x v="2"/>
    <n v="38"/>
  </r>
  <r>
    <x v="33"/>
    <x v="416"/>
    <x v="2"/>
    <x v="1"/>
    <n v="0"/>
    <n v="0"/>
    <n v="0"/>
    <n v="3"/>
    <x v="1"/>
    <n v="0"/>
    <x v="0"/>
    <n v="0"/>
    <x v="1"/>
    <n v="0"/>
  </r>
  <r>
    <x v="15"/>
    <x v="343"/>
    <x v="1"/>
    <x v="1"/>
    <n v="0"/>
    <n v="0"/>
    <n v="1"/>
    <n v="4"/>
    <x v="1"/>
    <n v="0"/>
    <x v="0"/>
    <n v="0"/>
    <x v="1"/>
    <n v="1"/>
  </r>
  <r>
    <x v="5"/>
    <x v="224"/>
    <x v="2"/>
    <x v="1"/>
    <n v="0"/>
    <n v="0"/>
    <n v="1"/>
    <n v="1"/>
    <x v="1"/>
    <n v="0"/>
    <x v="0"/>
    <n v="0"/>
    <x v="1"/>
    <n v="0"/>
  </r>
  <r>
    <x v="22"/>
    <x v="206"/>
    <x v="1"/>
    <x v="1"/>
    <n v="0"/>
    <n v="2"/>
    <n v="4"/>
    <n v="2"/>
    <x v="1"/>
    <n v="0"/>
    <x v="0"/>
    <n v="1"/>
    <x v="1"/>
    <n v="0"/>
  </r>
  <r>
    <x v="14"/>
    <x v="445"/>
    <x v="2"/>
    <x v="2"/>
    <n v="2"/>
    <n v="2"/>
    <n v="18"/>
    <n v="41"/>
    <x v="1"/>
    <n v="0"/>
    <x v="0"/>
    <n v="0"/>
    <x v="2"/>
    <n v="0"/>
  </r>
  <r>
    <x v="6"/>
    <x v="396"/>
    <x v="2"/>
    <x v="2"/>
    <n v="2"/>
    <n v="0"/>
    <n v="10"/>
    <n v="24"/>
    <x v="1"/>
    <n v="0"/>
    <x v="0"/>
    <n v="0"/>
    <x v="1"/>
    <n v="0"/>
  </r>
  <r>
    <x v="18"/>
    <x v="261"/>
    <x v="0"/>
    <x v="1"/>
    <n v="0"/>
    <n v="0"/>
    <n v="9"/>
    <n v="60"/>
    <x v="1"/>
    <n v="5"/>
    <x v="0"/>
    <n v="0"/>
    <x v="1"/>
    <n v="0"/>
  </r>
  <r>
    <x v="9"/>
    <x v="432"/>
    <x v="2"/>
    <x v="1"/>
    <n v="0"/>
    <n v="7"/>
    <n v="55"/>
    <n v="269"/>
    <x v="1"/>
    <n v="4"/>
    <x v="0"/>
    <n v="0"/>
    <x v="1"/>
    <n v="5"/>
  </r>
  <r>
    <x v="5"/>
    <x v="448"/>
    <x v="0"/>
    <x v="1"/>
    <n v="8"/>
    <n v="17"/>
    <n v="141"/>
    <n v="175"/>
    <x v="13"/>
    <n v="9"/>
    <x v="2"/>
    <n v="8"/>
    <x v="1"/>
    <n v="20"/>
  </r>
  <r>
    <x v="16"/>
    <x v="449"/>
    <x v="1"/>
    <x v="1"/>
    <n v="0"/>
    <n v="0"/>
    <n v="1"/>
    <n v="0"/>
    <x v="1"/>
    <n v="0"/>
    <x v="0"/>
    <n v="0"/>
    <x v="1"/>
    <n v="0"/>
  </r>
  <r>
    <x v="17"/>
    <x v="336"/>
    <x v="0"/>
    <x v="1"/>
    <n v="10"/>
    <n v="26"/>
    <n v="267"/>
    <n v="304"/>
    <x v="16"/>
    <n v="9"/>
    <x v="0"/>
    <n v="20"/>
    <x v="1"/>
    <n v="8"/>
  </r>
  <r>
    <x v="18"/>
    <x v="107"/>
    <x v="0"/>
    <x v="3"/>
    <n v="4"/>
    <n v="62"/>
    <n v="460"/>
    <n v="586"/>
    <x v="3"/>
    <n v="59"/>
    <x v="0"/>
    <n v="27"/>
    <x v="2"/>
    <n v="25"/>
  </r>
  <r>
    <x v="13"/>
    <x v="53"/>
    <x v="0"/>
    <x v="2"/>
    <n v="2"/>
    <n v="15"/>
    <n v="71"/>
    <n v="124"/>
    <x v="2"/>
    <n v="9"/>
    <x v="0"/>
    <n v="4"/>
    <x v="1"/>
    <n v="7"/>
  </r>
  <r>
    <x v="6"/>
    <x v="462"/>
    <x v="1"/>
    <x v="1"/>
    <n v="0"/>
    <n v="0"/>
    <n v="2"/>
    <n v="1"/>
    <x v="1"/>
    <n v="0"/>
    <x v="0"/>
    <n v="0"/>
    <x v="1"/>
    <n v="0"/>
  </r>
  <r>
    <x v="1"/>
    <x v="365"/>
    <x v="1"/>
    <x v="1"/>
    <n v="0"/>
    <n v="0"/>
    <n v="0"/>
    <n v="1"/>
    <x v="1"/>
    <n v="0"/>
    <x v="0"/>
    <n v="0"/>
    <x v="1"/>
    <n v="0"/>
  </r>
  <r>
    <x v="0"/>
    <x v="420"/>
    <x v="1"/>
    <x v="1"/>
    <n v="0"/>
    <n v="0"/>
    <n v="2"/>
    <n v="5"/>
    <x v="1"/>
    <n v="0"/>
    <x v="0"/>
    <n v="0"/>
    <x v="1"/>
    <n v="0"/>
  </r>
  <r>
    <x v="38"/>
    <x v="379"/>
    <x v="0"/>
    <x v="1"/>
    <n v="0"/>
    <n v="7"/>
    <n v="30"/>
    <n v="155"/>
    <x v="1"/>
    <n v="3"/>
    <x v="0"/>
    <n v="2"/>
    <x v="1"/>
    <n v="0"/>
  </r>
  <r>
    <x v="10"/>
    <x v="384"/>
    <x v="1"/>
    <x v="1"/>
    <n v="0"/>
    <n v="0"/>
    <n v="1"/>
    <n v="0"/>
    <x v="1"/>
    <n v="0"/>
    <x v="0"/>
    <n v="0"/>
    <x v="1"/>
    <n v="1"/>
  </r>
  <r>
    <x v="13"/>
    <x v="111"/>
    <x v="0"/>
    <x v="0"/>
    <n v="5"/>
    <n v="58"/>
    <n v="226"/>
    <n v="227"/>
    <x v="3"/>
    <n v="21"/>
    <x v="1"/>
    <n v="14"/>
    <x v="1"/>
    <n v="17"/>
  </r>
  <r>
    <x v="17"/>
    <x v="437"/>
    <x v="1"/>
    <x v="1"/>
    <n v="0"/>
    <n v="0"/>
    <n v="0"/>
    <n v="1"/>
    <x v="1"/>
    <n v="0"/>
    <x v="0"/>
    <n v="0"/>
    <x v="1"/>
    <n v="0"/>
  </r>
  <r>
    <x v="0"/>
    <x v="223"/>
    <x v="0"/>
    <x v="1"/>
    <n v="0"/>
    <n v="1"/>
    <n v="12"/>
    <n v="22"/>
    <x v="1"/>
    <n v="2"/>
    <x v="0"/>
    <n v="0"/>
    <x v="1"/>
    <n v="0"/>
  </r>
  <r>
    <x v="20"/>
    <x v="187"/>
    <x v="1"/>
    <x v="1"/>
    <n v="1"/>
    <n v="0"/>
    <n v="7"/>
    <n v="31"/>
    <x v="1"/>
    <n v="0"/>
    <x v="0"/>
    <n v="0"/>
    <x v="1"/>
    <n v="0"/>
  </r>
  <r>
    <x v="23"/>
    <x v="10"/>
    <x v="2"/>
    <x v="2"/>
    <n v="9"/>
    <n v="24"/>
    <n v="198"/>
    <n v="271"/>
    <x v="3"/>
    <n v="0"/>
    <x v="0"/>
    <n v="0"/>
    <x v="4"/>
    <n v="24"/>
  </r>
  <r>
    <x v="16"/>
    <x v="21"/>
    <x v="0"/>
    <x v="2"/>
    <n v="5"/>
    <n v="43"/>
    <n v="191"/>
    <n v="229"/>
    <x v="1"/>
    <n v="10"/>
    <x v="0"/>
    <n v="5"/>
    <x v="2"/>
    <n v="17"/>
  </r>
  <r>
    <x v="3"/>
    <x v="364"/>
    <x v="0"/>
    <x v="1"/>
    <n v="0"/>
    <n v="0"/>
    <n v="5"/>
    <n v="4"/>
    <x v="1"/>
    <n v="0"/>
    <x v="0"/>
    <n v="1"/>
    <x v="1"/>
    <n v="0"/>
  </r>
  <r>
    <x v="16"/>
    <x v="408"/>
    <x v="0"/>
    <x v="1"/>
    <n v="0"/>
    <n v="4"/>
    <n v="59"/>
    <n v="111"/>
    <x v="1"/>
    <n v="2"/>
    <x v="0"/>
    <n v="4"/>
    <x v="1"/>
    <n v="1"/>
  </r>
  <r>
    <x v="16"/>
    <x v="427"/>
    <x v="2"/>
    <x v="1"/>
    <n v="0"/>
    <n v="1"/>
    <n v="5"/>
    <n v="2"/>
    <x v="1"/>
    <n v="0"/>
    <x v="0"/>
    <n v="0"/>
    <x v="1"/>
    <n v="0"/>
  </r>
  <r>
    <x v="43"/>
    <x v="10"/>
    <x v="2"/>
    <x v="4"/>
    <n v="14"/>
    <n v="28"/>
    <n v="173"/>
    <n v="238"/>
    <x v="1"/>
    <n v="3"/>
    <x v="0"/>
    <n v="1"/>
    <x v="0"/>
    <n v="12"/>
  </r>
  <r>
    <x v="26"/>
    <x v="10"/>
    <x v="1"/>
    <x v="2"/>
    <n v="2"/>
    <n v="16"/>
    <n v="74"/>
    <n v="140"/>
    <x v="1"/>
    <n v="4"/>
    <x v="0"/>
    <n v="0"/>
    <x v="1"/>
    <n v="8"/>
  </r>
  <r>
    <x v="5"/>
    <x v="182"/>
    <x v="0"/>
    <x v="2"/>
    <n v="5"/>
    <n v="13"/>
    <n v="164"/>
    <n v="458"/>
    <x v="2"/>
    <n v="19"/>
    <x v="0"/>
    <n v="11"/>
    <x v="1"/>
    <n v="5"/>
  </r>
  <r>
    <x v="23"/>
    <x v="446"/>
    <x v="0"/>
    <x v="1"/>
    <n v="0"/>
    <n v="4"/>
    <n v="14"/>
    <n v="63"/>
    <x v="1"/>
    <n v="3"/>
    <x v="0"/>
    <n v="0"/>
    <x v="1"/>
    <n v="0"/>
  </r>
  <r>
    <x v="5"/>
    <x v="102"/>
    <x v="0"/>
    <x v="1"/>
    <n v="0"/>
    <n v="0"/>
    <n v="2"/>
    <n v="4"/>
    <x v="1"/>
    <n v="0"/>
    <x v="0"/>
    <n v="0"/>
    <x v="1"/>
    <n v="0"/>
  </r>
  <r>
    <x v="44"/>
    <x v="465"/>
    <x v="0"/>
    <x v="1"/>
    <n v="0"/>
    <n v="2"/>
    <n v="10"/>
    <n v="9"/>
    <x v="1"/>
    <n v="0"/>
    <x v="0"/>
    <n v="0"/>
    <x v="1"/>
    <n v="0"/>
  </r>
  <r>
    <x v="5"/>
    <x v="131"/>
    <x v="0"/>
    <x v="1"/>
    <n v="0"/>
    <n v="22"/>
    <n v="163"/>
    <n v="243"/>
    <x v="1"/>
    <n v="13"/>
    <x v="0"/>
    <n v="11"/>
    <x v="1"/>
    <n v="8"/>
  </r>
  <r>
    <x v="14"/>
    <x v="445"/>
    <x v="1"/>
    <x v="1"/>
    <n v="0"/>
    <n v="1"/>
    <n v="2"/>
    <n v="4"/>
    <x v="1"/>
    <n v="0"/>
    <x v="0"/>
    <n v="0"/>
    <x v="1"/>
    <n v="1"/>
  </r>
  <r>
    <x v="16"/>
    <x v="457"/>
    <x v="0"/>
    <x v="2"/>
    <n v="4"/>
    <n v="14"/>
    <n v="68"/>
    <n v="261"/>
    <x v="2"/>
    <n v="5"/>
    <x v="0"/>
    <n v="2"/>
    <x v="1"/>
    <n v="1"/>
  </r>
  <r>
    <x v="18"/>
    <x v="466"/>
    <x v="0"/>
    <x v="1"/>
    <n v="0"/>
    <n v="0"/>
    <n v="3"/>
    <n v="10"/>
    <x v="1"/>
    <n v="0"/>
    <x v="0"/>
    <n v="0"/>
    <x v="1"/>
    <n v="0"/>
  </r>
  <r>
    <x v="9"/>
    <x v="299"/>
    <x v="0"/>
    <x v="2"/>
    <n v="1"/>
    <n v="27"/>
    <n v="186"/>
    <n v="356"/>
    <x v="1"/>
    <n v="10"/>
    <x v="0"/>
    <n v="23"/>
    <x v="1"/>
    <n v="10"/>
  </r>
  <r>
    <x v="6"/>
    <x v="462"/>
    <x v="0"/>
    <x v="0"/>
    <n v="9"/>
    <n v="19"/>
    <n v="199"/>
    <n v="399"/>
    <x v="2"/>
    <n v="11"/>
    <x v="0"/>
    <n v="14"/>
    <x v="2"/>
    <n v="15"/>
  </r>
  <r>
    <x v="16"/>
    <x v="10"/>
    <x v="1"/>
    <x v="10"/>
    <n v="41"/>
    <n v="176"/>
    <n v="1036"/>
    <n v="1842"/>
    <x v="11"/>
    <n v="34"/>
    <x v="2"/>
    <n v="21"/>
    <x v="7"/>
    <n v="93"/>
  </r>
  <r>
    <x v="5"/>
    <x v="73"/>
    <x v="0"/>
    <x v="1"/>
    <n v="0"/>
    <n v="10"/>
    <n v="117"/>
    <n v="106"/>
    <x v="1"/>
    <n v="8"/>
    <x v="0"/>
    <n v="4"/>
    <x v="1"/>
    <n v="6"/>
  </r>
  <r>
    <x v="40"/>
    <x v="159"/>
    <x v="0"/>
    <x v="2"/>
    <n v="1"/>
    <n v="0"/>
    <n v="4"/>
    <n v="29"/>
    <x v="2"/>
    <n v="0"/>
    <x v="0"/>
    <n v="0"/>
    <x v="1"/>
    <n v="1"/>
  </r>
  <r>
    <x v="17"/>
    <x v="401"/>
    <x v="2"/>
    <x v="3"/>
    <n v="5"/>
    <n v="31"/>
    <n v="294"/>
    <n v="621"/>
    <x v="1"/>
    <n v="1"/>
    <x v="0"/>
    <n v="1"/>
    <x v="1"/>
    <n v="21"/>
  </r>
  <r>
    <x v="14"/>
    <x v="403"/>
    <x v="0"/>
    <x v="13"/>
    <n v="45"/>
    <n v="270"/>
    <n v="1981"/>
    <n v="46"/>
    <x v="11"/>
    <n v="221"/>
    <x v="6"/>
    <n v="186"/>
    <x v="8"/>
    <n v="23"/>
  </r>
  <r>
    <x v="17"/>
    <x v="301"/>
    <x v="2"/>
    <x v="3"/>
    <n v="5"/>
    <n v="39"/>
    <n v="212"/>
    <n v="432"/>
    <x v="1"/>
    <n v="4"/>
    <x v="0"/>
    <n v="1"/>
    <x v="0"/>
    <n v="12"/>
  </r>
  <r>
    <x v="5"/>
    <x v="463"/>
    <x v="2"/>
    <x v="1"/>
    <n v="0"/>
    <n v="0"/>
    <n v="2"/>
    <n v="1"/>
    <x v="1"/>
    <n v="1"/>
    <x v="0"/>
    <n v="0"/>
    <x v="1"/>
    <n v="0"/>
  </r>
  <r>
    <x v="13"/>
    <x v="434"/>
    <x v="2"/>
    <x v="1"/>
    <n v="3"/>
    <n v="19"/>
    <n v="120"/>
    <n v="138"/>
    <x v="2"/>
    <n v="0"/>
    <x v="0"/>
    <n v="1"/>
    <x v="1"/>
    <n v="12"/>
  </r>
  <r>
    <x v="17"/>
    <x v="313"/>
    <x v="0"/>
    <x v="1"/>
    <n v="1"/>
    <n v="5"/>
    <n v="41"/>
    <n v="64"/>
    <x v="2"/>
    <n v="4"/>
    <x v="0"/>
    <n v="8"/>
    <x v="1"/>
    <n v="0"/>
  </r>
  <r>
    <x v="35"/>
    <x v="10"/>
    <x v="1"/>
    <x v="11"/>
    <n v="21"/>
    <n v="57"/>
    <n v="237"/>
    <n v="443"/>
    <x v="1"/>
    <n v="7"/>
    <x v="0"/>
    <n v="4"/>
    <x v="6"/>
    <n v="25"/>
  </r>
  <r>
    <x v="17"/>
    <x v="400"/>
    <x v="0"/>
    <x v="1"/>
    <n v="5"/>
    <n v="17"/>
    <n v="150"/>
    <n v="180"/>
    <x v="2"/>
    <n v="8"/>
    <x v="0"/>
    <n v="15"/>
    <x v="2"/>
    <n v="14"/>
  </r>
  <r>
    <x v="5"/>
    <x v="404"/>
    <x v="0"/>
    <x v="1"/>
    <n v="0"/>
    <n v="7"/>
    <n v="63"/>
    <n v="64"/>
    <x v="1"/>
    <n v="0"/>
    <x v="0"/>
    <n v="7"/>
    <x v="1"/>
    <n v="0"/>
  </r>
  <r>
    <x v="1"/>
    <x v="365"/>
    <x v="2"/>
    <x v="1"/>
    <n v="0"/>
    <n v="0"/>
    <n v="2"/>
    <n v="1"/>
    <x v="1"/>
    <n v="0"/>
    <x v="0"/>
    <n v="0"/>
    <x v="1"/>
    <n v="0"/>
  </r>
  <r>
    <x v="45"/>
    <x v="456"/>
    <x v="1"/>
    <x v="1"/>
    <n v="0"/>
    <n v="1"/>
    <n v="2"/>
    <n v="3"/>
    <x v="1"/>
    <n v="0"/>
    <x v="0"/>
    <n v="0"/>
    <x v="1"/>
    <n v="0"/>
  </r>
  <r>
    <x v="26"/>
    <x v="74"/>
    <x v="0"/>
    <x v="3"/>
    <n v="3"/>
    <n v="1"/>
    <n v="2"/>
    <n v="20"/>
    <x v="3"/>
    <n v="0"/>
    <x v="0"/>
    <n v="0"/>
    <x v="1"/>
    <n v="0"/>
  </r>
  <r>
    <x v="19"/>
    <x v="353"/>
    <x v="2"/>
    <x v="1"/>
    <n v="0"/>
    <n v="0"/>
    <n v="0"/>
    <n v="1"/>
    <x v="1"/>
    <n v="0"/>
    <x v="0"/>
    <n v="0"/>
    <x v="1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8">
  <r>
    <x v="0"/>
    <x v="0"/>
    <n v="129"/>
  </r>
  <r>
    <x v="1"/>
    <x v="0"/>
    <n v="60"/>
  </r>
  <r>
    <x v="2"/>
    <x v="1"/>
    <n v="14"/>
  </r>
  <r>
    <x v="3"/>
    <x v="1"/>
    <n v="17"/>
  </r>
  <r>
    <x v="2"/>
    <x v="2"/>
    <n v="135"/>
  </r>
  <r>
    <x v="3"/>
    <x v="2"/>
    <n v="226"/>
  </r>
  <r>
    <x v="4"/>
    <x v="2"/>
    <n v="1354"/>
  </r>
  <r>
    <x v="5"/>
    <x v="3"/>
    <n v="3274"/>
  </r>
  <r>
    <x v="6"/>
    <x v="3"/>
    <n v="33"/>
  </r>
  <r>
    <x v="7"/>
    <x v="3"/>
    <n v="383"/>
  </r>
  <r>
    <x v="8"/>
    <x v="3"/>
    <n v="218"/>
  </r>
  <r>
    <x v="9"/>
    <x v="3"/>
    <n v="519"/>
  </r>
  <r>
    <x v="10"/>
    <x v="3"/>
    <n v="174"/>
  </r>
  <r>
    <x v="11"/>
    <x v="3"/>
    <n v="716"/>
  </r>
  <r>
    <x v="12"/>
    <x v="3"/>
    <n v="848"/>
  </r>
  <r>
    <x v="13"/>
    <x v="4"/>
    <n v="317"/>
  </r>
  <r>
    <x v="14"/>
    <x v="4"/>
    <n v="130"/>
  </r>
  <r>
    <x v="1"/>
    <x v="4"/>
    <n v="30"/>
  </r>
  <r>
    <x v="15"/>
    <x v="4"/>
    <n v="30"/>
  </r>
  <r>
    <x v="16"/>
    <x v="5"/>
    <n v="290"/>
  </r>
  <r>
    <x v="17"/>
    <x v="5"/>
    <n v="3"/>
  </r>
  <r>
    <x v="18"/>
    <x v="5"/>
    <n v="8"/>
  </r>
  <r>
    <x v="19"/>
    <x v="5"/>
    <n v="38"/>
  </r>
  <r>
    <x v="20"/>
    <x v="6"/>
    <n v="12"/>
  </r>
  <r>
    <x v="21"/>
    <x v="6"/>
    <n v="1507"/>
  </r>
  <r>
    <x v="22"/>
    <x v="6"/>
    <n v="124"/>
  </r>
  <r>
    <x v="4"/>
    <x v="6"/>
    <n v="63"/>
  </r>
  <r>
    <x v="2"/>
    <x v="0"/>
    <n v="1"/>
  </r>
  <r>
    <x v="20"/>
    <x v="0"/>
    <n v="19"/>
  </r>
  <r>
    <x v="12"/>
    <x v="0"/>
    <n v="282"/>
  </r>
  <r>
    <x v="4"/>
    <x v="0"/>
    <n v="182"/>
  </r>
  <r>
    <x v="23"/>
    <x v="1"/>
    <n v="5"/>
  </r>
  <r>
    <x v="14"/>
    <x v="1"/>
    <n v="55"/>
  </r>
  <r>
    <x v="24"/>
    <x v="1"/>
    <n v="226"/>
  </r>
  <r>
    <x v="25"/>
    <x v="1"/>
    <n v="20"/>
  </r>
  <r>
    <x v="26"/>
    <x v="1"/>
    <n v="2"/>
  </r>
  <r>
    <x v="27"/>
    <x v="1"/>
    <n v="3"/>
  </r>
  <r>
    <x v="1"/>
    <x v="1"/>
    <n v="10"/>
  </r>
  <r>
    <x v="28"/>
    <x v="1"/>
    <n v="142"/>
  </r>
  <r>
    <x v="29"/>
    <x v="1"/>
    <n v="121"/>
  </r>
  <r>
    <x v="15"/>
    <x v="1"/>
    <n v="13"/>
  </r>
  <r>
    <x v="24"/>
    <x v="2"/>
    <n v="1872"/>
  </r>
  <r>
    <x v="30"/>
    <x v="2"/>
    <n v="40"/>
  </r>
  <r>
    <x v="31"/>
    <x v="2"/>
    <n v="834"/>
  </r>
  <r>
    <x v="32"/>
    <x v="2"/>
    <n v="86"/>
  </r>
  <r>
    <x v="1"/>
    <x v="2"/>
    <n v="104"/>
  </r>
  <r>
    <x v="28"/>
    <x v="2"/>
    <n v="1310"/>
  </r>
  <r>
    <x v="33"/>
    <x v="2"/>
    <n v="659"/>
  </r>
  <r>
    <x v="34"/>
    <x v="2"/>
    <n v="159"/>
  </r>
  <r>
    <x v="15"/>
    <x v="2"/>
    <n v="64"/>
  </r>
  <r>
    <x v="35"/>
    <x v="3"/>
    <n v="8479"/>
  </r>
  <r>
    <x v="31"/>
    <x v="3"/>
    <n v="1058"/>
  </r>
  <r>
    <x v="36"/>
    <x v="3"/>
    <n v="7538"/>
  </r>
  <r>
    <x v="37"/>
    <x v="3"/>
    <n v="4790"/>
  </r>
  <r>
    <x v="38"/>
    <x v="3"/>
    <n v="1083"/>
  </r>
  <r>
    <x v="39"/>
    <x v="3"/>
    <n v="630"/>
  </r>
  <r>
    <x v="40"/>
    <x v="3"/>
    <n v="354"/>
  </r>
  <r>
    <x v="41"/>
    <x v="3"/>
    <n v="3"/>
  </r>
  <r>
    <x v="34"/>
    <x v="3"/>
    <n v="145"/>
  </r>
  <r>
    <x v="42"/>
    <x v="3"/>
    <n v="1224"/>
  </r>
  <r>
    <x v="43"/>
    <x v="3"/>
    <n v="212"/>
  </r>
  <r>
    <x v="20"/>
    <x v="4"/>
    <n v="128"/>
  </r>
  <r>
    <x v="0"/>
    <x v="5"/>
    <n v="19"/>
  </r>
  <r>
    <x v="9"/>
    <x v="5"/>
    <n v="15"/>
  </r>
  <r>
    <x v="25"/>
    <x v="5"/>
    <n v="4"/>
  </r>
  <r>
    <x v="1"/>
    <x v="5"/>
    <n v="8"/>
  </r>
  <r>
    <x v="28"/>
    <x v="5"/>
    <n v="75"/>
  </r>
  <r>
    <x v="0"/>
    <x v="6"/>
    <n v="93"/>
  </r>
  <r>
    <x v="9"/>
    <x v="6"/>
    <n v="66"/>
  </r>
  <r>
    <x v="25"/>
    <x v="6"/>
    <n v="15"/>
  </r>
  <r>
    <x v="1"/>
    <x v="6"/>
    <n v="24"/>
  </r>
  <r>
    <x v="28"/>
    <x v="6"/>
    <n v="430"/>
  </r>
  <r>
    <x v="24"/>
    <x v="0"/>
    <n v="58"/>
  </r>
  <r>
    <x v="25"/>
    <x v="0"/>
    <n v="39"/>
  </r>
  <r>
    <x v="31"/>
    <x v="0"/>
    <n v="161"/>
  </r>
  <r>
    <x v="28"/>
    <x v="0"/>
    <n v="1309"/>
  </r>
  <r>
    <x v="34"/>
    <x v="0"/>
    <n v="54"/>
  </r>
  <r>
    <x v="42"/>
    <x v="0"/>
    <n v="1664"/>
  </r>
  <r>
    <x v="44"/>
    <x v="1"/>
    <n v="4"/>
  </r>
  <r>
    <x v="20"/>
    <x v="1"/>
    <n v="26"/>
  </r>
  <r>
    <x v="45"/>
    <x v="1"/>
    <n v="15"/>
  </r>
  <r>
    <x v="46"/>
    <x v="1"/>
    <n v="67"/>
  </r>
  <r>
    <x v="16"/>
    <x v="1"/>
    <n v="225"/>
  </r>
  <r>
    <x v="47"/>
    <x v="1"/>
    <n v="27"/>
  </r>
  <r>
    <x v="18"/>
    <x v="1"/>
    <n v="15"/>
  </r>
  <r>
    <x v="19"/>
    <x v="1"/>
    <n v="32"/>
  </r>
  <r>
    <x v="44"/>
    <x v="2"/>
    <n v="89"/>
  </r>
  <r>
    <x v="20"/>
    <x v="2"/>
    <n v="322"/>
  </r>
  <r>
    <x v="45"/>
    <x v="2"/>
    <n v="332"/>
  </r>
  <r>
    <x v="46"/>
    <x v="2"/>
    <n v="844"/>
  </r>
  <r>
    <x v="19"/>
    <x v="2"/>
    <n v="358"/>
  </r>
  <r>
    <x v="48"/>
    <x v="3"/>
    <n v="93"/>
  </r>
  <r>
    <x v="13"/>
    <x v="3"/>
    <n v="1952"/>
  </r>
  <r>
    <x v="49"/>
    <x v="3"/>
    <n v="61"/>
  </r>
  <r>
    <x v="45"/>
    <x v="3"/>
    <n v="175"/>
  </r>
  <r>
    <x v="50"/>
    <x v="3"/>
    <n v="48"/>
  </r>
  <r>
    <x v="51"/>
    <x v="3"/>
    <n v="20770"/>
  </r>
  <r>
    <x v="21"/>
    <x v="3"/>
    <n v="6032"/>
  </r>
  <r>
    <x v="4"/>
    <x v="3"/>
    <n v="2796"/>
  </r>
  <r>
    <x v="52"/>
    <x v="3"/>
    <n v="188"/>
  </r>
  <r>
    <x v="24"/>
    <x v="4"/>
    <n v="600"/>
  </r>
  <r>
    <x v="25"/>
    <x v="4"/>
    <n v="93"/>
  </r>
  <r>
    <x v="32"/>
    <x v="4"/>
    <n v="26"/>
  </r>
  <r>
    <x v="28"/>
    <x v="4"/>
    <n v="367"/>
  </r>
  <r>
    <x v="33"/>
    <x v="4"/>
    <n v="163"/>
  </r>
  <r>
    <x v="12"/>
    <x v="4"/>
    <n v="224"/>
  </r>
  <r>
    <x v="2"/>
    <x v="5"/>
    <n v="2"/>
  </r>
  <r>
    <x v="48"/>
    <x v="5"/>
    <n v="2"/>
  </r>
  <r>
    <x v="20"/>
    <x v="5"/>
    <n v="1"/>
  </r>
  <r>
    <x v="21"/>
    <x v="5"/>
    <n v="256"/>
  </r>
  <r>
    <x v="22"/>
    <x v="5"/>
    <n v="26"/>
  </r>
  <r>
    <x v="4"/>
    <x v="5"/>
    <n v="21"/>
  </r>
  <r>
    <x v="53"/>
    <x v="6"/>
    <n v="75"/>
  </r>
  <r>
    <x v="16"/>
    <x v="6"/>
    <n v="1110"/>
  </r>
  <r>
    <x v="17"/>
    <x v="6"/>
    <n v="2"/>
  </r>
  <r>
    <x v="18"/>
    <x v="6"/>
    <n v="41"/>
  </r>
  <r>
    <x v="19"/>
    <x v="6"/>
    <n v="146"/>
  </r>
  <r>
    <x v="45"/>
    <x v="0"/>
    <n v="17"/>
  </r>
  <r>
    <x v="46"/>
    <x v="0"/>
    <n v="139"/>
  </r>
  <r>
    <x v="3"/>
    <x v="0"/>
    <n v="252"/>
  </r>
  <r>
    <x v="19"/>
    <x v="0"/>
    <n v="279"/>
  </r>
  <r>
    <x v="30"/>
    <x v="1"/>
    <n v="1"/>
  </r>
  <r>
    <x v="32"/>
    <x v="1"/>
    <n v="7"/>
  </r>
  <r>
    <x v="33"/>
    <x v="1"/>
    <n v="41"/>
  </r>
  <r>
    <x v="34"/>
    <x v="1"/>
    <n v="13"/>
  </r>
  <r>
    <x v="54"/>
    <x v="1"/>
    <n v="91"/>
  </r>
  <r>
    <x v="0"/>
    <x v="2"/>
    <n v="352"/>
  </r>
  <r>
    <x v="23"/>
    <x v="2"/>
    <n v="102"/>
  </r>
  <r>
    <x v="14"/>
    <x v="2"/>
    <n v="349"/>
  </r>
  <r>
    <x v="25"/>
    <x v="2"/>
    <n v="191"/>
  </r>
  <r>
    <x v="26"/>
    <x v="2"/>
    <n v="29"/>
  </r>
  <r>
    <x v="27"/>
    <x v="2"/>
    <n v="62"/>
  </r>
  <r>
    <x v="54"/>
    <x v="2"/>
    <n v="838"/>
  </r>
  <r>
    <x v="42"/>
    <x v="2"/>
    <n v="1044"/>
  </r>
  <r>
    <x v="0"/>
    <x v="3"/>
    <n v="359"/>
  </r>
  <r>
    <x v="55"/>
    <x v="3"/>
    <n v="2670"/>
  </r>
  <r>
    <x v="53"/>
    <x v="3"/>
    <n v="372"/>
  </r>
  <r>
    <x v="56"/>
    <x v="3"/>
    <n v="929"/>
  </r>
  <r>
    <x v="22"/>
    <x v="3"/>
    <n v="394"/>
  </r>
  <r>
    <x v="17"/>
    <x v="3"/>
    <n v="84"/>
  </r>
  <r>
    <x v="44"/>
    <x v="4"/>
    <n v="30"/>
  </r>
  <r>
    <x v="46"/>
    <x v="4"/>
    <n v="193"/>
  </r>
  <r>
    <x v="3"/>
    <x v="4"/>
    <n v="67"/>
  </r>
  <r>
    <x v="17"/>
    <x v="4"/>
    <n v="65"/>
  </r>
  <r>
    <x v="18"/>
    <x v="4"/>
    <n v="71"/>
  </r>
  <r>
    <x v="13"/>
    <x v="5"/>
    <n v="85"/>
  </r>
  <r>
    <x v="14"/>
    <x v="5"/>
    <n v="6"/>
  </r>
  <r>
    <x v="51"/>
    <x v="5"/>
    <n v="1842"/>
  </r>
  <r>
    <x v="10"/>
    <x v="5"/>
    <n v="3"/>
  </r>
  <r>
    <x v="31"/>
    <x v="5"/>
    <n v="21"/>
  </r>
  <r>
    <x v="37"/>
    <x v="5"/>
    <n v="460"/>
  </r>
  <r>
    <x v="11"/>
    <x v="5"/>
    <n v="246"/>
  </r>
  <r>
    <x v="54"/>
    <x v="5"/>
    <n v="32"/>
  </r>
  <r>
    <x v="13"/>
    <x v="6"/>
    <n v="236"/>
  </r>
  <r>
    <x v="14"/>
    <x v="6"/>
    <n v="21"/>
  </r>
  <r>
    <x v="51"/>
    <x v="6"/>
    <n v="6306"/>
  </r>
  <r>
    <x v="10"/>
    <x v="6"/>
    <n v="14"/>
  </r>
  <r>
    <x v="31"/>
    <x v="6"/>
    <n v="70"/>
  </r>
  <r>
    <x v="37"/>
    <x v="6"/>
    <n v="2738"/>
  </r>
  <r>
    <x v="11"/>
    <x v="6"/>
    <n v="802"/>
  </r>
  <r>
    <x v="54"/>
    <x v="6"/>
    <n v="146"/>
  </r>
  <r>
    <x v="52"/>
    <x v="6"/>
    <n v="1"/>
  </r>
  <r>
    <x v="48"/>
    <x v="0"/>
    <n v="9"/>
  </r>
  <r>
    <x v="13"/>
    <x v="0"/>
    <n v="647"/>
  </r>
  <r>
    <x v="21"/>
    <x v="0"/>
    <n v="3326"/>
  </r>
  <r>
    <x v="39"/>
    <x v="0"/>
    <n v="781"/>
  </r>
  <r>
    <x v="29"/>
    <x v="0"/>
    <n v="2531"/>
  </r>
  <r>
    <x v="33"/>
    <x v="0"/>
    <n v="301"/>
  </r>
  <r>
    <x v="0"/>
    <x v="1"/>
    <n v="55"/>
  </r>
  <r>
    <x v="55"/>
    <x v="1"/>
    <n v="196"/>
  </r>
  <r>
    <x v="49"/>
    <x v="1"/>
    <n v="7"/>
  </r>
  <r>
    <x v="50"/>
    <x v="1"/>
    <n v="18"/>
  </r>
  <r>
    <x v="51"/>
    <x v="1"/>
    <n v="840"/>
  </r>
  <r>
    <x v="37"/>
    <x v="1"/>
    <n v="315"/>
  </r>
  <r>
    <x v="38"/>
    <x v="1"/>
    <n v="36"/>
  </r>
  <r>
    <x v="17"/>
    <x v="1"/>
    <n v="20"/>
  </r>
  <r>
    <x v="48"/>
    <x v="2"/>
    <n v="128"/>
  </r>
  <r>
    <x v="13"/>
    <x v="2"/>
    <n v="1123"/>
  </r>
  <r>
    <x v="53"/>
    <x v="2"/>
    <n v="360"/>
  </r>
  <r>
    <x v="35"/>
    <x v="2"/>
    <n v="4000"/>
  </r>
  <r>
    <x v="36"/>
    <x v="2"/>
    <n v="3351"/>
  </r>
  <r>
    <x v="16"/>
    <x v="2"/>
    <n v="2390"/>
  </r>
  <r>
    <x v="21"/>
    <x v="2"/>
    <n v="3442"/>
  </r>
  <r>
    <x v="29"/>
    <x v="2"/>
    <n v="1357"/>
  </r>
  <r>
    <x v="18"/>
    <x v="2"/>
    <n v="290"/>
  </r>
  <r>
    <x v="52"/>
    <x v="2"/>
    <n v="172"/>
  </r>
  <r>
    <x v="44"/>
    <x v="3"/>
    <n v="73"/>
  </r>
  <r>
    <x v="24"/>
    <x v="3"/>
    <n v="3227"/>
  </r>
  <r>
    <x v="28"/>
    <x v="3"/>
    <n v="2221"/>
  </r>
  <r>
    <x v="47"/>
    <x v="3"/>
    <n v="464"/>
  </r>
  <r>
    <x v="48"/>
    <x v="4"/>
    <n v="57"/>
  </r>
  <r>
    <x v="21"/>
    <x v="4"/>
    <n v="977"/>
  </r>
  <r>
    <x v="39"/>
    <x v="4"/>
    <n v="140"/>
  </r>
  <r>
    <x v="29"/>
    <x v="4"/>
    <n v="287"/>
  </r>
  <r>
    <x v="4"/>
    <x v="4"/>
    <n v="352"/>
  </r>
  <r>
    <x v="54"/>
    <x v="4"/>
    <n v="284"/>
  </r>
  <r>
    <x v="52"/>
    <x v="4"/>
    <n v="62"/>
  </r>
  <r>
    <x v="42"/>
    <x v="4"/>
    <n v="236"/>
  </r>
  <r>
    <x v="5"/>
    <x v="5"/>
    <n v="196"/>
  </r>
  <r>
    <x v="24"/>
    <x v="5"/>
    <n v="8"/>
  </r>
  <r>
    <x v="46"/>
    <x v="5"/>
    <n v="25"/>
  </r>
  <r>
    <x v="35"/>
    <x v="5"/>
    <n v="237"/>
  </r>
  <r>
    <x v="36"/>
    <x v="5"/>
    <n v="145"/>
  </r>
  <r>
    <x v="39"/>
    <x v="5"/>
    <n v="63"/>
  </r>
  <r>
    <x v="29"/>
    <x v="5"/>
    <n v="227"/>
  </r>
  <r>
    <x v="33"/>
    <x v="5"/>
    <n v="16"/>
  </r>
  <r>
    <x v="12"/>
    <x v="5"/>
    <n v="32"/>
  </r>
  <r>
    <x v="42"/>
    <x v="5"/>
    <n v="78"/>
  </r>
  <r>
    <x v="3"/>
    <x v="6"/>
    <n v="104"/>
  </r>
  <r>
    <x v="55"/>
    <x v="0"/>
    <n v="394"/>
  </r>
  <r>
    <x v="49"/>
    <x v="0"/>
    <n v="1"/>
  </r>
  <r>
    <x v="7"/>
    <x v="0"/>
    <n v="25"/>
  </r>
  <r>
    <x v="51"/>
    <x v="0"/>
    <n v="16868"/>
  </r>
  <r>
    <x v="56"/>
    <x v="0"/>
    <n v="346"/>
  </r>
  <r>
    <x v="47"/>
    <x v="0"/>
    <n v="333"/>
  </r>
  <r>
    <x v="22"/>
    <x v="0"/>
    <n v="181"/>
  </r>
  <r>
    <x v="17"/>
    <x v="0"/>
    <n v="4"/>
  </r>
  <r>
    <x v="54"/>
    <x v="0"/>
    <n v="199"/>
  </r>
  <r>
    <x v="5"/>
    <x v="1"/>
    <n v="104"/>
  </r>
  <r>
    <x v="13"/>
    <x v="1"/>
    <n v="94"/>
  </r>
  <r>
    <x v="53"/>
    <x v="1"/>
    <n v="6"/>
  </r>
  <r>
    <x v="10"/>
    <x v="1"/>
    <n v="24"/>
  </r>
  <r>
    <x v="21"/>
    <x v="1"/>
    <n v="427"/>
  </r>
  <r>
    <x v="11"/>
    <x v="1"/>
    <n v="34"/>
  </r>
  <r>
    <x v="4"/>
    <x v="1"/>
    <n v="118"/>
  </r>
  <r>
    <x v="52"/>
    <x v="1"/>
    <n v="12"/>
  </r>
  <r>
    <x v="8"/>
    <x v="2"/>
    <n v="213"/>
  </r>
  <r>
    <x v="9"/>
    <x v="2"/>
    <n v="290"/>
  </r>
  <r>
    <x v="37"/>
    <x v="2"/>
    <n v="3205"/>
  </r>
  <r>
    <x v="38"/>
    <x v="2"/>
    <n v="1295"/>
  </r>
  <r>
    <x v="40"/>
    <x v="2"/>
    <n v="355"/>
  </r>
  <r>
    <x v="41"/>
    <x v="2"/>
    <n v="5"/>
  </r>
  <r>
    <x v="43"/>
    <x v="2"/>
    <n v="224"/>
  </r>
  <r>
    <x v="57"/>
    <x v="3"/>
    <n v="7"/>
  </r>
  <r>
    <x v="30"/>
    <x v="3"/>
    <n v="42"/>
  </r>
  <r>
    <x v="46"/>
    <x v="3"/>
    <n v="1228"/>
  </r>
  <r>
    <x v="3"/>
    <x v="3"/>
    <n v="236"/>
  </r>
  <r>
    <x v="32"/>
    <x v="3"/>
    <n v="36"/>
  </r>
  <r>
    <x v="33"/>
    <x v="3"/>
    <n v="1361"/>
  </r>
  <r>
    <x v="18"/>
    <x v="3"/>
    <n v="253"/>
  </r>
  <r>
    <x v="19"/>
    <x v="3"/>
    <n v="405"/>
  </r>
  <r>
    <x v="0"/>
    <x v="4"/>
    <n v="136"/>
  </r>
  <r>
    <x v="55"/>
    <x v="4"/>
    <n v="484"/>
  </r>
  <r>
    <x v="49"/>
    <x v="4"/>
    <n v="39"/>
  </r>
  <r>
    <x v="45"/>
    <x v="4"/>
    <n v="93"/>
  </r>
  <r>
    <x v="6"/>
    <x v="4"/>
    <n v="46"/>
  </r>
  <r>
    <x v="7"/>
    <x v="4"/>
    <n v="94"/>
  </r>
  <r>
    <x v="50"/>
    <x v="4"/>
    <n v="47"/>
  </r>
  <r>
    <x v="51"/>
    <x v="4"/>
    <n v="2562"/>
  </r>
  <r>
    <x v="30"/>
    <x v="4"/>
    <n v="23"/>
  </r>
  <r>
    <x v="56"/>
    <x v="4"/>
    <n v="193"/>
  </r>
  <r>
    <x v="47"/>
    <x v="4"/>
    <n v="114"/>
  </r>
  <r>
    <x v="22"/>
    <x v="4"/>
    <n v="130"/>
  </r>
  <r>
    <x v="34"/>
    <x v="4"/>
    <n v="63"/>
  </r>
  <r>
    <x v="19"/>
    <x v="4"/>
    <n v="110"/>
  </r>
  <r>
    <x v="55"/>
    <x v="5"/>
    <n v="29"/>
  </r>
  <r>
    <x v="45"/>
    <x v="5"/>
    <n v="5"/>
  </r>
  <r>
    <x v="56"/>
    <x v="5"/>
    <n v="32"/>
  </r>
  <r>
    <x v="47"/>
    <x v="5"/>
    <n v="41"/>
  </r>
  <r>
    <x v="34"/>
    <x v="5"/>
    <n v="4"/>
  </r>
  <r>
    <x v="43"/>
    <x v="5"/>
    <n v="7"/>
  </r>
  <r>
    <x v="55"/>
    <x v="6"/>
    <n v="141"/>
  </r>
  <r>
    <x v="45"/>
    <x v="6"/>
    <n v="24"/>
  </r>
  <r>
    <x v="56"/>
    <x v="6"/>
    <n v="150"/>
  </r>
  <r>
    <x v="47"/>
    <x v="6"/>
    <n v="183"/>
  </r>
  <r>
    <x v="34"/>
    <x v="6"/>
    <n v="24"/>
  </r>
  <r>
    <x v="43"/>
    <x v="6"/>
    <n v="16"/>
  </r>
  <r>
    <x v="8"/>
    <x v="0"/>
    <n v="5"/>
  </r>
  <r>
    <x v="9"/>
    <x v="0"/>
    <n v="83"/>
  </r>
  <r>
    <x v="37"/>
    <x v="0"/>
    <n v="5886"/>
  </r>
  <r>
    <x v="38"/>
    <x v="0"/>
    <n v="85"/>
  </r>
  <r>
    <x v="40"/>
    <x v="0"/>
    <n v="68"/>
  </r>
  <r>
    <x v="43"/>
    <x v="0"/>
    <n v="46"/>
  </r>
  <r>
    <x v="48"/>
    <x v="1"/>
    <n v="14"/>
  </r>
  <r>
    <x v="35"/>
    <x v="1"/>
    <n v="227"/>
  </r>
  <r>
    <x v="36"/>
    <x v="1"/>
    <n v="306"/>
  </r>
  <r>
    <x v="39"/>
    <x v="1"/>
    <n v="50"/>
  </r>
  <r>
    <x v="12"/>
    <x v="1"/>
    <n v="50"/>
  </r>
  <r>
    <x v="42"/>
    <x v="1"/>
    <n v="61"/>
  </r>
  <r>
    <x v="55"/>
    <x v="2"/>
    <n v="1329"/>
  </r>
  <r>
    <x v="49"/>
    <x v="2"/>
    <n v="63"/>
  </r>
  <r>
    <x v="6"/>
    <x v="2"/>
    <n v="82"/>
  </r>
  <r>
    <x v="7"/>
    <x v="2"/>
    <n v="338"/>
  </r>
  <r>
    <x v="50"/>
    <x v="2"/>
    <n v="85"/>
  </r>
  <r>
    <x v="51"/>
    <x v="2"/>
    <n v="10415"/>
  </r>
  <r>
    <x v="56"/>
    <x v="2"/>
    <n v="673"/>
  </r>
  <r>
    <x v="47"/>
    <x v="2"/>
    <n v="292"/>
  </r>
  <r>
    <x v="22"/>
    <x v="2"/>
    <n v="430"/>
  </r>
  <r>
    <x v="17"/>
    <x v="2"/>
    <n v="124"/>
  </r>
  <r>
    <x v="2"/>
    <x v="3"/>
    <n v="117"/>
  </r>
  <r>
    <x v="23"/>
    <x v="3"/>
    <n v="52"/>
  </r>
  <r>
    <x v="20"/>
    <x v="3"/>
    <n v="265"/>
  </r>
  <r>
    <x v="14"/>
    <x v="3"/>
    <n v="234"/>
  </r>
  <r>
    <x v="25"/>
    <x v="3"/>
    <n v="136"/>
  </r>
  <r>
    <x v="26"/>
    <x v="3"/>
    <n v="22"/>
  </r>
  <r>
    <x v="27"/>
    <x v="3"/>
    <n v="20"/>
  </r>
  <r>
    <x v="16"/>
    <x v="3"/>
    <n v="3780"/>
  </r>
  <r>
    <x v="29"/>
    <x v="3"/>
    <n v="2013"/>
  </r>
  <r>
    <x v="2"/>
    <x v="4"/>
    <n v="33"/>
  </r>
  <r>
    <x v="23"/>
    <x v="4"/>
    <n v="43"/>
  </r>
  <r>
    <x v="8"/>
    <x v="4"/>
    <n v="88"/>
  </r>
  <r>
    <x v="9"/>
    <x v="4"/>
    <n v="115"/>
  </r>
  <r>
    <x v="26"/>
    <x v="4"/>
    <n v="12"/>
  </r>
  <r>
    <x v="27"/>
    <x v="4"/>
    <n v="18"/>
  </r>
  <r>
    <x v="31"/>
    <x v="4"/>
    <n v="182"/>
  </r>
  <r>
    <x v="37"/>
    <x v="4"/>
    <n v="765"/>
  </r>
  <r>
    <x v="38"/>
    <x v="4"/>
    <n v="201"/>
  </r>
  <r>
    <x v="40"/>
    <x v="4"/>
    <n v="156"/>
  </r>
  <r>
    <x v="41"/>
    <x v="4"/>
    <n v="7"/>
  </r>
  <r>
    <x v="43"/>
    <x v="4"/>
    <n v="65"/>
  </r>
  <r>
    <x v="6"/>
    <x v="5"/>
    <n v="1"/>
  </r>
  <r>
    <x v="7"/>
    <x v="5"/>
    <n v="5"/>
  </r>
  <r>
    <x v="8"/>
    <x v="5"/>
    <n v="5"/>
  </r>
  <r>
    <x v="38"/>
    <x v="5"/>
    <n v="20"/>
  </r>
  <r>
    <x v="40"/>
    <x v="5"/>
    <n v="8"/>
  </r>
  <r>
    <x v="49"/>
    <x v="6"/>
    <n v="2"/>
  </r>
  <r>
    <x v="7"/>
    <x v="6"/>
    <n v="39"/>
  </r>
  <r>
    <x v="8"/>
    <x v="6"/>
    <n v="7"/>
  </r>
  <r>
    <x v="38"/>
    <x v="6"/>
    <n v="139"/>
  </r>
  <r>
    <x v="40"/>
    <x v="6"/>
    <n v="77"/>
  </r>
  <r>
    <x v="5"/>
    <x v="0"/>
    <n v="2364"/>
  </r>
  <r>
    <x v="14"/>
    <x v="0"/>
    <n v="35"/>
  </r>
  <r>
    <x v="53"/>
    <x v="0"/>
    <n v="121"/>
  </r>
  <r>
    <x v="10"/>
    <x v="0"/>
    <n v="28"/>
  </r>
  <r>
    <x v="35"/>
    <x v="0"/>
    <n v="2547"/>
  </r>
  <r>
    <x v="36"/>
    <x v="0"/>
    <n v="1874"/>
  </r>
  <r>
    <x v="16"/>
    <x v="0"/>
    <n v="3780"/>
  </r>
  <r>
    <x v="11"/>
    <x v="0"/>
    <n v="2096"/>
  </r>
  <r>
    <x v="18"/>
    <x v="0"/>
    <n v="49"/>
  </r>
  <r>
    <x v="6"/>
    <x v="1"/>
    <n v="3"/>
  </r>
  <r>
    <x v="7"/>
    <x v="1"/>
    <n v="26"/>
  </r>
  <r>
    <x v="8"/>
    <x v="1"/>
    <n v="22"/>
  </r>
  <r>
    <x v="9"/>
    <x v="1"/>
    <n v="40"/>
  </r>
  <r>
    <x v="56"/>
    <x v="1"/>
    <n v="47"/>
  </r>
  <r>
    <x v="31"/>
    <x v="1"/>
    <n v="35"/>
  </r>
  <r>
    <x v="22"/>
    <x v="1"/>
    <n v="30"/>
  </r>
  <r>
    <x v="40"/>
    <x v="1"/>
    <n v="39"/>
  </r>
  <r>
    <x v="43"/>
    <x v="1"/>
    <n v="29"/>
  </r>
  <r>
    <x v="5"/>
    <x v="2"/>
    <n v="1751"/>
  </r>
  <r>
    <x v="57"/>
    <x v="2"/>
    <n v="10"/>
  </r>
  <r>
    <x v="10"/>
    <x v="2"/>
    <n v="216"/>
  </r>
  <r>
    <x v="11"/>
    <x v="2"/>
    <n v="287"/>
  </r>
  <r>
    <x v="39"/>
    <x v="2"/>
    <n v="474"/>
  </r>
  <r>
    <x v="12"/>
    <x v="2"/>
    <n v="698"/>
  </r>
  <r>
    <x v="1"/>
    <x v="3"/>
    <n v="172"/>
  </r>
  <r>
    <x v="15"/>
    <x v="3"/>
    <n v="38"/>
  </r>
  <r>
    <x v="54"/>
    <x v="3"/>
    <n v="1146"/>
  </r>
  <r>
    <x v="5"/>
    <x v="4"/>
    <n v="364"/>
  </r>
  <r>
    <x v="57"/>
    <x v="4"/>
    <n v="9"/>
  </r>
  <r>
    <x v="53"/>
    <x v="4"/>
    <n v="76"/>
  </r>
  <r>
    <x v="10"/>
    <x v="4"/>
    <n v="93"/>
  </r>
  <r>
    <x v="35"/>
    <x v="4"/>
    <n v="623"/>
  </r>
  <r>
    <x v="36"/>
    <x v="4"/>
    <n v="872"/>
  </r>
  <r>
    <x v="16"/>
    <x v="4"/>
    <n v="573"/>
  </r>
  <r>
    <x v="11"/>
    <x v="4"/>
    <n v="51"/>
  </r>
  <r>
    <x v="53"/>
    <x v="5"/>
    <n v="11"/>
  </r>
  <r>
    <x v="3"/>
    <x v="5"/>
    <n v="17"/>
  </r>
  <r>
    <x v="5"/>
    <x v="6"/>
    <n v="700"/>
  </r>
  <r>
    <x v="48"/>
    <x v="6"/>
    <n v="3"/>
  </r>
  <r>
    <x v="24"/>
    <x v="6"/>
    <n v="50"/>
  </r>
  <r>
    <x v="46"/>
    <x v="6"/>
    <n v="99"/>
  </r>
  <r>
    <x v="35"/>
    <x v="6"/>
    <n v="1287"/>
  </r>
  <r>
    <x v="36"/>
    <x v="6"/>
    <n v="658"/>
  </r>
  <r>
    <x v="39"/>
    <x v="6"/>
    <n v="315"/>
  </r>
  <r>
    <x v="29"/>
    <x v="6"/>
    <n v="1180"/>
  </r>
  <r>
    <x v="33"/>
    <x v="6"/>
    <n v="108"/>
  </r>
  <r>
    <x v="12"/>
    <x v="6"/>
    <n v="90"/>
  </r>
  <r>
    <x v="42"/>
    <x v="6"/>
    <n v="555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4">
  <r>
    <x v="0"/>
    <x v="0"/>
    <n v="72"/>
  </r>
  <r>
    <x v="1"/>
    <x v="0"/>
    <n v="87"/>
  </r>
  <r>
    <x v="2"/>
    <x v="0"/>
    <n v="78"/>
  </r>
  <r>
    <x v="3"/>
    <x v="0"/>
    <n v="99"/>
  </r>
  <r>
    <x v="1"/>
    <x v="1"/>
    <n v="2"/>
  </r>
  <r>
    <x v="2"/>
    <x v="1"/>
    <n v="2"/>
  </r>
  <r>
    <x v="4"/>
    <x v="2"/>
    <n v="32"/>
  </r>
  <r>
    <x v="5"/>
    <x v="2"/>
    <n v="33"/>
  </r>
  <r>
    <x v="1"/>
    <x v="3"/>
    <n v="11"/>
  </r>
  <r>
    <x v="2"/>
    <x v="3"/>
    <n v="12"/>
  </r>
  <r>
    <x v="3"/>
    <x v="3"/>
    <n v="14"/>
  </r>
  <r>
    <x v="6"/>
    <x v="4"/>
    <n v="23"/>
  </r>
  <r>
    <x v="4"/>
    <x v="4"/>
    <n v="20"/>
  </r>
  <r>
    <x v="2"/>
    <x v="5"/>
    <n v="108"/>
  </r>
  <r>
    <x v="3"/>
    <x v="5"/>
    <n v="168"/>
  </r>
  <r>
    <x v="6"/>
    <x v="6"/>
    <n v="4"/>
  </r>
  <r>
    <x v="4"/>
    <x v="6"/>
    <n v="8"/>
  </r>
  <r>
    <x v="5"/>
    <x v="6"/>
    <n v="5"/>
  </r>
  <r>
    <x v="0"/>
    <x v="7"/>
    <n v="28"/>
  </r>
  <r>
    <x v="1"/>
    <x v="7"/>
    <n v="24"/>
  </r>
  <r>
    <x v="6"/>
    <x v="8"/>
    <n v="3"/>
  </r>
  <r>
    <x v="0"/>
    <x v="9"/>
    <n v="114"/>
  </r>
  <r>
    <x v="1"/>
    <x v="9"/>
    <n v="123"/>
  </r>
  <r>
    <x v="2"/>
    <x v="9"/>
    <n v="127"/>
  </r>
  <r>
    <x v="3"/>
    <x v="9"/>
    <n v="209"/>
  </r>
  <r>
    <x v="7"/>
    <x v="10"/>
    <n v="12"/>
  </r>
  <r>
    <x v="7"/>
    <x v="11"/>
    <n v="7"/>
  </r>
  <r>
    <x v="8"/>
    <x v="11"/>
    <n v="15"/>
  </r>
  <r>
    <x v="9"/>
    <x v="11"/>
    <n v="16"/>
  </r>
  <r>
    <x v="2"/>
    <x v="12"/>
    <n v="23"/>
  </r>
  <r>
    <x v="3"/>
    <x v="12"/>
    <n v="35"/>
  </r>
  <r>
    <x v="1"/>
    <x v="13"/>
    <n v="3"/>
  </r>
  <r>
    <x v="2"/>
    <x v="13"/>
    <n v="3"/>
  </r>
  <r>
    <x v="3"/>
    <x v="13"/>
    <n v="1"/>
  </r>
  <r>
    <x v="1"/>
    <x v="14"/>
    <n v="46"/>
  </r>
  <r>
    <x v="2"/>
    <x v="14"/>
    <n v="49"/>
  </r>
  <r>
    <x v="3"/>
    <x v="14"/>
    <n v="62"/>
  </r>
  <r>
    <x v="7"/>
    <x v="15"/>
    <n v="3"/>
  </r>
  <r>
    <x v="7"/>
    <x v="16"/>
    <n v="5"/>
  </r>
  <r>
    <x v="0"/>
    <x v="17"/>
    <n v="26"/>
  </r>
  <r>
    <x v="1"/>
    <x v="17"/>
    <n v="47"/>
  </r>
  <r>
    <x v="2"/>
    <x v="17"/>
    <n v="44"/>
  </r>
  <r>
    <x v="3"/>
    <x v="18"/>
    <n v="16"/>
  </r>
  <r>
    <x v="0"/>
    <x v="19"/>
    <n v="148"/>
  </r>
  <r>
    <x v="1"/>
    <x v="19"/>
    <n v="178"/>
  </r>
  <r>
    <x v="9"/>
    <x v="20"/>
    <n v="33"/>
  </r>
  <r>
    <x v="5"/>
    <x v="21"/>
    <n v="3"/>
  </r>
  <r>
    <x v="5"/>
    <x v="22"/>
    <n v="269"/>
  </r>
  <r>
    <x v="7"/>
    <x v="23"/>
    <n v="100"/>
  </r>
  <r>
    <x v="0"/>
    <x v="24"/>
    <n v="9"/>
  </r>
  <r>
    <x v="1"/>
    <x v="24"/>
    <n v="8"/>
  </r>
  <r>
    <x v="2"/>
    <x v="24"/>
    <n v="12"/>
  </r>
  <r>
    <x v="7"/>
    <x v="25"/>
    <n v="257"/>
  </r>
  <r>
    <x v="3"/>
    <x v="26"/>
    <n v="33"/>
  </r>
  <r>
    <x v="3"/>
    <x v="27"/>
    <n v="45"/>
  </r>
  <r>
    <x v="3"/>
    <x v="28"/>
    <n v="118"/>
  </r>
  <r>
    <x v="7"/>
    <x v="29"/>
    <n v="20"/>
  </r>
  <r>
    <x v="8"/>
    <x v="29"/>
    <n v="16"/>
  </r>
  <r>
    <x v="9"/>
    <x v="29"/>
    <n v="18"/>
  </r>
  <r>
    <x v="7"/>
    <x v="30"/>
    <n v="25"/>
  </r>
  <r>
    <x v="8"/>
    <x v="31"/>
    <n v="3"/>
  </r>
  <r>
    <x v="9"/>
    <x v="31"/>
    <n v="2"/>
  </r>
  <r>
    <x v="4"/>
    <x v="32"/>
    <n v="10"/>
  </r>
  <r>
    <x v="5"/>
    <x v="32"/>
    <n v="9"/>
  </r>
  <r>
    <x v="0"/>
    <x v="33"/>
    <n v="17"/>
  </r>
  <r>
    <x v="1"/>
    <x v="33"/>
    <n v="42"/>
  </r>
  <r>
    <x v="1"/>
    <x v="34"/>
    <n v="45"/>
  </r>
  <r>
    <x v="2"/>
    <x v="34"/>
    <n v="38"/>
  </r>
  <r>
    <x v="3"/>
    <x v="34"/>
    <n v="48"/>
  </r>
  <r>
    <x v="6"/>
    <x v="35"/>
    <n v="51"/>
  </r>
  <r>
    <x v="4"/>
    <x v="35"/>
    <n v="75"/>
  </r>
  <r>
    <x v="7"/>
    <x v="36"/>
    <n v="11"/>
  </r>
  <r>
    <x v="6"/>
    <x v="37"/>
    <n v="4"/>
  </r>
  <r>
    <x v="4"/>
    <x v="37"/>
    <n v="8"/>
  </r>
  <r>
    <x v="5"/>
    <x v="37"/>
    <n v="8"/>
  </r>
  <r>
    <x v="6"/>
    <x v="38"/>
    <n v="17"/>
  </r>
  <r>
    <x v="4"/>
    <x v="38"/>
    <n v="34"/>
  </r>
  <r>
    <x v="5"/>
    <x v="38"/>
    <n v="24"/>
  </r>
  <r>
    <x v="4"/>
    <x v="0"/>
    <n v="78"/>
  </r>
  <r>
    <x v="5"/>
    <x v="0"/>
    <n v="90"/>
  </r>
  <r>
    <x v="0"/>
    <x v="1"/>
    <n v="1"/>
  </r>
  <r>
    <x v="5"/>
    <x v="39"/>
    <n v="13"/>
  </r>
  <r>
    <x v="9"/>
    <x v="2"/>
    <n v="41"/>
  </r>
  <r>
    <x v="7"/>
    <x v="3"/>
    <n v="8"/>
  </r>
  <r>
    <x v="8"/>
    <x v="3"/>
    <n v="19"/>
  </r>
  <r>
    <x v="9"/>
    <x v="3"/>
    <n v="8"/>
  </r>
  <r>
    <x v="3"/>
    <x v="40"/>
    <n v="5"/>
  </r>
  <r>
    <x v="0"/>
    <x v="41"/>
    <n v="57"/>
  </r>
  <r>
    <x v="1"/>
    <x v="41"/>
    <n v="72"/>
  </r>
  <r>
    <x v="6"/>
    <x v="42"/>
    <n v="8"/>
  </r>
  <r>
    <x v="4"/>
    <x v="42"/>
    <n v="8"/>
  </r>
  <r>
    <x v="7"/>
    <x v="6"/>
    <n v="3"/>
  </r>
  <r>
    <x v="8"/>
    <x v="6"/>
    <n v="8"/>
  </r>
  <r>
    <x v="9"/>
    <x v="6"/>
    <n v="5"/>
  </r>
  <r>
    <x v="2"/>
    <x v="7"/>
    <n v="20"/>
  </r>
  <r>
    <x v="3"/>
    <x v="7"/>
    <n v="15"/>
  </r>
  <r>
    <x v="9"/>
    <x v="43"/>
    <n v="25"/>
  </r>
  <r>
    <x v="7"/>
    <x v="9"/>
    <n v="103"/>
  </r>
  <r>
    <x v="8"/>
    <x v="9"/>
    <n v="169"/>
  </r>
  <r>
    <x v="8"/>
    <x v="10"/>
    <n v="23"/>
  </r>
  <r>
    <x v="9"/>
    <x v="10"/>
    <n v="23"/>
  </r>
  <r>
    <x v="9"/>
    <x v="44"/>
    <n v="8"/>
  </r>
  <r>
    <x v="6"/>
    <x v="45"/>
    <n v="585"/>
  </r>
  <r>
    <x v="4"/>
    <x v="45"/>
    <n v="782"/>
  </r>
  <r>
    <x v="5"/>
    <x v="45"/>
    <n v="683"/>
  </r>
  <r>
    <x v="0"/>
    <x v="12"/>
    <n v="23"/>
  </r>
  <r>
    <x v="1"/>
    <x v="12"/>
    <n v="26"/>
  </r>
  <r>
    <x v="1"/>
    <x v="46"/>
    <n v="7"/>
  </r>
  <r>
    <x v="2"/>
    <x v="46"/>
    <n v="16"/>
  </r>
  <r>
    <x v="3"/>
    <x v="46"/>
    <n v="6"/>
  </r>
  <r>
    <x v="5"/>
    <x v="13"/>
    <n v="4"/>
  </r>
  <r>
    <x v="1"/>
    <x v="47"/>
    <n v="9"/>
  </r>
  <r>
    <x v="2"/>
    <x v="47"/>
    <n v="31"/>
  </r>
  <r>
    <x v="3"/>
    <x v="47"/>
    <n v="20"/>
  </r>
  <r>
    <x v="7"/>
    <x v="14"/>
    <n v="34"/>
  </r>
  <r>
    <x v="8"/>
    <x v="14"/>
    <n v="62"/>
  </r>
  <r>
    <x v="9"/>
    <x v="14"/>
    <n v="46"/>
  </r>
  <r>
    <x v="7"/>
    <x v="17"/>
    <n v="30"/>
  </r>
  <r>
    <x v="8"/>
    <x v="18"/>
    <n v="15"/>
  </r>
  <r>
    <x v="9"/>
    <x v="18"/>
    <n v="21"/>
  </r>
  <r>
    <x v="7"/>
    <x v="20"/>
    <n v="13"/>
  </r>
  <r>
    <x v="8"/>
    <x v="20"/>
    <n v="30"/>
  </r>
  <r>
    <x v="6"/>
    <x v="22"/>
    <n v="208"/>
  </r>
  <r>
    <x v="4"/>
    <x v="22"/>
    <n v="264"/>
  </r>
  <r>
    <x v="3"/>
    <x v="24"/>
    <n v="10"/>
  </r>
  <r>
    <x v="0"/>
    <x v="25"/>
    <n v="217"/>
  </r>
  <r>
    <x v="1"/>
    <x v="25"/>
    <n v="237"/>
  </r>
  <r>
    <x v="2"/>
    <x v="25"/>
    <n v="289"/>
  </r>
  <r>
    <x v="0"/>
    <x v="26"/>
    <n v="31"/>
  </r>
  <r>
    <x v="1"/>
    <x v="26"/>
    <n v="38"/>
  </r>
  <r>
    <x v="2"/>
    <x v="26"/>
    <n v="28"/>
  </r>
  <r>
    <x v="6"/>
    <x v="48"/>
    <n v="25"/>
  </r>
  <r>
    <x v="4"/>
    <x v="48"/>
    <n v="31"/>
  </r>
  <r>
    <x v="9"/>
    <x v="27"/>
    <n v="24"/>
  </r>
  <r>
    <x v="2"/>
    <x v="33"/>
    <n v="53"/>
  </r>
  <r>
    <x v="3"/>
    <x v="33"/>
    <n v="41"/>
  </r>
  <r>
    <x v="7"/>
    <x v="35"/>
    <n v="53"/>
  </r>
  <r>
    <x v="8"/>
    <x v="35"/>
    <n v="72"/>
  </r>
  <r>
    <x v="9"/>
    <x v="35"/>
    <n v="76"/>
  </r>
  <r>
    <x v="6"/>
    <x v="49"/>
    <n v="10"/>
  </r>
  <r>
    <x v="4"/>
    <x v="49"/>
    <n v="16"/>
  </r>
  <r>
    <x v="5"/>
    <x v="49"/>
    <n v="15"/>
  </r>
  <r>
    <x v="6"/>
    <x v="50"/>
    <n v="8"/>
  </r>
  <r>
    <x v="4"/>
    <x v="50"/>
    <n v="9"/>
  </r>
  <r>
    <x v="5"/>
    <x v="50"/>
    <n v="12"/>
  </r>
  <r>
    <x v="6"/>
    <x v="0"/>
    <n v="82"/>
  </r>
  <r>
    <x v="9"/>
    <x v="1"/>
    <n v="1"/>
  </r>
  <r>
    <x v="6"/>
    <x v="39"/>
    <n v="5"/>
  </r>
  <r>
    <x v="4"/>
    <x v="39"/>
    <n v="12"/>
  </r>
  <r>
    <x v="7"/>
    <x v="2"/>
    <n v="22"/>
  </r>
  <r>
    <x v="8"/>
    <x v="2"/>
    <n v="33"/>
  </r>
  <r>
    <x v="2"/>
    <x v="41"/>
    <n v="73"/>
  </r>
  <r>
    <x v="3"/>
    <x v="41"/>
    <n v="89"/>
  </r>
  <r>
    <x v="5"/>
    <x v="42"/>
    <n v="8"/>
  </r>
  <r>
    <x v="1"/>
    <x v="4"/>
    <n v="24"/>
  </r>
  <r>
    <x v="2"/>
    <x v="4"/>
    <n v="30"/>
  </r>
  <r>
    <x v="3"/>
    <x v="4"/>
    <n v="24"/>
  </r>
  <r>
    <x v="6"/>
    <x v="5"/>
    <n v="101"/>
  </r>
  <r>
    <x v="4"/>
    <x v="5"/>
    <n v="135"/>
  </r>
  <r>
    <x v="5"/>
    <x v="5"/>
    <n v="122"/>
  </r>
  <r>
    <x v="7"/>
    <x v="43"/>
    <n v="35"/>
  </r>
  <r>
    <x v="8"/>
    <x v="43"/>
    <n v="24"/>
  </r>
  <r>
    <x v="0"/>
    <x v="8"/>
    <n v="6"/>
  </r>
  <r>
    <x v="1"/>
    <x v="8"/>
    <n v="5"/>
  </r>
  <r>
    <x v="3"/>
    <x v="8"/>
    <n v="3"/>
  </r>
  <r>
    <x v="9"/>
    <x v="9"/>
    <n v="185"/>
  </r>
  <r>
    <x v="0"/>
    <x v="11"/>
    <n v="13"/>
  </r>
  <r>
    <x v="1"/>
    <x v="11"/>
    <n v="17"/>
  </r>
  <r>
    <x v="0"/>
    <x v="46"/>
    <n v="10"/>
  </r>
  <r>
    <x v="6"/>
    <x v="13"/>
    <n v="3"/>
  </r>
  <r>
    <x v="4"/>
    <x v="13"/>
    <n v="4"/>
  </r>
  <r>
    <x v="0"/>
    <x v="47"/>
    <n v="19"/>
  </r>
  <r>
    <x v="6"/>
    <x v="15"/>
    <n v="3"/>
  </r>
  <r>
    <x v="4"/>
    <x v="15"/>
    <n v="1"/>
  </r>
  <r>
    <x v="5"/>
    <x v="15"/>
    <n v="6"/>
  </r>
  <r>
    <x v="6"/>
    <x v="16"/>
    <n v="1"/>
  </r>
  <r>
    <x v="4"/>
    <x v="16"/>
    <n v="1"/>
  </r>
  <r>
    <x v="5"/>
    <x v="16"/>
    <n v="5"/>
  </r>
  <r>
    <x v="8"/>
    <x v="17"/>
    <n v="54"/>
  </r>
  <r>
    <x v="9"/>
    <x v="17"/>
    <n v="49"/>
  </r>
  <r>
    <x v="7"/>
    <x v="51"/>
    <n v="5"/>
  </r>
  <r>
    <x v="8"/>
    <x v="51"/>
    <n v="14"/>
  </r>
  <r>
    <x v="9"/>
    <x v="51"/>
    <n v="13"/>
  </r>
  <r>
    <x v="7"/>
    <x v="19"/>
    <n v="165"/>
  </r>
  <r>
    <x v="8"/>
    <x v="19"/>
    <n v="197"/>
  </r>
  <r>
    <x v="9"/>
    <x v="19"/>
    <n v="186"/>
  </r>
  <r>
    <x v="7"/>
    <x v="21"/>
    <n v="5"/>
  </r>
  <r>
    <x v="8"/>
    <x v="21"/>
    <n v="6"/>
  </r>
  <r>
    <x v="9"/>
    <x v="21"/>
    <n v="3"/>
  </r>
  <r>
    <x v="6"/>
    <x v="23"/>
    <n v="116"/>
  </r>
  <r>
    <x v="4"/>
    <x v="23"/>
    <n v="153"/>
  </r>
  <r>
    <x v="5"/>
    <x v="23"/>
    <n v="164"/>
  </r>
  <r>
    <x v="6"/>
    <x v="52"/>
    <n v="81"/>
  </r>
  <r>
    <x v="4"/>
    <x v="52"/>
    <n v="111"/>
  </r>
  <r>
    <x v="5"/>
    <x v="52"/>
    <n v="111"/>
  </r>
  <r>
    <x v="5"/>
    <x v="48"/>
    <n v="31"/>
  </r>
  <r>
    <x v="5"/>
    <x v="53"/>
    <n v="27"/>
  </r>
  <r>
    <x v="6"/>
    <x v="28"/>
    <n v="93"/>
  </r>
  <r>
    <x v="4"/>
    <x v="28"/>
    <n v="106"/>
  </r>
  <r>
    <x v="5"/>
    <x v="28"/>
    <n v="124"/>
  </r>
  <r>
    <x v="0"/>
    <x v="29"/>
    <n v="11"/>
  </r>
  <r>
    <x v="6"/>
    <x v="30"/>
    <n v="24"/>
  </r>
  <r>
    <x v="4"/>
    <x v="30"/>
    <n v="25"/>
  </r>
  <r>
    <x v="5"/>
    <x v="30"/>
    <n v="34"/>
  </r>
  <r>
    <x v="0"/>
    <x v="31"/>
    <n v="3"/>
  </r>
  <r>
    <x v="1"/>
    <x v="31"/>
    <n v="1"/>
  </r>
  <r>
    <x v="2"/>
    <x v="31"/>
    <n v="1"/>
  </r>
  <r>
    <x v="7"/>
    <x v="32"/>
    <n v="8"/>
  </r>
  <r>
    <x v="8"/>
    <x v="32"/>
    <n v="15"/>
  </r>
  <r>
    <x v="6"/>
    <x v="34"/>
    <n v="29"/>
  </r>
  <r>
    <x v="4"/>
    <x v="34"/>
    <n v="42"/>
  </r>
  <r>
    <x v="6"/>
    <x v="36"/>
    <n v="10"/>
  </r>
  <r>
    <x v="4"/>
    <x v="36"/>
    <n v="7"/>
  </r>
  <r>
    <x v="5"/>
    <x v="36"/>
    <n v="22"/>
  </r>
  <r>
    <x v="0"/>
    <x v="54"/>
    <n v="61"/>
  </r>
  <r>
    <x v="5"/>
    <x v="55"/>
    <n v="43"/>
  </r>
  <r>
    <x v="7"/>
    <x v="38"/>
    <n v="17"/>
  </r>
  <r>
    <x v="7"/>
    <x v="56"/>
    <n v="8"/>
  </r>
  <r>
    <x v="8"/>
    <x v="56"/>
    <n v="10"/>
  </r>
  <r>
    <x v="9"/>
    <x v="56"/>
    <n v="11"/>
  </r>
  <r>
    <x v="7"/>
    <x v="39"/>
    <n v="7"/>
  </r>
  <r>
    <x v="8"/>
    <x v="39"/>
    <n v="11"/>
  </r>
  <r>
    <x v="9"/>
    <x v="39"/>
    <n v="10"/>
  </r>
  <r>
    <x v="0"/>
    <x v="3"/>
    <n v="9"/>
  </r>
  <r>
    <x v="6"/>
    <x v="40"/>
    <n v="8"/>
  </r>
  <r>
    <x v="4"/>
    <x v="40"/>
    <n v="5"/>
  </r>
  <r>
    <x v="5"/>
    <x v="40"/>
    <n v="9"/>
  </r>
  <r>
    <x v="7"/>
    <x v="41"/>
    <n v="43"/>
  </r>
  <r>
    <x v="8"/>
    <x v="41"/>
    <n v="62"/>
  </r>
  <r>
    <x v="9"/>
    <x v="41"/>
    <n v="93"/>
  </r>
  <r>
    <x v="2"/>
    <x v="42"/>
    <n v="9"/>
  </r>
  <r>
    <x v="3"/>
    <x v="42"/>
    <n v="3"/>
  </r>
  <r>
    <x v="5"/>
    <x v="4"/>
    <n v="27"/>
  </r>
  <r>
    <x v="0"/>
    <x v="5"/>
    <n v="106"/>
  </r>
  <r>
    <x v="1"/>
    <x v="5"/>
    <n v="89"/>
  </r>
  <r>
    <x v="0"/>
    <x v="43"/>
    <n v="29"/>
  </r>
  <r>
    <x v="1"/>
    <x v="43"/>
    <n v="26"/>
  </r>
  <r>
    <x v="2"/>
    <x v="43"/>
    <n v="31"/>
  </r>
  <r>
    <x v="3"/>
    <x v="43"/>
    <n v="41"/>
  </r>
  <r>
    <x v="4"/>
    <x v="8"/>
    <n v="7"/>
  </r>
  <r>
    <x v="5"/>
    <x v="8"/>
    <n v="9"/>
  </r>
  <r>
    <x v="0"/>
    <x v="44"/>
    <n v="8"/>
  </r>
  <r>
    <x v="1"/>
    <x v="44"/>
    <n v="7"/>
  </r>
  <r>
    <x v="2"/>
    <x v="44"/>
    <n v="10"/>
  </r>
  <r>
    <x v="3"/>
    <x v="44"/>
    <n v="15"/>
  </r>
  <r>
    <x v="2"/>
    <x v="45"/>
    <n v="693"/>
  </r>
  <r>
    <x v="3"/>
    <x v="45"/>
    <n v="798"/>
  </r>
  <r>
    <x v="6"/>
    <x v="46"/>
    <n v="13"/>
  </r>
  <r>
    <x v="4"/>
    <x v="46"/>
    <n v="10"/>
  </r>
  <r>
    <x v="6"/>
    <x v="47"/>
    <n v="15"/>
  </r>
  <r>
    <x v="4"/>
    <x v="47"/>
    <n v="24"/>
  </r>
  <r>
    <x v="0"/>
    <x v="14"/>
    <n v="40"/>
  </r>
  <r>
    <x v="9"/>
    <x v="15"/>
    <n v="5"/>
  </r>
  <r>
    <x v="0"/>
    <x v="18"/>
    <n v="7"/>
  </r>
  <r>
    <x v="1"/>
    <x v="18"/>
    <n v="14"/>
  </r>
  <r>
    <x v="2"/>
    <x v="18"/>
    <n v="14"/>
  </r>
  <r>
    <x v="6"/>
    <x v="51"/>
    <n v="13"/>
  </r>
  <r>
    <x v="4"/>
    <x v="51"/>
    <n v="12"/>
  </r>
  <r>
    <x v="5"/>
    <x v="51"/>
    <n v="10"/>
  </r>
  <r>
    <x v="2"/>
    <x v="19"/>
    <n v="192"/>
  </r>
  <r>
    <x v="3"/>
    <x v="19"/>
    <n v="220"/>
  </r>
  <r>
    <x v="8"/>
    <x v="23"/>
    <n v="157"/>
  </r>
  <r>
    <x v="9"/>
    <x v="23"/>
    <n v="145"/>
  </r>
  <r>
    <x v="8"/>
    <x v="25"/>
    <n v="308"/>
  </r>
  <r>
    <x v="9"/>
    <x v="25"/>
    <n v="325"/>
  </r>
  <r>
    <x v="7"/>
    <x v="57"/>
    <n v="217"/>
  </r>
  <r>
    <x v="8"/>
    <x v="57"/>
    <n v="222"/>
  </r>
  <r>
    <x v="9"/>
    <x v="57"/>
    <n v="272"/>
  </r>
  <r>
    <x v="1"/>
    <x v="48"/>
    <n v="33"/>
  </r>
  <r>
    <x v="2"/>
    <x v="48"/>
    <n v="37"/>
  </r>
  <r>
    <x v="3"/>
    <x v="48"/>
    <n v="27"/>
  </r>
  <r>
    <x v="6"/>
    <x v="53"/>
    <n v="44"/>
  </r>
  <r>
    <x v="4"/>
    <x v="53"/>
    <n v="46"/>
  </r>
  <r>
    <x v="0"/>
    <x v="27"/>
    <n v="30"/>
  </r>
  <r>
    <x v="1"/>
    <x v="27"/>
    <n v="37"/>
  </r>
  <r>
    <x v="2"/>
    <x v="27"/>
    <n v="31"/>
  </r>
  <r>
    <x v="8"/>
    <x v="30"/>
    <n v="29"/>
  </r>
  <r>
    <x v="9"/>
    <x v="30"/>
    <n v="37"/>
  </r>
  <r>
    <x v="6"/>
    <x v="32"/>
    <n v="5"/>
  </r>
  <r>
    <x v="0"/>
    <x v="34"/>
    <n v="35"/>
  </r>
  <r>
    <x v="5"/>
    <x v="35"/>
    <n v="63"/>
  </r>
  <r>
    <x v="2"/>
    <x v="49"/>
    <n v="20"/>
  </r>
  <r>
    <x v="3"/>
    <x v="49"/>
    <n v="11"/>
  </r>
  <r>
    <x v="1"/>
    <x v="54"/>
    <n v="67"/>
  </r>
  <r>
    <x v="2"/>
    <x v="54"/>
    <n v="63"/>
  </r>
  <r>
    <x v="3"/>
    <x v="54"/>
    <n v="82"/>
  </r>
  <r>
    <x v="3"/>
    <x v="50"/>
    <n v="12"/>
  </r>
  <r>
    <x v="6"/>
    <x v="55"/>
    <n v="61"/>
  </r>
  <r>
    <x v="4"/>
    <x v="55"/>
    <n v="54"/>
  </r>
  <r>
    <x v="9"/>
    <x v="0"/>
    <n v="100"/>
  </r>
  <r>
    <x v="6"/>
    <x v="1"/>
    <n v="1"/>
  </r>
  <r>
    <x v="6"/>
    <x v="3"/>
    <n v="7"/>
  </r>
  <r>
    <x v="4"/>
    <x v="3"/>
    <n v="8"/>
  </r>
  <r>
    <x v="8"/>
    <x v="40"/>
    <n v="11"/>
  </r>
  <r>
    <x v="9"/>
    <x v="40"/>
    <n v="6"/>
  </r>
  <r>
    <x v="0"/>
    <x v="42"/>
    <n v="7"/>
  </r>
  <r>
    <x v="1"/>
    <x v="42"/>
    <n v="14"/>
  </r>
  <r>
    <x v="2"/>
    <x v="6"/>
    <n v="7"/>
  </r>
  <r>
    <x v="3"/>
    <x v="6"/>
    <n v="5"/>
  </r>
  <r>
    <x v="7"/>
    <x v="7"/>
    <n v="27"/>
  </r>
  <r>
    <x v="8"/>
    <x v="7"/>
    <n v="33"/>
  </r>
  <r>
    <x v="9"/>
    <x v="7"/>
    <n v="20"/>
  </r>
  <r>
    <x v="6"/>
    <x v="9"/>
    <n v="122"/>
  </r>
  <r>
    <x v="6"/>
    <x v="10"/>
    <n v="15"/>
  </r>
  <r>
    <x v="4"/>
    <x v="10"/>
    <n v="26"/>
  </r>
  <r>
    <x v="5"/>
    <x v="10"/>
    <n v="13"/>
  </r>
  <r>
    <x v="4"/>
    <x v="44"/>
    <n v="7"/>
  </r>
  <r>
    <x v="5"/>
    <x v="44"/>
    <n v="6"/>
  </r>
  <r>
    <x v="0"/>
    <x v="45"/>
    <n v="585"/>
  </r>
  <r>
    <x v="1"/>
    <x v="45"/>
    <n v="618"/>
  </r>
  <r>
    <x v="6"/>
    <x v="12"/>
    <n v="18"/>
  </r>
  <r>
    <x v="4"/>
    <x v="12"/>
    <n v="35"/>
  </r>
  <r>
    <x v="5"/>
    <x v="12"/>
    <n v="35"/>
  </r>
  <r>
    <x v="5"/>
    <x v="46"/>
    <n v="20"/>
  </r>
  <r>
    <x v="5"/>
    <x v="47"/>
    <n v="21"/>
  </r>
  <r>
    <x v="6"/>
    <x v="14"/>
    <n v="45"/>
  </r>
  <r>
    <x v="4"/>
    <x v="14"/>
    <n v="60"/>
  </r>
  <r>
    <x v="6"/>
    <x v="18"/>
    <n v="15"/>
  </r>
  <r>
    <x v="4"/>
    <x v="18"/>
    <n v="12"/>
  </r>
  <r>
    <x v="5"/>
    <x v="18"/>
    <n v="17"/>
  </r>
  <r>
    <x v="0"/>
    <x v="20"/>
    <n v="27"/>
  </r>
  <r>
    <x v="1"/>
    <x v="20"/>
    <n v="21"/>
  </r>
  <r>
    <x v="2"/>
    <x v="20"/>
    <n v="27"/>
  </r>
  <r>
    <x v="3"/>
    <x v="20"/>
    <n v="33"/>
  </r>
  <r>
    <x v="7"/>
    <x v="22"/>
    <n v="225"/>
  </r>
  <r>
    <x v="8"/>
    <x v="22"/>
    <n v="283"/>
  </r>
  <r>
    <x v="9"/>
    <x v="22"/>
    <n v="293"/>
  </r>
  <r>
    <x v="8"/>
    <x v="24"/>
    <n v="8"/>
  </r>
  <r>
    <x v="9"/>
    <x v="24"/>
    <n v="12"/>
  </r>
  <r>
    <x v="6"/>
    <x v="25"/>
    <n v="235"/>
  </r>
  <r>
    <x v="4"/>
    <x v="25"/>
    <n v="254"/>
  </r>
  <r>
    <x v="5"/>
    <x v="25"/>
    <n v="302"/>
  </r>
  <r>
    <x v="2"/>
    <x v="57"/>
    <n v="253"/>
  </r>
  <r>
    <x v="3"/>
    <x v="57"/>
    <n v="297"/>
  </r>
  <r>
    <x v="6"/>
    <x v="26"/>
    <n v="34"/>
  </r>
  <r>
    <x v="4"/>
    <x v="26"/>
    <n v="35"/>
  </r>
  <r>
    <x v="5"/>
    <x v="26"/>
    <n v="34"/>
  </r>
  <r>
    <x v="0"/>
    <x v="48"/>
    <n v="27"/>
  </r>
  <r>
    <x v="0"/>
    <x v="53"/>
    <n v="36"/>
  </r>
  <r>
    <x v="4"/>
    <x v="27"/>
    <n v="31"/>
  </r>
  <r>
    <x v="5"/>
    <x v="27"/>
    <n v="33"/>
  </r>
  <r>
    <x v="5"/>
    <x v="29"/>
    <n v="19"/>
  </r>
  <r>
    <x v="8"/>
    <x v="33"/>
    <n v="32"/>
  </r>
  <r>
    <x v="9"/>
    <x v="33"/>
    <n v="39"/>
  </r>
  <r>
    <x v="1"/>
    <x v="35"/>
    <n v="48"/>
  </r>
  <r>
    <x v="2"/>
    <x v="35"/>
    <n v="79"/>
  </r>
  <r>
    <x v="3"/>
    <x v="35"/>
    <n v="106"/>
  </r>
  <r>
    <x v="0"/>
    <x v="49"/>
    <n v="10"/>
  </r>
  <r>
    <x v="1"/>
    <x v="49"/>
    <n v="17"/>
  </r>
  <r>
    <x v="2"/>
    <x v="37"/>
    <n v="8"/>
  </r>
  <r>
    <x v="3"/>
    <x v="37"/>
    <n v="13"/>
  </r>
  <r>
    <x v="5"/>
    <x v="54"/>
    <n v="60"/>
  </r>
  <r>
    <x v="0"/>
    <x v="50"/>
    <n v="6"/>
  </r>
  <r>
    <x v="1"/>
    <x v="50"/>
    <n v="10"/>
  </r>
  <r>
    <x v="2"/>
    <x v="50"/>
    <n v="7"/>
  </r>
  <r>
    <x v="0"/>
    <x v="55"/>
    <n v="47"/>
  </r>
  <r>
    <x v="3"/>
    <x v="38"/>
    <n v="31"/>
  </r>
  <r>
    <x v="7"/>
    <x v="0"/>
    <n v="83"/>
  </r>
  <r>
    <x v="8"/>
    <x v="0"/>
    <n v="97"/>
  </r>
  <r>
    <x v="7"/>
    <x v="1"/>
    <n v="1"/>
  </r>
  <r>
    <x v="8"/>
    <x v="1"/>
    <n v="4"/>
  </r>
  <r>
    <x v="0"/>
    <x v="2"/>
    <n v="23"/>
  </r>
  <r>
    <x v="1"/>
    <x v="2"/>
    <n v="31"/>
  </r>
  <r>
    <x v="2"/>
    <x v="2"/>
    <n v="36"/>
  </r>
  <r>
    <x v="3"/>
    <x v="2"/>
    <n v="48"/>
  </r>
  <r>
    <x v="5"/>
    <x v="3"/>
    <n v="10"/>
  </r>
  <r>
    <x v="0"/>
    <x v="4"/>
    <n v="19"/>
  </r>
  <r>
    <x v="0"/>
    <x v="6"/>
    <n v="4"/>
  </r>
  <r>
    <x v="1"/>
    <x v="6"/>
    <n v="6"/>
  </r>
  <r>
    <x v="6"/>
    <x v="7"/>
    <n v="28"/>
  </r>
  <r>
    <x v="4"/>
    <x v="7"/>
    <n v="21"/>
  </r>
  <r>
    <x v="5"/>
    <x v="7"/>
    <n v="20"/>
  </r>
  <r>
    <x v="4"/>
    <x v="9"/>
    <n v="134"/>
  </r>
  <r>
    <x v="5"/>
    <x v="9"/>
    <n v="138"/>
  </r>
  <r>
    <x v="0"/>
    <x v="10"/>
    <n v="21"/>
  </r>
  <r>
    <x v="1"/>
    <x v="10"/>
    <n v="29"/>
  </r>
  <r>
    <x v="2"/>
    <x v="10"/>
    <n v="16"/>
  </r>
  <r>
    <x v="2"/>
    <x v="11"/>
    <n v="10"/>
  </r>
  <r>
    <x v="3"/>
    <x v="11"/>
    <n v="19"/>
  </r>
  <r>
    <x v="7"/>
    <x v="45"/>
    <n v="606"/>
  </r>
  <r>
    <x v="7"/>
    <x v="12"/>
    <n v="28"/>
  </r>
  <r>
    <x v="8"/>
    <x v="12"/>
    <n v="21"/>
  </r>
  <r>
    <x v="9"/>
    <x v="12"/>
    <n v="28"/>
  </r>
  <r>
    <x v="7"/>
    <x v="13"/>
    <n v="4"/>
  </r>
  <r>
    <x v="8"/>
    <x v="13"/>
    <n v="6"/>
  </r>
  <r>
    <x v="9"/>
    <x v="13"/>
    <n v="1"/>
  </r>
  <r>
    <x v="5"/>
    <x v="14"/>
    <n v="47"/>
  </r>
  <r>
    <x v="0"/>
    <x v="16"/>
    <n v="5"/>
  </r>
  <r>
    <x v="1"/>
    <x v="16"/>
    <n v="5"/>
  </r>
  <r>
    <x v="2"/>
    <x v="16"/>
    <n v="7"/>
  </r>
  <r>
    <x v="6"/>
    <x v="17"/>
    <n v="30"/>
  </r>
  <r>
    <x v="4"/>
    <x v="17"/>
    <n v="50"/>
  </r>
  <r>
    <x v="5"/>
    <x v="17"/>
    <n v="32"/>
  </r>
  <r>
    <x v="4"/>
    <x v="20"/>
    <n v="37"/>
  </r>
  <r>
    <x v="5"/>
    <x v="20"/>
    <n v="24"/>
  </r>
  <r>
    <x v="1"/>
    <x v="21"/>
    <n v="4"/>
  </r>
  <r>
    <x v="2"/>
    <x v="21"/>
    <n v="4"/>
  </r>
  <r>
    <x v="3"/>
    <x v="21"/>
    <n v="6"/>
  </r>
  <r>
    <x v="2"/>
    <x v="22"/>
    <n v="289"/>
  </r>
  <r>
    <x v="3"/>
    <x v="22"/>
    <n v="293"/>
  </r>
  <r>
    <x v="6"/>
    <x v="24"/>
    <n v="7"/>
  </r>
  <r>
    <x v="4"/>
    <x v="24"/>
    <n v="11"/>
  </r>
  <r>
    <x v="5"/>
    <x v="24"/>
    <n v="11"/>
  </r>
  <r>
    <x v="8"/>
    <x v="26"/>
    <n v="25"/>
  </r>
  <r>
    <x v="9"/>
    <x v="26"/>
    <n v="31"/>
  </r>
  <r>
    <x v="0"/>
    <x v="52"/>
    <n v="56"/>
  </r>
  <r>
    <x v="1"/>
    <x v="52"/>
    <n v="91"/>
  </r>
  <r>
    <x v="8"/>
    <x v="28"/>
    <n v="111"/>
  </r>
  <r>
    <x v="9"/>
    <x v="28"/>
    <n v="109"/>
  </r>
  <r>
    <x v="1"/>
    <x v="29"/>
    <n v="16"/>
  </r>
  <r>
    <x v="2"/>
    <x v="29"/>
    <n v="22"/>
  </r>
  <r>
    <x v="3"/>
    <x v="29"/>
    <n v="28"/>
  </r>
  <r>
    <x v="6"/>
    <x v="31"/>
    <n v="2"/>
  </r>
  <r>
    <x v="4"/>
    <x v="31"/>
    <n v="1"/>
  </r>
  <r>
    <x v="5"/>
    <x v="31"/>
    <n v="3"/>
  </r>
  <r>
    <x v="9"/>
    <x v="32"/>
    <n v="6"/>
  </r>
  <r>
    <x v="6"/>
    <x v="33"/>
    <n v="36"/>
  </r>
  <r>
    <x v="4"/>
    <x v="33"/>
    <n v="35"/>
  </r>
  <r>
    <x v="5"/>
    <x v="33"/>
    <n v="43"/>
  </r>
  <r>
    <x v="5"/>
    <x v="34"/>
    <n v="36"/>
  </r>
  <r>
    <x v="0"/>
    <x v="35"/>
    <n v="43"/>
  </r>
  <r>
    <x v="0"/>
    <x v="36"/>
    <n v="8"/>
  </r>
  <r>
    <x v="1"/>
    <x v="36"/>
    <n v="16"/>
  </r>
  <r>
    <x v="2"/>
    <x v="36"/>
    <n v="19"/>
  </r>
  <r>
    <x v="7"/>
    <x v="49"/>
    <n v="12"/>
  </r>
  <r>
    <x v="7"/>
    <x v="37"/>
    <n v="6"/>
  </r>
  <r>
    <x v="8"/>
    <x v="37"/>
    <n v="5"/>
  </r>
  <r>
    <x v="9"/>
    <x v="37"/>
    <n v="7"/>
  </r>
  <r>
    <x v="7"/>
    <x v="50"/>
    <n v="10"/>
  </r>
  <r>
    <x v="8"/>
    <x v="38"/>
    <n v="19"/>
  </r>
  <r>
    <x v="9"/>
    <x v="38"/>
    <n v="23"/>
  </r>
  <r>
    <x v="2"/>
    <x v="56"/>
    <n v="18"/>
  </r>
  <r>
    <x v="3"/>
    <x v="56"/>
    <n v="25"/>
  </r>
  <r>
    <x v="1"/>
    <x v="39"/>
    <n v="7"/>
  </r>
  <r>
    <x v="2"/>
    <x v="39"/>
    <n v="9"/>
  </r>
  <r>
    <x v="3"/>
    <x v="39"/>
    <n v="12"/>
  </r>
  <r>
    <x v="0"/>
    <x v="40"/>
    <n v="4"/>
  </r>
  <r>
    <x v="1"/>
    <x v="40"/>
    <n v="5"/>
  </r>
  <r>
    <x v="2"/>
    <x v="40"/>
    <n v="10"/>
  </r>
  <r>
    <x v="6"/>
    <x v="41"/>
    <n v="48"/>
  </r>
  <r>
    <x v="4"/>
    <x v="41"/>
    <n v="78"/>
  </r>
  <r>
    <x v="5"/>
    <x v="41"/>
    <n v="69"/>
  </r>
  <r>
    <x v="7"/>
    <x v="42"/>
    <n v="9"/>
  </r>
  <r>
    <x v="8"/>
    <x v="42"/>
    <n v="6"/>
  </r>
  <r>
    <x v="9"/>
    <x v="42"/>
    <n v="4"/>
  </r>
  <r>
    <x v="4"/>
    <x v="43"/>
    <n v="28"/>
  </r>
  <r>
    <x v="5"/>
    <x v="43"/>
    <n v="29"/>
  </r>
  <r>
    <x v="9"/>
    <x v="8"/>
    <n v="8"/>
  </r>
  <r>
    <x v="3"/>
    <x v="10"/>
    <n v="22"/>
  </r>
  <r>
    <x v="7"/>
    <x v="44"/>
    <n v="5"/>
  </r>
  <r>
    <x v="8"/>
    <x v="44"/>
    <n v="8"/>
  </r>
  <r>
    <x v="8"/>
    <x v="45"/>
    <n v="715"/>
  </r>
  <r>
    <x v="9"/>
    <x v="45"/>
    <n v="729"/>
  </r>
  <r>
    <x v="7"/>
    <x v="46"/>
    <n v="8"/>
  </r>
  <r>
    <x v="8"/>
    <x v="46"/>
    <n v="14"/>
  </r>
  <r>
    <x v="9"/>
    <x v="46"/>
    <n v="9"/>
  </r>
  <r>
    <x v="7"/>
    <x v="47"/>
    <n v="16"/>
  </r>
  <r>
    <x v="8"/>
    <x v="47"/>
    <n v="27"/>
  </r>
  <r>
    <x v="9"/>
    <x v="47"/>
    <n v="22"/>
  </r>
  <r>
    <x v="3"/>
    <x v="15"/>
    <n v="2"/>
  </r>
  <r>
    <x v="3"/>
    <x v="16"/>
    <n v="2"/>
  </r>
  <r>
    <x v="7"/>
    <x v="18"/>
    <n v="7"/>
  </r>
  <r>
    <x v="0"/>
    <x v="51"/>
    <n v="17"/>
  </r>
  <r>
    <x v="1"/>
    <x v="51"/>
    <n v="13"/>
  </r>
  <r>
    <x v="6"/>
    <x v="20"/>
    <n v="19"/>
  </r>
  <r>
    <x v="0"/>
    <x v="21"/>
    <n v="8"/>
  </r>
  <r>
    <x v="0"/>
    <x v="22"/>
    <n v="202"/>
  </r>
  <r>
    <x v="1"/>
    <x v="22"/>
    <n v="237"/>
  </r>
  <r>
    <x v="3"/>
    <x v="23"/>
    <n v="209"/>
  </r>
  <r>
    <x v="3"/>
    <x v="25"/>
    <n v="390"/>
  </r>
  <r>
    <x v="6"/>
    <x v="57"/>
    <n v="193"/>
  </r>
  <r>
    <x v="4"/>
    <x v="57"/>
    <n v="230"/>
  </r>
  <r>
    <x v="5"/>
    <x v="57"/>
    <n v="239"/>
  </r>
  <r>
    <x v="7"/>
    <x v="26"/>
    <n v="30"/>
  </r>
  <r>
    <x v="2"/>
    <x v="52"/>
    <n v="104"/>
  </r>
  <r>
    <x v="3"/>
    <x v="52"/>
    <n v="127"/>
  </r>
  <r>
    <x v="7"/>
    <x v="48"/>
    <n v="28"/>
  </r>
  <r>
    <x v="8"/>
    <x v="48"/>
    <n v="32"/>
  </r>
  <r>
    <x v="9"/>
    <x v="48"/>
    <n v="18"/>
  </r>
  <r>
    <x v="7"/>
    <x v="53"/>
    <n v="24"/>
  </r>
  <r>
    <x v="8"/>
    <x v="53"/>
    <n v="29"/>
  </r>
  <r>
    <x v="9"/>
    <x v="53"/>
    <n v="39"/>
  </r>
  <r>
    <x v="7"/>
    <x v="27"/>
    <n v="19"/>
  </r>
  <r>
    <x v="8"/>
    <x v="27"/>
    <n v="33"/>
  </r>
  <r>
    <x v="7"/>
    <x v="28"/>
    <n v="104"/>
  </r>
  <r>
    <x v="2"/>
    <x v="30"/>
    <n v="29"/>
  </r>
  <r>
    <x v="3"/>
    <x v="30"/>
    <n v="37"/>
  </r>
  <r>
    <x v="3"/>
    <x v="36"/>
    <n v="14"/>
  </r>
  <r>
    <x v="8"/>
    <x v="49"/>
    <n v="11"/>
  </r>
  <r>
    <x v="9"/>
    <x v="49"/>
    <n v="17"/>
  </r>
  <r>
    <x v="7"/>
    <x v="54"/>
    <n v="59"/>
  </r>
  <r>
    <x v="8"/>
    <x v="54"/>
    <n v="77"/>
  </r>
  <r>
    <x v="9"/>
    <x v="54"/>
    <n v="74"/>
  </r>
  <r>
    <x v="8"/>
    <x v="50"/>
    <n v="13"/>
  </r>
  <r>
    <x v="9"/>
    <x v="50"/>
    <n v="6"/>
  </r>
  <r>
    <x v="7"/>
    <x v="55"/>
    <n v="46"/>
  </r>
  <r>
    <x v="8"/>
    <x v="55"/>
    <n v="48"/>
  </r>
  <r>
    <x v="9"/>
    <x v="55"/>
    <n v="54"/>
  </r>
  <r>
    <x v="0"/>
    <x v="56"/>
    <n v="18"/>
  </r>
  <r>
    <x v="1"/>
    <x v="56"/>
    <n v="10"/>
  </r>
  <r>
    <x v="4"/>
    <x v="1"/>
    <n v="4"/>
  </r>
  <r>
    <x v="5"/>
    <x v="1"/>
    <n v="2"/>
  </r>
  <r>
    <x v="0"/>
    <x v="39"/>
    <n v="6"/>
  </r>
  <r>
    <x v="6"/>
    <x v="2"/>
    <n v="19"/>
  </r>
  <r>
    <x v="7"/>
    <x v="40"/>
    <n v="3"/>
  </r>
  <r>
    <x v="7"/>
    <x v="4"/>
    <n v="19"/>
  </r>
  <r>
    <x v="8"/>
    <x v="4"/>
    <n v="24"/>
  </r>
  <r>
    <x v="9"/>
    <x v="4"/>
    <n v="17"/>
  </r>
  <r>
    <x v="7"/>
    <x v="5"/>
    <n v="118"/>
  </r>
  <r>
    <x v="8"/>
    <x v="5"/>
    <n v="137"/>
  </r>
  <r>
    <x v="9"/>
    <x v="5"/>
    <n v="159"/>
  </r>
  <r>
    <x v="6"/>
    <x v="43"/>
    <n v="26"/>
  </r>
  <r>
    <x v="8"/>
    <x v="8"/>
    <n v="8"/>
  </r>
  <r>
    <x v="6"/>
    <x v="11"/>
    <n v="19"/>
  </r>
  <r>
    <x v="4"/>
    <x v="11"/>
    <n v="14"/>
  </r>
  <r>
    <x v="5"/>
    <x v="11"/>
    <n v="15"/>
  </r>
  <r>
    <x v="6"/>
    <x v="44"/>
    <n v="7"/>
  </r>
  <r>
    <x v="0"/>
    <x v="13"/>
    <n v="5"/>
  </r>
  <r>
    <x v="0"/>
    <x v="15"/>
    <n v="1"/>
  </r>
  <r>
    <x v="1"/>
    <x v="15"/>
    <n v="3"/>
  </r>
  <r>
    <x v="2"/>
    <x v="15"/>
    <n v="2"/>
  </r>
  <r>
    <x v="8"/>
    <x v="16"/>
    <n v="4"/>
  </r>
  <r>
    <x v="9"/>
    <x v="16"/>
    <n v="4"/>
  </r>
  <r>
    <x v="3"/>
    <x v="17"/>
    <n v="43"/>
  </r>
  <r>
    <x v="2"/>
    <x v="51"/>
    <n v="16"/>
  </r>
  <r>
    <x v="3"/>
    <x v="51"/>
    <n v="20"/>
  </r>
  <r>
    <x v="6"/>
    <x v="19"/>
    <n v="165"/>
  </r>
  <r>
    <x v="4"/>
    <x v="19"/>
    <n v="196"/>
  </r>
  <r>
    <x v="5"/>
    <x v="19"/>
    <n v="164"/>
  </r>
  <r>
    <x v="6"/>
    <x v="21"/>
    <n v="2"/>
  </r>
  <r>
    <x v="4"/>
    <x v="21"/>
    <n v="8"/>
  </r>
  <r>
    <x v="0"/>
    <x v="23"/>
    <n v="97"/>
  </r>
  <r>
    <x v="1"/>
    <x v="23"/>
    <n v="124"/>
  </r>
  <r>
    <x v="2"/>
    <x v="23"/>
    <n v="134"/>
  </r>
  <r>
    <x v="7"/>
    <x v="24"/>
    <n v="8"/>
  </r>
  <r>
    <x v="0"/>
    <x v="57"/>
    <n v="206"/>
  </r>
  <r>
    <x v="1"/>
    <x v="57"/>
    <n v="233"/>
  </r>
  <r>
    <x v="7"/>
    <x v="52"/>
    <n v="81"/>
  </r>
  <r>
    <x v="8"/>
    <x v="52"/>
    <n v="105"/>
  </r>
  <r>
    <x v="9"/>
    <x v="52"/>
    <n v="111"/>
  </r>
  <r>
    <x v="1"/>
    <x v="53"/>
    <n v="33"/>
  </r>
  <r>
    <x v="2"/>
    <x v="53"/>
    <n v="29"/>
  </r>
  <r>
    <x v="3"/>
    <x v="53"/>
    <n v="35"/>
  </r>
  <r>
    <x v="6"/>
    <x v="27"/>
    <n v="30"/>
  </r>
  <r>
    <x v="0"/>
    <x v="28"/>
    <n v="82"/>
  </r>
  <r>
    <x v="1"/>
    <x v="28"/>
    <n v="126"/>
  </r>
  <r>
    <x v="2"/>
    <x v="28"/>
    <n v="116"/>
  </r>
  <r>
    <x v="6"/>
    <x v="29"/>
    <n v="13"/>
  </r>
  <r>
    <x v="4"/>
    <x v="29"/>
    <n v="21"/>
  </r>
  <r>
    <x v="0"/>
    <x v="30"/>
    <n v="25"/>
  </r>
  <r>
    <x v="1"/>
    <x v="30"/>
    <n v="38"/>
  </r>
  <r>
    <x v="0"/>
    <x v="32"/>
    <n v="13"/>
  </r>
  <r>
    <x v="1"/>
    <x v="32"/>
    <n v="11"/>
  </r>
  <r>
    <x v="2"/>
    <x v="32"/>
    <n v="14"/>
  </r>
  <r>
    <x v="3"/>
    <x v="32"/>
    <n v="18"/>
  </r>
  <r>
    <x v="7"/>
    <x v="33"/>
    <n v="45"/>
  </r>
  <r>
    <x v="7"/>
    <x v="34"/>
    <n v="35"/>
  </r>
  <r>
    <x v="8"/>
    <x v="34"/>
    <n v="42"/>
  </r>
  <r>
    <x v="9"/>
    <x v="34"/>
    <n v="31"/>
  </r>
  <r>
    <x v="8"/>
    <x v="36"/>
    <n v="20"/>
  </r>
  <r>
    <x v="9"/>
    <x v="36"/>
    <n v="14"/>
  </r>
  <r>
    <x v="0"/>
    <x v="37"/>
    <n v="1"/>
  </r>
  <r>
    <x v="1"/>
    <x v="37"/>
    <n v="4"/>
  </r>
  <r>
    <x v="6"/>
    <x v="54"/>
    <n v="50"/>
  </r>
  <r>
    <x v="4"/>
    <x v="54"/>
    <n v="74"/>
  </r>
  <r>
    <x v="1"/>
    <x v="55"/>
    <n v="50"/>
  </r>
  <r>
    <x v="2"/>
    <x v="55"/>
    <n v="51"/>
  </r>
  <r>
    <x v="3"/>
    <x v="55"/>
    <n v="56"/>
  </r>
  <r>
    <x v="0"/>
    <x v="38"/>
    <n v="19"/>
  </r>
  <r>
    <x v="1"/>
    <x v="38"/>
    <n v="23"/>
  </r>
  <r>
    <x v="2"/>
    <x v="38"/>
    <n v="25"/>
  </r>
  <r>
    <x v="6"/>
    <x v="56"/>
    <n v="14"/>
  </r>
  <r>
    <x v="4"/>
    <x v="56"/>
    <n v="12"/>
  </r>
  <r>
    <x v="5"/>
    <x v="56"/>
    <n v="13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0">
  <r>
    <x v="0"/>
    <x v="0"/>
    <n v="105"/>
  </r>
  <r>
    <x v="1"/>
    <x v="1"/>
    <n v="1"/>
  </r>
  <r>
    <x v="1"/>
    <x v="2"/>
    <n v="7"/>
  </r>
  <r>
    <x v="2"/>
    <x v="2"/>
    <n v="9"/>
  </r>
  <r>
    <x v="3"/>
    <x v="3"/>
    <n v="11"/>
  </r>
  <r>
    <x v="0"/>
    <x v="3"/>
    <n v="8"/>
  </r>
  <r>
    <x v="4"/>
    <x v="4"/>
    <n v="9"/>
  </r>
  <r>
    <x v="5"/>
    <x v="4"/>
    <n v="15"/>
  </r>
  <r>
    <x v="6"/>
    <x v="5"/>
    <n v="9"/>
  </r>
  <r>
    <x v="7"/>
    <x v="5"/>
    <n v="7"/>
  </r>
  <r>
    <x v="8"/>
    <x v="6"/>
    <n v="32"/>
  </r>
  <r>
    <x v="3"/>
    <x v="6"/>
    <n v="40"/>
  </r>
  <r>
    <x v="0"/>
    <x v="6"/>
    <n v="21"/>
  </r>
  <r>
    <x v="1"/>
    <x v="7"/>
    <n v="130"/>
  </r>
  <r>
    <x v="1"/>
    <x v="8"/>
    <n v="17"/>
  </r>
  <r>
    <x v="2"/>
    <x v="8"/>
    <n v="30"/>
  </r>
  <r>
    <x v="9"/>
    <x v="8"/>
    <n v="16"/>
  </r>
  <r>
    <x v="2"/>
    <x v="9"/>
    <n v="10"/>
  </r>
  <r>
    <x v="9"/>
    <x v="9"/>
    <n v="6"/>
  </r>
  <r>
    <x v="4"/>
    <x v="10"/>
    <n v="628"/>
  </r>
  <r>
    <x v="5"/>
    <x v="10"/>
    <n v="661"/>
  </r>
  <r>
    <x v="1"/>
    <x v="11"/>
    <n v="20"/>
  </r>
  <r>
    <x v="2"/>
    <x v="11"/>
    <n v="39"/>
  </r>
  <r>
    <x v="9"/>
    <x v="11"/>
    <n v="39"/>
  </r>
  <r>
    <x v="9"/>
    <x v="12"/>
    <n v="21"/>
  </r>
  <r>
    <x v="9"/>
    <x v="13"/>
    <n v="23"/>
  </r>
  <r>
    <x v="1"/>
    <x v="14"/>
    <n v="49"/>
  </r>
  <r>
    <x v="2"/>
    <x v="14"/>
    <n v="72"/>
  </r>
  <r>
    <x v="1"/>
    <x v="15"/>
    <n v="16"/>
  </r>
  <r>
    <x v="2"/>
    <x v="15"/>
    <n v="12"/>
  </r>
  <r>
    <x v="9"/>
    <x v="15"/>
    <n v="18"/>
  </r>
  <r>
    <x v="4"/>
    <x v="16"/>
    <n v="27"/>
  </r>
  <r>
    <x v="5"/>
    <x v="16"/>
    <n v="21"/>
  </r>
  <r>
    <x v="6"/>
    <x v="16"/>
    <n v="29"/>
  </r>
  <r>
    <x v="7"/>
    <x v="16"/>
    <n v="35"/>
  </r>
  <r>
    <x v="8"/>
    <x v="17"/>
    <n v="246"/>
  </r>
  <r>
    <x v="3"/>
    <x v="17"/>
    <n v="305"/>
  </r>
  <r>
    <x v="0"/>
    <x v="17"/>
    <n v="314"/>
  </r>
  <r>
    <x v="3"/>
    <x v="18"/>
    <n v="9"/>
  </r>
  <r>
    <x v="0"/>
    <x v="18"/>
    <n v="12"/>
  </r>
  <r>
    <x v="1"/>
    <x v="19"/>
    <n v="264"/>
  </r>
  <r>
    <x v="2"/>
    <x v="19"/>
    <n v="272"/>
  </r>
  <r>
    <x v="9"/>
    <x v="19"/>
    <n v="328"/>
  </r>
  <r>
    <x v="6"/>
    <x v="20"/>
    <n v="268"/>
  </r>
  <r>
    <x v="7"/>
    <x v="20"/>
    <n v="315"/>
  </r>
  <r>
    <x v="1"/>
    <x v="21"/>
    <n v="35"/>
  </r>
  <r>
    <x v="2"/>
    <x v="21"/>
    <n v="37"/>
  </r>
  <r>
    <x v="9"/>
    <x v="21"/>
    <n v="39"/>
  </r>
  <r>
    <x v="4"/>
    <x v="22"/>
    <n v="28"/>
  </r>
  <r>
    <x v="4"/>
    <x v="23"/>
    <n v="40"/>
  </r>
  <r>
    <x v="2"/>
    <x v="24"/>
    <n v="34"/>
  </r>
  <r>
    <x v="9"/>
    <x v="24"/>
    <n v="38"/>
  </r>
  <r>
    <x v="9"/>
    <x v="25"/>
    <n v="19"/>
  </r>
  <r>
    <x v="3"/>
    <x v="26"/>
    <n v="32"/>
  </r>
  <r>
    <x v="0"/>
    <x v="26"/>
    <n v="40"/>
  </r>
  <r>
    <x v="5"/>
    <x v="27"/>
    <n v="50"/>
  </r>
  <r>
    <x v="6"/>
    <x v="27"/>
    <n v="87"/>
  </r>
  <r>
    <x v="7"/>
    <x v="27"/>
    <n v="118"/>
  </r>
  <r>
    <x v="4"/>
    <x v="28"/>
    <n v="10"/>
  </r>
  <r>
    <x v="5"/>
    <x v="28"/>
    <n v="19"/>
  </r>
  <r>
    <x v="6"/>
    <x v="29"/>
    <n v="8"/>
  </r>
  <r>
    <x v="7"/>
    <x v="29"/>
    <n v="13"/>
  </r>
  <r>
    <x v="9"/>
    <x v="30"/>
    <n v="70"/>
  </r>
  <r>
    <x v="4"/>
    <x v="31"/>
    <n v="6"/>
  </r>
  <r>
    <x v="5"/>
    <x v="31"/>
    <n v="17"/>
  </r>
  <r>
    <x v="6"/>
    <x v="31"/>
    <n v="8"/>
  </r>
  <r>
    <x v="4"/>
    <x v="32"/>
    <n v="49"/>
  </r>
  <r>
    <x v="7"/>
    <x v="33"/>
    <n v="32"/>
  </r>
  <r>
    <x v="2"/>
    <x v="0"/>
    <n v="82"/>
  </r>
  <r>
    <x v="9"/>
    <x v="0"/>
    <n v="96"/>
  </r>
  <r>
    <x v="4"/>
    <x v="1"/>
    <n v="1"/>
  </r>
  <r>
    <x v="9"/>
    <x v="34"/>
    <n v="16"/>
  </r>
  <r>
    <x v="0"/>
    <x v="35"/>
    <n v="47"/>
  </r>
  <r>
    <x v="8"/>
    <x v="2"/>
    <n v="8"/>
  </r>
  <r>
    <x v="3"/>
    <x v="2"/>
    <n v="20"/>
  </r>
  <r>
    <x v="0"/>
    <x v="2"/>
    <n v="9"/>
  </r>
  <r>
    <x v="7"/>
    <x v="3"/>
    <n v="5"/>
  </r>
  <r>
    <x v="4"/>
    <x v="36"/>
    <n v="61"/>
  </r>
  <r>
    <x v="5"/>
    <x v="36"/>
    <n v="76"/>
  </r>
  <r>
    <x v="1"/>
    <x v="4"/>
    <n v="9"/>
  </r>
  <r>
    <x v="2"/>
    <x v="4"/>
    <n v="8"/>
  </r>
  <r>
    <x v="8"/>
    <x v="5"/>
    <n v="12"/>
  </r>
  <r>
    <x v="3"/>
    <x v="5"/>
    <n v="9"/>
  </r>
  <r>
    <x v="0"/>
    <x v="5"/>
    <n v="5"/>
  </r>
  <r>
    <x v="6"/>
    <x v="6"/>
    <n v="23"/>
  </r>
  <r>
    <x v="7"/>
    <x v="6"/>
    <n v="15"/>
  </r>
  <r>
    <x v="0"/>
    <x v="37"/>
    <n v="29"/>
  </r>
  <r>
    <x v="8"/>
    <x v="7"/>
    <n v="111"/>
  </r>
  <r>
    <x v="3"/>
    <x v="7"/>
    <n v="187"/>
  </r>
  <r>
    <x v="3"/>
    <x v="8"/>
    <n v="27"/>
  </r>
  <r>
    <x v="0"/>
    <x v="8"/>
    <n v="27"/>
  </r>
  <r>
    <x v="0"/>
    <x v="9"/>
    <n v="11"/>
  </r>
  <r>
    <x v="1"/>
    <x v="10"/>
    <n v="630"/>
  </r>
  <r>
    <x v="2"/>
    <x v="10"/>
    <n v="847"/>
  </r>
  <r>
    <x v="9"/>
    <x v="10"/>
    <n v="724"/>
  </r>
  <r>
    <x v="4"/>
    <x v="11"/>
    <n v="29"/>
  </r>
  <r>
    <x v="5"/>
    <x v="11"/>
    <n v="28"/>
  </r>
  <r>
    <x v="5"/>
    <x v="12"/>
    <n v="7"/>
  </r>
  <r>
    <x v="6"/>
    <x v="12"/>
    <n v="16"/>
  </r>
  <r>
    <x v="7"/>
    <x v="12"/>
    <n v="6"/>
  </r>
  <r>
    <x v="9"/>
    <x v="38"/>
    <n v="4"/>
  </r>
  <r>
    <x v="5"/>
    <x v="13"/>
    <n v="9"/>
  </r>
  <r>
    <x v="6"/>
    <x v="13"/>
    <n v="37"/>
  </r>
  <r>
    <x v="7"/>
    <x v="13"/>
    <n v="20"/>
  </r>
  <r>
    <x v="8"/>
    <x v="14"/>
    <n v="37"/>
  </r>
  <r>
    <x v="3"/>
    <x v="14"/>
    <n v="71"/>
  </r>
  <r>
    <x v="0"/>
    <x v="14"/>
    <n v="47"/>
  </r>
  <r>
    <x v="8"/>
    <x v="39"/>
    <n v="31"/>
  </r>
  <r>
    <x v="3"/>
    <x v="15"/>
    <n v="16"/>
  </r>
  <r>
    <x v="0"/>
    <x v="15"/>
    <n v="21"/>
  </r>
  <r>
    <x v="8"/>
    <x v="16"/>
    <n v="13"/>
  </r>
  <r>
    <x v="3"/>
    <x v="16"/>
    <n v="31"/>
  </r>
  <r>
    <x v="1"/>
    <x v="17"/>
    <n v="225"/>
  </r>
  <r>
    <x v="2"/>
    <x v="17"/>
    <n v="295"/>
  </r>
  <r>
    <x v="7"/>
    <x v="18"/>
    <n v="10"/>
  </r>
  <r>
    <x v="4"/>
    <x v="19"/>
    <n v="244"/>
  </r>
  <r>
    <x v="5"/>
    <x v="19"/>
    <n v="262"/>
  </r>
  <r>
    <x v="6"/>
    <x v="19"/>
    <n v="320"/>
  </r>
  <r>
    <x v="4"/>
    <x v="21"/>
    <n v="31"/>
  </r>
  <r>
    <x v="5"/>
    <x v="21"/>
    <n v="38"/>
  </r>
  <r>
    <x v="6"/>
    <x v="21"/>
    <n v="28"/>
  </r>
  <r>
    <x v="1"/>
    <x v="22"/>
    <n v="27"/>
  </r>
  <r>
    <x v="2"/>
    <x v="22"/>
    <n v="32"/>
  </r>
  <r>
    <x v="0"/>
    <x v="24"/>
    <n v="27"/>
  </r>
  <r>
    <x v="7"/>
    <x v="40"/>
    <n v="0"/>
  </r>
  <r>
    <x v="6"/>
    <x v="26"/>
    <n v="58"/>
  </r>
  <r>
    <x v="7"/>
    <x v="26"/>
    <n v="41"/>
  </r>
  <r>
    <x v="8"/>
    <x v="27"/>
    <n v="63"/>
  </r>
  <r>
    <x v="3"/>
    <x v="27"/>
    <n v="77"/>
  </r>
  <r>
    <x v="0"/>
    <x v="27"/>
    <n v="82"/>
  </r>
  <r>
    <x v="1"/>
    <x v="28"/>
    <n v="11"/>
  </r>
  <r>
    <x v="2"/>
    <x v="28"/>
    <n v="16"/>
  </r>
  <r>
    <x v="9"/>
    <x v="28"/>
    <n v="20"/>
  </r>
  <r>
    <x v="1"/>
    <x v="31"/>
    <n v="12"/>
  </r>
  <r>
    <x v="2"/>
    <x v="31"/>
    <n v="11"/>
  </r>
  <r>
    <x v="9"/>
    <x v="31"/>
    <n v="12"/>
  </r>
  <r>
    <x v="8"/>
    <x v="0"/>
    <n v="85"/>
  </r>
  <r>
    <x v="3"/>
    <x v="0"/>
    <n v="101"/>
  </r>
  <r>
    <x v="8"/>
    <x v="1"/>
    <n v="1"/>
  </r>
  <r>
    <x v="3"/>
    <x v="1"/>
    <n v="4"/>
  </r>
  <r>
    <x v="4"/>
    <x v="35"/>
    <n v="24"/>
  </r>
  <r>
    <x v="5"/>
    <x v="35"/>
    <n v="33"/>
  </r>
  <r>
    <x v="6"/>
    <x v="35"/>
    <n v="36"/>
  </r>
  <r>
    <x v="7"/>
    <x v="35"/>
    <n v="55"/>
  </r>
  <r>
    <x v="9"/>
    <x v="2"/>
    <n v="11"/>
  </r>
  <r>
    <x v="4"/>
    <x v="41"/>
    <n v="23"/>
  </r>
  <r>
    <x v="4"/>
    <x v="5"/>
    <n v="4"/>
  </r>
  <r>
    <x v="5"/>
    <x v="5"/>
    <n v="6"/>
  </r>
  <r>
    <x v="1"/>
    <x v="6"/>
    <n v="28"/>
  </r>
  <r>
    <x v="2"/>
    <x v="6"/>
    <n v="22"/>
  </r>
  <r>
    <x v="9"/>
    <x v="6"/>
    <n v="24"/>
  </r>
  <r>
    <x v="2"/>
    <x v="7"/>
    <n v="148"/>
  </r>
  <r>
    <x v="9"/>
    <x v="7"/>
    <n v="154"/>
  </r>
  <r>
    <x v="4"/>
    <x v="8"/>
    <n v="22"/>
  </r>
  <r>
    <x v="5"/>
    <x v="8"/>
    <n v="36"/>
  </r>
  <r>
    <x v="6"/>
    <x v="8"/>
    <n v="21"/>
  </r>
  <r>
    <x v="6"/>
    <x v="42"/>
    <n v="11"/>
  </r>
  <r>
    <x v="7"/>
    <x v="42"/>
    <n v="22"/>
  </r>
  <r>
    <x v="8"/>
    <x v="10"/>
    <n v="644"/>
  </r>
  <r>
    <x v="8"/>
    <x v="11"/>
    <n v="31"/>
  </r>
  <r>
    <x v="3"/>
    <x v="11"/>
    <n v="25"/>
  </r>
  <r>
    <x v="0"/>
    <x v="11"/>
    <n v="30"/>
  </r>
  <r>
    <x v="8"/>
    <x v="38"/>
    <n v="5"/>
  </r>
  <r>
    <x v="3"/>
    <x v="38"/>
    <n v="7"/>
  </r>
  <r>
    <x v="0"/>
    <x v="38"/>
    <n v="1"/>
  </r>
  <r>
    <x v="9"/>
    <x v="14"/>
    <n v="54"/>
  </r>
  <r>
    <x v="4"/>
    <x v="43"/>
    <n v="5"/>
  </r>
  <r>
    <x v="5"/>
    <x v="43"/>
    <n v="6"/>
  </r>
  <r>
    <x v="6"/>
    <x v="43"/>
    <n v="10"/>
  </r>
  <r>
    <x v="1"/>
    <x v="39"/>
    <n v="31"/>
  </r>
  <r>
    <x v="2"/>
    <x v="39"/>
    <n v="55"/>
  </r>
  <r>
    <x v="9"/>
    <x v="39"/>
    <n v="35"/>
  </r>
  <r>
    <x v="2"/>
    <x v="16"/>
    <n v="42"/>
  </r>
  <r>
    <x v="9"/>
    <x v="16"/>
    <n v="24"/>
  </r>
  <r>
    <x v="5"/>
    <x v="44"/>
    <n v="4"/>
  </r>
  <r>
    <x v="6"/>
    <x v="44"/>
    <n v="6"/>
  </r>
  <r>
    <x v="7"/>
    <x v="44"/>
    <n v="7"/>
  </r>
  <r>
    <x v="6"/>
    <x v="17"/>
    <n v="318"/>
  </r>
  <r>
    <x v="7"/>
    <x v="17"/>
    <n v="306"/>
  </r>
  <r>
    <x v="1"/>
    <x v="18"/>
    <n v="7"/>
  </r>
  <r>
    <x v="2"/>
    <x v="18"/>
    <n v="11"/>
  </r>
  <r>
    <x v="9"/>
    <x v="18"/>
    <n v="11"/>
  </r>
  <r>
    <x v="3"/>
    <x v="21"/>
    <n v="25"/>
  </r>
  <r>
    <x v="0"/>
    <x v="21"/>
    <n v="33"/>
  </r>
  <r>
    <x v="4"/>
    <x v="45"/>
    <n v="62"/>
  </r>
  <r>
    <x v="5"/>
    <x v="45"/>
    <n v="99"/>
  </r>
  <r>
    <x v="3"/>
    <x v="46"/>
    <n v="117"/>
  </r>
  <r>
    <x v="0"/>
    <x v="46"/>
    <n v="114"/>
  </r>
  <r>
    <x v="5"/>
    <x v="25"/>
    <n v="20"/>
  </r>
  <r>
    <x v="6"/>
    <x v="25"/>
    <n v="22"/>
  </r>
  <r>
    <x v="7"/>
    <x v="25"/>
    <n v="30"/>
  </r>
  <r>
    <x v="1"/>
    <x v="40"/>
    <n v="2"/>
  </r>
  <r>
    <x v="2"/>
    <x v="40"/>
    <n v="1"/>
  </r>
  <r>
    <x v="9"/>
    <x v="40"/>
    <n v="3"/>
  </r>
  <r>
    <x v="0"/>
    <x v="47"/>
    <n v="6"/>
  </r>
  <r>
    <x v="1"/>
    <x v="26"/>
    <n v="38"/>
  </r>
  <r>
    <x v="2"/>
    <x v="26"/>
    <n v="39"/>
  </r>
  <r>
    <x v="9"/>
    <x v="26"/>
    <n v="46"/>
  </r>
  <r>
    <x v="9"/>
    <x v="48"/>
    <n v="36"/>
  </r>
  <r>
    <x v="4"/>
    <x v="27"/>
    <n v="44"/>
  </r>
  <r>
    <x v="4"/>
    <x v="49"/>
    <n v="8"/>
  </r>
  <r>
    <x v="5"/>
    <x v="49"/>
    <n v="19"/>
  </r>
  <r>
    <x v="6"/>
    <x v="49"/>
    <n v="24"/>
  </r>
  <r>
    <x v="8"/>
    <x v="28"/>
    <n v="14"/>
  </r>
  <r>
    <x v="8"/>
    <x v="29"/>
    <n v="6"/>
  </r>
  <r>
    <x v="3"/>
    <x v="29"/>
    <n v="5"/>
  </r>
  <r>
    <x v="0"/>
    <x v="29"/>
    <n v="7"/>
  </r>
  <r>
    <x v="8"/>
    <x v="31"/>
    <n v="10"/>
  </r>
  <r>
    <x v="3"/>
    <x v="33"/>
    <n v="20"/>
  </r>
  <r>
    <x v="0"/>
    <x v="33"/>
    <n v="26"/>
  </r>
  <r>
    <x v="6"/>
    <x v="50"/>
    <n v="21"/>
  </r>
  <r>
    <x v="7"/>
    <x v="50"/>
    <n v="29"/>
  </r>
  <r>
    <x v="2"/>
    <x v="1"/>
    <n v="5"/>
  </r>
  <r>
    <x v="9"/>
    <x v="1"/>
    <n v="2"/>
  </r>
  <r>
    <x v="4"/>
    <x v="34"/>
    <n v="6"/>
  </r>
  <r>
    <x v="1"/>
    <x v="35"/>
    <n v="21"/>
  </r>
  <r>
    <x v="8"/>
    <x v="3"/>
    <n v="3"/>
  </r>
  <r>
    <x v="8"/>
    <x v="41"/>
    <n v="23"/>
  </r>
  <r>
    <x v="3"/>
    <x v="41"/>
    <n v="27"/>
  </r>
  <r>
    <x v="0"/>
    <x v="41"/>
    <n v="17"/>
  </r>
  <r>
    <x v="8"/>
    <x v="51"/>
    <n v="137"/>
  </r>
  <r>
    <x v="3"/>
    <x v="51"/>
    <n v="160"/>
  </r>
  <r>
    <x v="0"/>
    <x v="51"/>
    <n v="182"/>
  </r>
  <r>
    <x v="1"/>
    <x v="37"/>
    <n v="28"/>
  </r>
  <r>
    <x v="8"/>
    <x v="52"/>
    <n v="0"/>
  </r>
  <r>
    <x v="3"/>
    <x v="52"/>
    <n v="10"/>
  </r>
  <r>
    <x v="1"/>
    <x v="42"/>
    <n v="22"/>
  </r>
  <r>
    <x v="2"/>
    <x v="42"/>
    <n v="15"/>
  </r>
  <r>
    <x v="9"/>
    <x v="42"/>
    <n v="15"/>
  </r>
  <r>
    <x v="1"/>
    <x v="9"/>
    <n v="9"/>
  </r>
  <r>
    <x v="4"/>
    <x v="38"/>
    <n v="6"/>
  </r>
  <r>
    <x v="4"/>
    <x v="53"/>
    <n v="1"/>
  </r>
  <r>
    <x v="5"/>
    <x v="53"/>
    <n v="3"/>
  </r>
  <r>
    <x v="6"/>
    <x v="53"/>
    <n v="2"/>
  </r>
  <r>
    <x v="3"/>
    <x v="43"/>
    <n v="5"/>
  </r>
  <r>
    <x v="0"/>
    <x v="43"/>
    <n v="4"/>
  </r>
  <r>
    <x v="7"/>
    <x v="39"/>
    <n v="47"/>
  </r>
  <r>
    <x v="6"/>
    <x v="54"/>
    <n v="18"/>
  </r>
  <r>
    <x v="7"/>
    <x v="54"/>
    <n v="24"/>
  </r>
  <r>
    <x v="1"/>
    <x v="55"/>
    <n v="185"/>
  </r>
  <r>
    <x v="2"/>
    <x v="55"/>
    <n v="205"/>
  </r>
  <r>
    <x v="9"/>
    <x v="55"/>
    <n v="180"/>
  </r>
  <r>
    <x v="1"/>
    <x v="44"/>
    <n v="2"/>
  </r>
  <r>
    <x v="2"/>
    <x v="44"/>
    <n v="9"/>
  </r>
  <r>
    <x v="4"/>
    <x v="56"/>
    <n v="110"/>
  </r>
  <r>
    <x v="5"/>
    <x v="56"/>
    <n v="139"/>
  </r>
  <r>
    <x v="6"/>
    <x v="56"/>
    <n v="141"/>
  </r>
  <r>
    <x v="8"/>
    <x v="18"/>
    <n v="9"/>
  </r>
  <r>
    <x v="4"/>
    <x v="20"/>
    <n v="223"/>
  </r>
  <r>
    <x v="5"/>
    <x v="20"/>
    <n v="251"/>
  </r>
  <r>
    <x v="8"/>
    <x v="45"/>
    <n v="84"/>
  </r>
  <r>
    <x v="3"/>
    <x v="45"/>
    <n v="120"/>
  </r>
  <r>
    <x v="0"/>
    <x v="45"/>
    <n v="120"/>
  </r>
  <r>
    <x v="5"/>
    <x v="23"/>
    <n v="34"/>
  </r>
  <r>
    <x v="6"/>
    <x v="23"/>
    <n v="30"/>
  </r>
  <r>
    <x v="7"/>
    <x v="23"/>
    <n v="36"/>
  </r>
  <r>
    <x v="1"/>
    <x v="24"/>
    <n v="32"/>
  </r>
  <r>
    <x v="4"/>
    <x v="46"/>
    <n v="87"/>
  </r>
  <r>
    <x v="5"/>
    <x v="46"/>
    <n v="135"/>
  </r>
  <r>
    <x v="6"/>
    <x v="46"/>
    <n v="120"/>
  </r>
  <r>
    <x v="1"/>
    <x v="25"/>
    <n v="13"/>
  </r>
  <r>
    <x v="2"/>
    <x v="25"/>
    <n v="21"/>
  </r>
  <r>
    <x v="4"/>
    <x v="57"/>
    <n v="27"/>
  </r>
  <r>
    <x v="5"/>
    <x v="57"/>
    <n v="42"/>
  </r>
  <r>
    <x v="8"/>
    <x v="40"/>
    <n v="0"/>
  </r>
  <r>
    <x v="4"/>
    <x v="47"/>
    <n v="14"/>
  </r>
  <r>
    <x v="5"/>
    <x v="47"/>
    <n v="12"/>
  </r>
  <r>
    <x v="6"/>
    <x v="47"/>
    <n v="17"/>
  </r>
  <r>
    <x v="7"/>
    <x v="47"/>
    <n v="20"/>
  </r>
  <r>
    <x v="8"/>
    <x v="26"/>
    <n v="49"/>
  </r>
  <r>
    <x v="8"/>
    <x v="48"/>
    <n v="39"/>
  </r>
  <r>
    <x v="3"/>
    <x v="48"/>
    <n v="43"/>
  </r>
  <r>
    <x v="0"/>
    <x v="48"/>
    <n v="32"/>
  </r>
  <r>
    <x v="3"/>
    <x v="49"/>
    <n v="23"/>
  </r>
  <r>
    <x v="0"/>
    <x v="49"/>
    <n v="16"/>
  </r>
  <r>
    <x v="4"/>
    <x v="29"/>
    <n v="1"/>
  </r>
  <r>
    <x v="5"/>
    <x v="29"/>
    <n v="5"/>
  </r>
  <r>
    <x v="1"/>
    <x v="30"/>
    <n v="54"/>
  </r>
  <r>
    <x v="2"/>
    <x v="30"/>
    <n v="80"/>
  </r>
  <r>
    <x v="5"/>
    <x v="32"/>
    <n v="54"/>
  </r>
  <r>
    <x v="6"/>
    <x v="32"/>
    <n v="54"/>
  </r>
  <r>
    <x v="7"/>
    <x v="32"/>
    <n v="61"/>
  </r>
  <r>
    <x v="4"/>
    <x v="33"/>
    <n v="24"/>
  </r>
  <r>
    <x v="5"/>
    <x v="33"/>
    <n v="26"/>
  </r>
  <r>
    <x v="6"/>
    <x v="33"/>
    <n v="30"/>
  </r>
  <r>
    <x v="1"/>
    <x v="50"/>
    <n v="17"/>
  </r>
  <r>
    <x v="2"/>
    <x v="50"/>
    <n v="12"/>
  </r>
  <r>
    <x v="9"/>
    <x v="50"/>
    <n v="14"/>
  </r>
  <r>
    <x v="1"/>
    <x v="0"/>
    <n v="85"/>
  </r>
  <r>
    <x v="0"/>
    <x v="1"/>
    <n v="1"/>
  </r>
  <r>
    <x v="1"/>
    <x v="34"/>
    <n v="5"/>
  </r>
  <r>
    <x v="2"/>
    <x v="34"/>
    <n v="14"/>
  </r>
  <r>
    <x v="8"/>
    <x v="35"/>
    <n v="25"/>
  </r>
  <r>
    <x v="3"/>
    <x v="35"/>
    <n v="40"/>
  </r>
  <r>
    <x v="6"/>
    <x v="36"/>
    <n v="80"/>
  </r>
  <r>
    <x v="7"/>
    <x v="36"/>
    <n v="94"/>
  </r>
  <r>
    <x v="9"/>
    <x v="4"/>
    <n v="11"/>
  </r>
  <r>
    <x v="5"/>
    <x v="41"/>
    <n v="27"/>
  </r>
  <r>
    <x v="6"/>
    <x v="41"/>
    <n v="33"/>
  </r>
  <r>
    <x v="7"/>
    <x v="41"/>
    <n v="26"/>
  </r>
  <r>
    <x v="1"/>
    <x v="51"/>
    <n v="119"/>
  </r>
  <r>
    <x v="2"/>
    <x v="51"/>
    <n v="150"/>
  </r>
  <r>
    <x v="9"/>
    <x v="51"/>
    <n v="135"/>
  </r>
  <r>
    <x v="8"/>
    <x v="37"/>
    <n v="46"/>
  </r>
  <r>
    <x v="3"/>
    <x v="37"/>
    <n v="25"/>
  </r>
  <r>
    <x v="4"/>
    <x v="52"/>
    <n v="6"/>
  </r>
  <r>
    <x v="5"/>
    <x v="52"/>
    <n v="6"/>
  </r>
  <r>
    <x v="6"/>
    <x v="52"/>
    <n v="0"/>
  </r>
  <r>
    <x v="7"/>
    <x v="52"/>
    <n v="3"/>
  </r>
  <r>
    <x v="0"/>
    <x v="7"/>
    <n v="207"/>
  </r>
  <r>
    <x v="4"/>
    <x v="42"/>
    <n v="17"/>
  </r>
  <r>
    <x v="5"/>
    <x v="42"/>
    <n v="18"/>
  </r>
  <r>
    <x v="4"/>
    <x v="12"/>
    <n v="10"/>
  </r>
  <r>
    <x v="1"/>
    <x v="38"/>
    <n v="3"/>
  </r>
  <r>
    <x v="2"/>
    <x v="38"/>
    <n v="5"/>
  </r>
  <r>
    <x v="4"/>
    <x v="13"/>
    <n v="24"/>
  </r>
  <r>
    <x v="1"/>
    <x v="53"/>
    <n v="3"/>
  </r>
  <r>
    <x v="2"/>
    <x v="53"/>
    <n v="1"/>
  </r>
  <r>
    <x v="9"/>
    <x v="53"/>
    <n v="6"/>
  </r>
  <r>
    <x v="1"/>
    <x v="43"/>
    <n v="1"/>
  </r>
  <r>
    <x v="2"/>
    <x v="43"/>
    <n v="1"/>
  </r>
  <r>
    <x v="9"/>
    <x v="43"/>
    <n v="8"/>
  </r>
  <r>
    <x v="3"/>
    <x v="39"/>
    <n v="58"/>
  </r>
  <r>
    <x v="0"/>
    <x v="39"/>
    <n v="52"/>
  </r>
  <r>
    <x v="8"/>
    <x v="54"/>
    <n v="5"/>
  </r>
  <r>
    <x v="3"/>
    <x v="54"/>
    <n v="16"/>
  </r>
  <r>
    <x v="0"/>
    <x v="54"/>
    <n v="13"/>
  </r>
  <r>
    <x v="8"/>
    <x v="55"/>
    <n v="174"/>
  </r>
  <r>
    <x v="3"/>
    <x v="55"/>
    <n v="212"/>
  </r>
  <r>
    <x v="0"/>
    <x v="55"/>
    <n v="193"/>
  </r>
  <r>
    <x v="8"/>
    <x v="44"/>
    <n v="5"/>
  </r>
  <r>
    <x v="3"/>
    <x v="44"/>
    <n v="6"/>
  </r>
  <r>
    <x v="0"/>
    <x v="44"/>
    <n v="3"/>
  </r>
  <r>
    <x v="1"/>
    <x v="56"/>
    <n v="123"/>
  </r>
  <r>
    <x v="2"/>
    <x v="56"/>
    <n v="170"/>
  </r>
  <r>
    <x v="9"/>
    <x v="56"/>
    <n v="178"/>
  </r>
  <r>
    <x v="1"/>
    <x v="45"/>
    <n v="99"/>
  </r>
  <r>
    <x v="2"/>
    <x v="45"/>
    <n v="120"/>
  </r>
  <r>
    <x v="9"/>
    <x v="45"/>
    <n v="120"/>
  </r>
  <r>
    <x v="9"/>
    <x v="22"/>
    <n v="34"/>
  </r>
  <r>
    <x v="9"/>
    <x v="23"/>
    <n v="28"/>
  </r>
  <r>
    <x v="1"/>
    <x v="46"/>
    <n v="96"/>
  </r>
  <r>
    <x v="2"/>
    <x v="46"/>
    <n v="112"/>
  </r>
  <r>
    <x v="9"/>
    <x v="46"/>
    <n v="131"/>
  </r>
  <r>
    <x v="4"/>
    <x v="25"/>
    <n v="11"/>
  </r>
  <r>
    <x v="1"/>
    <x v="57"/>
    <n v="24"/>
  </r>
  <r>
    <x v="2"/>
    <x v="57"/>
    <n v="26"/>
  </r>
  <r>
    <x v="9"/>
    <x v="57"/>
    <n v="37"/>
  </r>
  <r>
    <x v="4"/>
    <x v="40"/>
    <n v="4"/>
  </r>
  <r>
    <x v="5"/>
    <x v="40"/>
    <n v="1"/>
  </r>
  <r>
    <x v="6"/>
    <x v="40"/>
    <n v="1"/>
  </r>
  <r>
    <x v="8"/>
    <x v="47"/>
    <n v="8"/>
  </r>
  <r>
    <x v="3"/>
    <x v="47"/>
    <n v="15"/>
  </r>
  <r>
    <x v="1"/>
    <x v="48"/>
    <n v="30"/>
  </r>
  <r>
    <x v="2"/>
    <x v="48"/>
    <n v="46"/>
  </r>
  <r>
    <x v="1"/>
    <x v="49"/>
    <n v="14"/>
  </r>
  <r>
    <x v="2"/>
    <x v="49"/>
    <n v="7"/>
  </r>
  <r>
    <x v="9"/>
    <x v="49"/>
    <n v="29"/>
  </r>
  <r>
    <x v="4"/>
    <x v="30"/>
    <n v="69"/>
  </r>
  <r>
    <x v="9"/>
    <x v="32"/>
    <n v="49"/>
  </r>
  <r>
    <x v="8"/>
    <x v="33"/>
    <n v="19"/>
  </r>
  <r>
    <x v="8"/>
    <x v="50"/>
    <n v="8"/>
  </r>
  <r>
    <x v="3"/>
    <x v="50"/>
    <n v="11"/>
  </r>
  <r>
    <x v="0"/>
    <x v="50"/>
    <n v="12"/>
  </r>
  <r>
    <x v="5"/>
    <x v="34"/>
    <n v="8"/>
  </r>
  <r>
    <x v="6"/>
    <x v="34"/>
    <n v="12"/>
  </r>
  <r>
    <x v="7"/>
    <x v="34"/>
    <n v="14"/>
  </r>
  <r>
    <x v="4"/>
    <x v="3"/>
    <n v="5"/>
  </r>
  <r>
    <x v="5"/>
    <x v="3"/>
    <n v="5"/>
  </r>
  <r>
    <x v="6"/>
    <x v="3"/>
    <n v="13"/>
  </r>
  <r>
    <x v="1"/>
    <x v="36"/>
    <n v="50"/>
  </r>
  <r>
    <x v="2"/>
    <x v="36"/>
    <n v="81"/>
  </r>
  <r>
    <x v="9"/>
    <x v="36"/>
    <n v="77"/>
  </r>
  <r>
    <x v="8"/>
    <x v="4"/>
    <n v="9"/>
  </r>
  <r>
    <x v="3"/>
    <x v="4"/>
    <n v="6"/>
  </r>
  <r>
    <x v="0"/>
    <x v="4"/>
    <n v="4"/>
  </r>
  <r>
    <x v="2"/>
    <x v="37"/>
    <n v="34"/>
  </r>
  <r>
    <x v="9"/>
    <x v="37"/>
    <n v="32"/>
  </r>
  <r>
    <x v="0"/>
    <x v="52"/>
    <n v="12"/>
  </r>
  <r>
    <x v="7"/>
    <x v="8"/>
    <n v="26"/>
  </r>
  <r>
    <x v="8"/>
    <x v="9"/>
    <n v="5"/>
  </r>
  <r>
    <x v="3"/>
    <x v="9"/>
    <n v="8"/>
  </r>
  <r>
    <x v="3"/>
    <x v="10"/>
    <n v="758"/>
  </r>
  <r>
    <x v="0"/>
    <x v="10"/>
    <n v="769"/>
  </r>
  <r>
    <x v="8"/>
    <x v="12"/>
    <n v="9"/>
  </r>
  <r>
    <x v="3"/>
    <x v="12"/>
    <n v="14"/>
  </r>
  <r>
    <x v="0"/>
    <x v="12"/>
    <n v="9"/>
  </r>
  <r>
    <x v="8"/>
    <x v="13"/>
    <n v="19"/>
  </r>
  <r>
    <x v="3"/>
    <x v="13"/>
    <n v="30"/>
  </r>
  <r>
    <x v="0"/>
    <x v="13"/>
    <n v="24"/>
  </r>
  <r>
    <x v="7"/>
    <x v="53"/>
    <n v="2"/>
  </r>
  <r>
    <x v="7"/>
    <x v="43"/>
    <n v="3"/>
  </r>
  <r>
    <x v="8"/>
    <x v="15"/>
    <n v="7"/>
  </r>
  <r>
    <x v="4"/>
    <x v="54"/>
    <n v="17"/>
  </r>
  <r>
    <x v="5"/>
    <x v="54"/>
    <n v="13"/>
  </r>
  <r>
    <x v="1"/>
    <x v="16"/>
    <n v="21"/>
  </r>
  <r>
    <x v="4"/>
    <x v="44"/>
    <n v="8"/>
  </r>
  <r>
    <x v="4"/>
    <x v="17"/>
    <n v="215"/>
  </r>
  <r>
    <x v="5"/>
    <x v="17"/>
    <n v="252"/>
  </r>
  <r>
    <x v="7"/>
    <x v="56"/>
    <n v="225"/>
  </r>
  <r>
    <x v="7"/>
    <x v="19"/>
    <n v="427"/>
  </r>
  <r>
    <x v="1"/>
    <x v="20"/>
    <n v="201"/>
  </r>
  <r>
    <x v="2"/>
    <x v="20"/>
    <n v="244"/>
  </r>
  <r>
    <x v="9"/>
    <x v="20"/>
    <n v="252"/>
  </r>
  <r>
    <x v="8"/>
    <x v="21"/>
    <n v="31"/>
  </r>
  <r>
    <x v="6"/>
    <x v="45"/>
    <n v="113"/>
  </r>
  <r>
    <x v="7"/>
    <x v="45"/>
    <n v="142"/>
  </r>
  <r>
    <x v="8"/>
    <x v="22"/>
    <n v="33"/>
  </r>
  <r>
    <x v="3"/>
    <x v="22"/>
    <n v="34"/>
  </r>
  <r>
    <x v="0"/>
    <x v="22"/>
    <n v="22"/>
  </r>
  <r>
    <x v="8"/>
    <x v="23"/>
    <n v="26"/>
  </r>
  <r>
    <x v="3"/>
    <x v="23"/>
    <n v="33"/>
  </r>
  <r>
    <x v="0"/>
    <x v="23"/>
    <n v="40"/>
  </r>
  <r>
    <x v="8"/>
    <x v="24"/>
    <n v="23"/>
  </r>
  <r>
    <x v="3"/>
    <x v="24"/>
    <n v="42"/>
  </r>
  <r>
    <x v="8"/>
    <x v="46"/>
    <n v="107"/>
  </r>
  <r>
    <x v="6"/>
    <x v="57"/>
    <n v="31"/>
  </r>
  <r>
    <x v="7"/>
    <x v="57"/>
    <n v="39"/>
  </r>
  <r>
    <x v="7"/>
    <x v="49"/>
    <n v="15"/>
  </r>
  <r>
    <x v="3"/>
    <x v="28"/>
    <n v="12"/>
  </r>
  <r>
    <x v="0"/>
    <x v="28"/>
    <n v="20"/>
  </r>
  <r>
    <x v="8"/>
    <x v="30"/>
    <n v="65"/>
  </r>
  <r>
    <x v="3"/>
    <x v="30"/>
    <n v="86"/>
  </r>
  <r>
    <x v="0"/>
    <x v="30"/>
    <n v="83"/>
  </r>
  <r>
    <x v="3"/>
    <x v="31"/>
    <n v="14"/>
  </r>
  <r>
    <x v="0"/>
    <x v="31"/>
    <n v="7"/>
  </r>
  <r>
    <x v="8"/>
    <x v="32"/>
    <n v="47"/>
  </r>
  <r>
    <x v="3"/>
    <x v="32"/>
    <n v="56"/>
  </r>
  <r>
    <x v="0"/>
    <x v="32"/>
    <n v="60"/>
  </r>
  <r>
    <x v="4"/>
    <x v="50"/>
    <n v="19"/>
  </r>
  <r>
    <x v="5"/>
    <x v="50"/>
    <n v="10"/>
  </r>
  <r>
    <x v="8"/>
    <x v="34"/>
    <n v="7"/>
  </r>
  <r>
    <x v="3"/>
    <x v="34"/>
    <n v="12"/>
  </r>
  <r>
    <x v="0"/>
    <x v="34"/>
    <n v="17"/>
  </r>
  <r>
    <x v="4"/>
    <x v="2"/>
    <n v="10"/>
  </r>
  <r>
    <x v="1"/>
    <x v="3"/>
    <n v="9"/>
  </r>
  <r>
    <x v="2"/>
    <x v="3"/>
    <n v="6"/>
  </r>
  <r>
    <x v="9"/>
    <x v="3"/>
    <n v="12"/>
  </r>
  <r>
    <x v="8"/>
    <x v="36"/>
    <n v="44"/>
  </r>
  <r>
    <x v="3"/>
    <x v="36"/>
    <n v="66"/>
  </r>
  <r>
    <x v="0"/>
    <x v="36"/>
    <n v="102"/>
  </r>
  <r>
    <x v="6"/>
    <x v="4"/>
    <n v="10"/>
  </r>
  <r>
    <x v="7"/>
    <x v="4"/>
    <n v="4"/>
  </r>
  <r>
    <x v="9"/>
    <x v="41"/>
    <n v="29"/>
  </r>
  <r>
    <x v="4"/>
    <x v="51"/>
    <n v="118"/>
  </r>
  <r>
    <x v="5"/>
    <x v="51"/>
    <n v="102"/>
  </r>
  <r>
    <x v="4"/>
    <x v="37"/>
    <n v="32"/>
  </r>
  <r>
    <x v="5"/>
    <x v="37"/>
    <n v="28"/>
  </r>
  <r>
    <x v="6"/>
    <x v="37"/>
    <n v="38"/>
  </r>
  <r>
    <x v="7"/>
    <x v="37"/>
    <n v="55"/>
  </r>
  <r>
    <x v="2"/>
    <x v="52"/>
    <n v="7"/>
  </r>
  <r>
    <x v="9"/>
    <x v="52"/>
    <n v="12"/>
  </r>
  <r>
    <x v="4"/>
    <x v="9"/>
    <n v="9"/>
  </r>
  <r>
    <x v="5"/>
    <x v="9"/>
    <n v="9"/>
  </r>
  <r>
    <x v="6"/>
    <x v="9"/>
    <n v="12"/>
  </r>
  <r>
    <x v="7"/>
    <x v="9"/>
    <n v="18"/>
  </r>
  <r>
    <x v="6"/>
    <x v="10"/>
    <n v="741"/>
  </r>
  <r>
    <x v="7"/>
    <x v="10"/>
    <n v="840"/>
  </r>
  <r>
    <x v="1"/>
    <x v="12"/>
    <n v="13"/>
  </r>
  <r>
    <x v="2"/>
    <x v="12"/>
    <n v="12"/>
  </r>
  <r>
    <x v="1"/>
    <x v="13"/>
    <n v="15"/>
  </r>
  <r>
    <x v="2"/>
    <x v="13"/>
    <n v="25"/>
  </r>
  <r>
    <x v="4"/>
    <x v="14"/>
    <n v="46"/>
  </r>
  <r>
    <x v="3"/>
    <x v="53"/>
    <n v="0"/>
  </r>
  <r>
    <x v="0"/>
    <x v="53"/>
    <n v="7"/>
  </r>
  <r>
    <x v="4"/>
    <x v="15"/>
    <n v="7"/>
  </r>
  <r>
    <x v="5"/>
    <x v="15"/>
    <n v="15"/>
  </r>
  <r>
    <x v="6"/>
    <x v="15"/>
    <n v="14"/>
  </r>
  <r>
    <x v="1"/>
    <x v="54"/>
    <n v="15"/>
  </r>
  <r>
    <x v="2"/>
    <x v="54"/>
    <n v="13"/>
  </r>
  <r>
    <x v="9"/>
    <x v="54"/>
    <n v="10"/>
  </r>
  <r>
    <x v="6"/>
    <x v="55"/>
    <n v="203"/>
  </r>
  <r>
    <x v="7"/>
    <x v="55"/>
    <n v="227"/>
  </r>
  <r>
    <x v="3"/>
    <x v="56"/>
    <n v="171"/>
  </r>
  <r>
    <x v="0"/>
    <x v="56"/>
    <n v="156"/>
  </r>
  <r>
    <x v="3"/>
    <x v="19"/>
    <n v="344"/>
  </r>
  <r>
    <x v="0"/>
    <x v="19"/>
    <n v="367"/>
  </r>
  <r>
    <x v="8"/>
    <x v="20"/>
    <n v="230"/>
  </r>
  <r>
    <x v="3"/>
    <x v="20"/>
    <n v="239"/>
  </r>
  <r>
    <x v="0"/>
    <x v="20"/>
    <n v="295"/>
  </r>
  <r>
    <x v="5"/>
    <x v="22"/>
    <n v="36"/>
  </r>
  <r>
    <x v="6"/>
    <x v="22"/>
    <n v="40"/>
  </r>
  <r>
    <x v="7"/>
    <x v="22"/>
    <n v="27"/>
  </r>
  <r>
    <x v="1"/>
    <x v="23"/>
    <n v="57"/>
  </r>
  <r>
    <x v="2"/>
    <x v="23"/>
    <n v="50"/>
  </r>
  <r>
    <x v="4"/>
    <x v="24"/>
    <n v="31"/>
  </r>
  <r>
    <x v="5"/>
    <x v="24"/>
    <n v="37"/>
  </r>
  <r>
    <x v="6"/>
    <x v="24"/>
    <n v="35"/>
  </r>
  <r>
    <x v="3"/>
    <x v="57"/>
    <n v="30"/>
  </r>
  <r>
    <x v="0"/>
    <x v="57"/>
    <n v="40"/>
  </r>
  <r>
    <x v="1"/>
    <x v="47"/>
    <n v="5"/>
  </r>
  <r>
    <x v="4"/>
    <x v="48"/>
    <n v="37"/>
  </r>
  <r>
    <x v="9"/>
    <x v="27"/>
    <n v="70"/>
  </r>
  <r>
    <x v="6"/>
    <x v="28"/>
    <n v="21"/>
  </r>
  <r>
    <x v="7"/>
    <x v="28"/>
    <n v="13"/>
  </r>
  <r>
    <x v="5"/>
    <x v="30"/>
    <n v="76"/>
  </r>
  <r>
    <x v="6"/>
    <x v="30"/>
    <n v="72"/>
  </r>
  <r>
    <x v="7"/>
    <x v="30"/>
    <n v="91"/>
  </r>
  <r>
    <x v="7"/>
    <x v="31"/>
    <n v="12"/>
  </r>
  <r>
    <x v="1"/>
    <x v="32"/>
    <n v="65"/>
  </r>
  <r>
    <x v="2"/>
    <x v="32"/>
    <n v="58"/>
  </r>
  <r>
    <x v="4"/>
    <x v="0"/>
    <n v="77"/>
  </r>
  <r>
    <x v="5"/>
    <x v="0"/>
    <n v="93"/>
  </r>
  <r>
    <x v="6"/>
    <x v="0"/>
    <n v="85"/>
  </r>
  <r>
    <x v="7"/>
    <x v="0"/>
    <n v="104"/>
  </r>
  <r>
    <x v="5"/>
    <x v="1"/>
    <n v="2"/>
  </r>
  <r>
    <x v="6"/>
    <x v="1"/>
    <n v="2"/>
  </r>
  <r>
    <x v="7"/>
    <x v="1"/>
    <n v="0"/>
  </r>
  <r>
    <x v="2"/>
    <x v="35"/>
    <n v="35"/>
  </r>
  <r>
    <x v="9"/>
    <x v="35"/>
    <n v="34"/>
  </r>
  <r>
    <x v="5"/>
    <x v="2"/>
    <n v="11"/>
  </r>
  <r>
    <x v="6"/>
    <x v="2"/>
    <n v="14"/>
  </r>
  <r>
    <x v="7"/>
    <x v="2"/>
    <n v="14"/>
  </r>
  <r>
    <x v="1"/>
    <x v="41"/>
    <n v="25"/>
  </r>
  <r>
    <x v="2"/>
    <x v="41"/>
    <n v="20"/>
  </r>
  <r>
    <x v="6"/>
    <x v="51"/>
    <n v="120"/>
  </r>
  <r>
    <x v="7"/>
    <x v="51"/>
    <n v="196"/>
  </r>
  <r>
    <x v="1"/>
    <x v="5"/>
    <n v="5"/>
  </r>
  <r>
    <x v="2"/>
    <x v="5"/>
    <n v="11"/>
  </r>
  <r>
    <x v="9"/>
    <x v="5"/>
    <n v="7"/>
  </r>
  <r>
    <x v="4"/>
    <x v="6"/>
    <n v="30"/>
  </r>
  <r>
    <x v="5"/>
    <x v="6"/>
    <n v="27"/>
  </r>
  <r>
    <x v="1"/>
    <x v="52"/>
    <n v="3"/>
  </r>
  <r>
    <x v="4"/>
    <x v="7"/>
    <n v="128"/>
  </r>
  <r>
    <x v="5"/>
    <x v="7"/>
    <n v="138"/>
  </r>
  <r>
    <x v="6"/>
    <x v="7"/>
    <n v="147"/>
  </r>
  <r>
    <x v="7"/>
    <x v="7"/>
    <n v="226"/>
  </r>
  <r>
    <x v="8"/>
    <x v="8"/>
    <n v="13"/>
  </r>
  <r>
    <x v="8"/>
    <x v="42"/>
    <n v="8"/>
  </r>
  <r>
    <x v="3"/>
    <x v="42"/>
    <n v="17"/>
  </r>
  <r>
    <x v="0"/>
    <x v="42"/>
    <n v="18"/>
  </r>
  <r>
    <x v="6"/>
    <x v="11"/>
    <n v="36"/>
  </r>
  <r>
    <x v="7"/>
    <x v="11"/>
    <n v="40"/>
  </r>
  <r>
    <x v="5"/>
    <x v="38"/>
    <n v="3"/>
  </r>
  <r>
    <x v="6"/>
    <x v="38"/>
    <n v="3"/>
  </r>
  <r>
    <x v="7"/>
    <x v="38"/>
    <n v="1"/>
  </r>
  <r>
    <x v="5"/>
    <x v="14"/>
    <n v="54"/>
  </r>
  <r>
    <x v="6"/>
    <x v="14"/>
    <n v="56"/>
  </r>
  <r>
    <x v="7"/>
    <x v="14"/>
    <n v="67"/>
  </r>
  <r>
    <x v="8"/>
    <x v="53"/>
    <n v="3"/>
  </r>
  <r>
    <x v="8"/>
    <x v="43"/>
    <n v="5"/>
  </r>
  <r>
    <x v="4"/>
    <x v="39"/>
    <n v="28"/>
  </r>
  <r>
    <x v="5"/>
    <x v="39"/>
    <n v="49"/>
  </r>
  <r>
    <x v="6"/>
    <x v="39"/>
    <n v="47"/>
  </r>
  <r>
    <x v="7"/>
    <x v="15"/>
    <n v="17"/>
  </r>
  <r>
    <x v="4"/>
    <x v="55"/>
    <n v="153"/>
  </r>
  <r>
    <x v="5"/>
    <x v="55"/>
    <n v="185"/>
  </r>
  <r>
    <x v="0"/>
    <x v="16"/>
    <n v="35"/>
  </r>
  <r>
    <x v="9"/>
    <x v="44"/>
    <n v="3"/>
  </r>
  <r>
    <x v="9"/>
    <x v="17"/>
    <n v="288"/>
  </r>
  <r>
    <x v="8"/>
    <x v="56"/>
    <n v="112"/>
  </r>
  <r>
    <x v="4"/>
    <x v="18"/>
    <n v="10"/>
  </r>
  <r>
    <x v="5"/>
    <x v="18"/>
    <n v="9"/>
  </r>
  <r>
    <x v="6"/>
    <x v="18"/>
    <n v="12"/>
  </r>
  <r>
    <x v="8"/>
    <x v="19"/>
    <n v="281"/>
  </r>
  <r>
    <x v="7"/>
    <x v="21"/>
    <n v="34"/>
  </r>
  <r>
    <x v="7"/>
    <x v="24"/>
    <n v="50"/>
  </r>
  <r>
    <x v="7"/>
    <x v="46"/>
    <n v="121"/>
  </r>
  <r>
    <x v="8"/>
    <x v="25"/>
    <n v="21"/>
  </r>
  <r>
    <x v="3"/>
    <x v="25"/>
    <n v="19"/>
  </r>
  <r>
    <x v="0"/>
    <x v="25"/>
    <n v="19"/>
  </r>
  <r>
    <x v="8"/>
    <x v="57"/>
    <n v="27"/>
  </r>
  <r>
    <x v="3"/>
    <x v="40"/>
    <n v="3"/>
  </r>
  <r>
    <x v="0"/>
    <x v="40"/>
    <n v="2"/>
  </r>
  <r>
    <x v="2"/>
    <x v="47"/>
    <n v="11"/>
  </r>
  <r>
    <x v="9"/>
    <x v="47"/>
    <n v="10"/>
  </r>
  <r>
    <x v="4"/>
    <x v="26"/>
    <n v="20"/>
  </r>
  <r>
    <x v="5"/>
    <x v="26"/>
    <n v="46"/>
  </r>
  <r>
    <x v="5"/>
    <x v="48"/>
    <n v="48"/>
  </r>
  <r>
    <x v="6"/>
    <x v="48"/>
    <n v="41"/>
  </r>
  <r>
    <x v="7"/>
    <x v="48"/>
    <n v="50"/>
  </r>
  <r>
    <x v="1"/>
    <x v="27"/>
    <n v="53"/>
  </r>
  <r>
    <x v="2"/>
    <x v="27"/>
    <n v="80"/>
  </r>
  <r>
    <x v="8"/>
    <x v="49"/>
    <n v="11"/>
  </r>
  <r>
    <x v="1"/>
    <x v="29"/>
    <n v="4"/>
  </r>
  <r>
    <x v="2"/>
    <x v="29"/>
    <n v="8"/>
  </r>
  <r>
    <x v="9"/>
    <x v="29"/>
    <n v="9"/>
  </r>
  <r>
    <x v="1"/>
    <x v="33"/>
    <n v="19"/>
  </r>
  <r>
    <x v="2"/>
    <x v="33"/>
    <n v="36"/>
  </r>
  <r>
    <x v="9"/>
    <x v="33"/>
    <n v="28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0">
  <r>
    <x v="0"/>
    <x v="0"/>
    <n v="177"/>
  </r>
  <r>
    <x v="1"/>
    <x v="0"/>
    <n v="215"/>
  </r>
  <r>
    <x v="2"/>
    <x v="0"/>
    <n v="188"/>
  </r>
  <r>
    <x v="3"/>
    <x v="1"/>
    <n v="229"/>
  </r>
  <r>
    <x v="4"/>
    <x v="2"/>
    <n v="99"/>
  </r>
  <r>
    <x v="5"/>
    <x v="2"/>
    <n v="132"/>
  </r>
  <r>
    <x v="6"/>
    <x v="2"/>
    <n v="142"/>
  </r>
  <r>
    <x v="0"/>
    <x v="3"/>
    <n v="3191"/>
  </r>
  <r>
    <x v="1"/>
    <x v="3"/>
    <n v="4045"/>
  </r>
  <r>
    <x v="2"/>
    <x v="3"/>
    <n v="2925"/>
  </r>
  <r>
    <x v="7"/>
    <x v="4"/>
    <n v="122"/>
  </r>
  <r>
    <x v="8"/>
    <x v="4"/>
    <n v="128"/>
  </r>
  <r>
    <x v="6"/>
    <x v="5"/>
    <n v="615"/>
  </r>
  <r>
    <x v="3"/>
    <x v="6"/>
    <n v="2407"/>
  </r>
  <r>
    <x v="9"/>
    <x v="6"/>
    <n v="3205"/>
  </r>
  <r>
    <x v="3"/>
    <x v="7"/>
    <n v="525"/>
  </r>
  <r>
    <x v="9"/>
    <x v="7"/>
    <n v="556"/>
  </r>
  <r>
    <x v="7"/>
    <x v="7"/>
    <n v="559"/>
  </r>
  <r>
    <x v="8"/>
    <x v="7"/>
    <n v="499"/>
  </r>
  <r>
    <x v="5"/>
    <x v="8"/>
    <n v="128"/>
  </r>
  <r>
    <x v="6"/>
    <x v="8"/>
    <n v="100"/>
  </r>
  <r>
    <x v="3"/>
    <x v="9"/>
    <n v="121"/>
  </r>
  <r>
    <x v="9"/>
    <x v="9"/>
    <n v="115"/>
  </r>
  <r>
    <x v="7"/>
    <x v="9"/>
    <n v="110"/>
  </r>
  <r>
    <x v="8"/>
    <x v="9"/>
    <n v="115"/>
  </r>
  <r>
    <x v="7"/>
    <x v="10"/>
    <n v="62014"/>
  </r>
  <r>
    <x v="8"/>
    <x v="10"/>
    <n v="40662"/>
  </r>
  <r>
    <x v="4"/>
    <x v="11"/>
    <n v="986"/>
  </r>
  <r>
    <x v="5"/>
    <x v="11"/>
    <n v="1165"/>
  </r>
  <r>
    <x v="4"/>
    <x v="12"/>
    <n v="376"/>
  </r>
  <r>
    <x v="5"/>
    <x v="12"/>
    <n v="472"/>
  </r>
  <r>
    <x v="3"/>
    <x v="13"/>
    <n v="1019"/>
  </r>
  <r>
    <x v="1"/>
    <x v="14"/>
    <n v="39"/>
  </r>
  <r>
    <x v="2"/>
    <x v="14"/>
    <n v="43"/>
  </r>
  <r>
    <x v="3"/>
    <x v="15"/>
    <n v="679"/>
  </r>
  <r>
    <x v="9"/>
    <x v="15"/>
    <n v="745"/>
  </r>
  <r>
    <x v="7"/>
    <x v="15"/>
    <n v="766"/>
  </r>
  <r>
    <x v="4"/>
    <x v="16"/>
    <n v="343"/>
  </r>
  <r>
    <x v="5"/>
    <x v="16"/>
    <n v="490"/>
  </r>
  <r>
    <x v="6"/>
    <x v="16"/>
    <n v="396"/>
  </r>
  <r>
    <x v="7"/>
    <x v="17"/>
    <n v="13776"/>
  </r>
  <r>
    <x v="8"/>
    <x v="17"/>
    <n v="11982"/>
  </r>
  <r>
    <x v="1"/>
    <x v="18"/>
    <n v="8012"/>
  </r>
  <r>
    <x v="2"/>
    <x v="18"/>
    <n v="6823"/>
  </r>
  <r>
    <x v="1"/>
    <x v="19"/>
    <n v="10020"/>
  </r>
  <r>
    <x v="2"/>
    <x v="19"/>
    <n v="8512"/>
  </r>
  <r>
    <x v="0"/>
    <x v="20"/>
    <n v="13633"/>
  </r>
  <r>
    <x v="1"/>
    <x v="20"/>
    <n v="14694"/>
  </r>
  <r>
    <x v="2"/>
    <x v="20"/>
    <n v="10680"/>
  </r>
  <r>
    <x v="9"/>
    <x v="21"/>
    <n v="1091"/>
  </r>
  <r>
    <x v="7"/>
    <x v="21"/>
    <n v="1030"/>
  </r>
  <r>
    <x v="8"/>
    <x v="21"/>
    <n v="1080"/>
  </r>
  <r>
    <x v="4"/>
    <x v="22"/>
    <n v="2470"/>
  </r>
  <r>
    <x v="5"/>
    <x v="22"/>
    <n v="2776"/>
  </r>
  <r>
    <x v="3"/>
    <x v="23"/>
    <n v="1868"/>
  </r>
  <r>
    <x v="9"/>
    <x v="23"/>
    <n v="2040"/>
  </r>
  <r>
    <x v="7"/>
    <x v="23"/>
    <n v="1871"/>
  </r>
  <r>
    <x v="1"/>
    <x v="24"/>
    <n v="781"/>
  </r>
  <r>
    <x v="2"/>
    <x v="24"/>
    <n v="729"/>
  </r>
  <r>
    <x v="4"/>
    <x v="25"/>
    <n v="161"/>
  </r>
  <r>
    <x v="3"/>
    <x v="26"/>
    <n v="2040"/>
  </r>
  <r>
    <x v="6"/>
    <x v="27"/>
    <n v="3134"/>
  </r>
  <r>
    <x v="7"/>
    <x v="28"/>
    <n v="245"/>
  </r>
  <r>
    <x v="8"/>
    <x v="28"/>
    <n v="314"/>
  </r>
  <r>
    <x v="9"/>
    <x v="29"/>
    <n v="1654"/>
  </r>
  <r>
    <x v="7"/>
    <x v="29"/>
    <n v="1782"/>
  </r>
  <r>
    <x v="8"/>
    <x v="29"/>
    <n v="1812"/>
  </r>
  <r>
    <x v="8"/>
    <x v="30"/>
    <n v="301"/>
  </r>
  <r>
    <x v="4"/>
    <x v="31"/>
    <n v="3223"/>
  </r>
  <r>
    <x v="5"/>
    <x v="31"/>
    <n v="4061"/>
  </r>
  <r>
    <x v="5"/>
    <x v="32"/>
    <n v="8094"/>
  </r>
  <r>
    <x v="6"/>
    <x v="32"/>
    <n v="7905"/>
  </r>
  <r>
    <x v="3"/>
    <x v="33"/>
    <n v="24"/>
  </r>
  <r>
    <x v="6"/>
    <x v="0"/>
    <n v="196"/>
  </r>
  <r>
    <x v="2"/>
    <x v="34"/>
    <n v="750"/>
  </r>
  <r>
    <x v="0"/>
    <x v="1"/>
    <n v="209"/>
  </r>
  <r>
    <x v="1"/>
    <x v="1"/>
    <n v="291"/>
  </r>
  <r>
    <x v="2"/>
    <x v="1"/>
    <n v="192"/>
  </r>
  <r>
    <x v="8"/>
    <x v="2"/>
    <n v="138"/>
  </r>
  <r>
    <x v="3"/>
    <x v="3"/>
    <n v="3159"/>
  </r>
  <r>
    <x v="9"/>
    <x v="3"/>
    <n v="3695"/>
  </r>
  <r>
    <x v="4"/>
    <x v="4"/>
    <n v="137"/>
  </r>
  <r>
    <x v="5"/>
    <x v="4"/>
    <n v="129"/>
  </r>
  <r>
    <x v="0"/>
    <x v="35"/>
    <n v="99"/>
  </r>
  <r>
    <x v="1"/>
    <x v="35"/>
    <n v="127"/>
  </r>
  <r>
    <x v="2"/>
    <x v="35"/>
    <n v="116"/>
  </r>
  <r>
    <x v="7"/>
    <x v="36"/>
    <n v="614"/>
  </r>
  <r>
    <x v="8"/>
    <x v="36"/>
    <n v="499"/>
  </r>
  <r>
    <x v="2"/>
    <x v="7"/>
    <n v="383"/>
  </r>
  <r>
    <x v="0"/>
    <x v="37"/>
    <n v="3197"/>
  </r>
  <r>
    <x v="1"/>
    <x v="37"/>
    <n v="3626"/>
  </r>
  <r>
    <x v="1"/>
    <x v="38"/>
    <n v="605"/>
  </r>
  <r>
    <x v="2"/>
    <x v="38"/>
    <n v="501"/>
  </r>
  <r>
    <x v="2"/>
    <x v="9"/>
    <n v="86"/>
  </r>
  <r>
    <x v="4"/>
    <x v="10"/>
    <n v="50917"/>
  </r>
  <r>
    <x v="5"/>
    <x v="10"/>
    <n v="62165"/>
  </r>
  <r>
    <x v="6"/>
    <x v="10"/>
    <n v="60183"/>
  </r>
  <r>
    <x v="3"/>
    <x v="39"/>
    <n v="635"/>
  </r>
  <r>
    <x v="9"/>
    <x v="39"/>
    <n v="695"/>
  </r>
  <r>
    <x v="9"/>
    <x v="11"/>
    <n v="1083"/>
  </r>
  <r>
    <x v="7"/>
    <x v="11"/>
    <n v="1090"/>
  </r>
  <r>
    <x v="8"/>
    <x v="11"/>
    <n v="820"/>
  </r>
  <r>
    <x v="6"/>
    <x v="40"/>
    <n v="70"/>
  </r>
  <r>
    <x v="9"/>
    <x v="12"/>
    <n v="468"/>
  </r>
  <r>
    <x v="7"/>
    <x v="12"/>
    <n v="396"/>
  </r>
  <r>
    <x v="8"/>
    <x v="12"/>
    <n v="347"/>
  </r>
  <r>
    <x v="0"/>
    <x v="13"/>
    <n v="1067"/>
  </r>
  <r>
    <x v="1"/>
    <x v="13"/>
    <n v="1448"/>
  </r>
  <r>
    <x v="2"/>
    <x v="13"/>
    <n v="1403"/>
  </r>
  <r>
    <x v="0"/>
    <x v="41"/>
    <n v="1487"/>
  </r>
  <r>
    <x v="1"/>
    <x v="15"/>
    <n v="761"/>
  </r>
  <r>
    <x v="2"/>
    <x v="15"/>
    <n v="557"/>
  </r>
  <r>
    <x v="0"/>
    <x v="42"/>
    <n v="831"/>
  </r>
  <r>
    <x v="1"/>
    <x v="42"/>
    <n v="1241"/>
  </r>
  <r>
    <x v="4"/>
    <x v="43"/>
    <n v="7329"/>
  </r>
  <r>
    <x v="5"/>
    <x v="43"/>
    <n v="10484"/>
  </r>
  <r>
    <x v="8"/>
    <x v="44"/>
    <n v="266"/>
  </r>
  <r>
    <x v="3"/>
    <x v="19"/>
    <n v="7942"/>
  </r>
  <r>
    <x v="9"/>
    <x v="19"/>
    <n v="9810"/>
  </r>
  <r>
    <x v="7"/>
    <x v="19"/>
    <n v="10526"/>
  </r>
  <r>
    <x v="3"/>
    <x v="45"/>
    <n v="3740"/>
  </r>
  <r>
    <x v="9"/>
    <x v="45"/>
    <n v="3501"/>
  </r>
  <r>
    <x v="7"/>
    <x v="45"/>
    <n v="3846"/>
  </r>
  <r>
    <x v="4"/>
    <x v="21"/>
    <n v="1034"/>
  </r>
  <r>
    <x v="5"/>
    <x v="21"/>
    <n v="1117"/>
  </r>
  <r>
    <x v="2"/>
    <x v="23"/>
    <n v="1474"/>
  </r>
  <r>
    <x v="8"/>
    <x v="46"/>
    <n v="13"/>
  </r>
  <r>
    <x v="7"/>
    <x v="47"/>
    <n v="2008"/>
  </r>
  <r>
    <x v="8"/>
    <x v="47"/>
    <n v="1886"/>
  </r>
  <r>
    <x v="0"/>
    <x v="27"/>
    <n v="2230"/>
  </r>
  <r>
    <x v="1"/>
    <x v="27"/>
    <n v="3254"/>
  </r>
  <r>
    <x v="2"/>
    <x v="27"/>
    <n v="2752"/>
  </r>
  <r>
    <x v="4"/>
    <x v="28"/>
    <n v="224"/>
  </r>
  <r>
    <x v="5"/>
    <x v="28"/>
    <n v="264"/>
  </r>
  <r>
    <x v="6"/>
    <x v="28"/>
    <n v="264"/>
  </r>
  <r>
    <x v="4"/>
    <x v="30"/>
    <n v="299"/>
  </r>
  <r>
    <x v="5"/>
    <x v="30"/>
    <n v="342"/>
  </r>
  <r>
    <x v="6"/>
    <x v="30"/>
    <n v="389"/>
  </r>
  <r>
    <x v="2"/>
    <x v="32"/>
    <n v="5792"/>
  </r>
  <r>
    <x v="4"/>
    <x v="33"/>
    <n v="29"/>
  </r>
  <r>
    <x v="4"/>
    <x v="1"/>
    <n v="181"/>
  </r>
  <r>
    <x v="5"/>
    <x v="1"/>
    <n v="224"/>
  </r>
  <r>
    <x v="1"/>
    <x v="2"/>
    <n v="115"/>
  </r>
  <r>
    <x v="2"/>
    <x v="2"/>
    <n v="118"/>
  </r>
  <r>
    <x v="3"/>
    <x v="4"/>
    <n v="123"/>
  </r>
  <r>
    <x v="9"/>
    <x v="4"/>
    <n v="126"/>
  </r>
  <r>
    <x v="7"/>
    <x v="35"/>
    <n v="111"/>
  </r>
  <r>
    <x v="8"/>
    <x v="35"/>
    <n v="123"/>
  </r>
  <r>
    <x v="0"/>
    <x v="36"/>
    <n v="647"/>
  </r>
  <r>
    <x v="1"/>
    <x v="36"/>
    <n v="675"/>
  </r>
  <r>
    <x v="2"/>
    <x v="36"/>
    <n v="500"/>
  </r>
  <r>
    <x v="4"/>
    <x v="37"/>
    <n v="3193"/>
  </r>
  <r>
    <x v="4"/>
    <x v="38"/>
    <n v="552"/>
  </r>
  <r>
    <x v="5"/>
    <x v="38"/>
    <n v="543"/>
  </r>
  <r>
    <x v="6"/>
    <x v="38"/>
    <n v="558"/>
  </r>
  <r>
    <x v="5"/>
    <x v="9"/>
    <n v="128"/>
  </r>
  <r>
    <x v="6"/>
    <x v="9"/>
    <n v="93"/>
  </r>
  <r>
    <x v="3"/>
    <x v="10"/>
    <n v="50622"/>
  </r>
  <r>
    <x v="9"/>
    <x v="10"/>
    <n v="56189"/>
  </r>
  <r>
    <x v="4"/>
    <x v="39"/>
    <n v="616"/>
  </r>
  <r>
    <x v="5"/>
    <x v="39"/>
    <n v="727"/>
  </r>
  <r>
    <x v="6"/>
    <x v="39"/>
    <n v="658"/>
  </r>
  <r>
    <x v="6"/>
    <x v="11"/>
    <n v="1018"/>
  </r>
  <r>
    <x v="6"/>
    <x v="12"/>
    <n v="375"/>
  </r>
  <r>
    <x v="4"/>
    <x v="13"/>
    <n v="960"/>
  </r>
  <r>
    <x v="5"/>
    <x v="13"/>
    <n v="1373"/>
  </r>
  <r>
    <x v="4"/>
    <x v="15"/>
    <n v="658"/>
  </r>
  <r>
    <x v="5"/>
    <x v="15"/>
    <n v="756"/>
  </r>
  <r>
    <x v="6"/>
    <x v="15"/>
    <n v="742"/>
  </r>
  <r>
    <x v="3"/>
    <x v="42"/>
    <n v="1055"/>
  </r>
  <r>
    <x v="9"/>
    <x v="42"/>
    <n v="983"/>
  </r>
  <r>
    <x v="7"/>
    <x v="42"/>
    <n v="1612"/>
  </r>
  <r>
    <x v="8"/>
    <x v="42"/>
    <n v="1625"/>
  </r>
  <r>
    <x v="0"/>
    <x v="43"/>
    <n v="7659"/>
  </r>
  <r>
    <x v="1"/>
    <x v="43"/>
    <n v="10511"/>
  </r>
  <r>
    <x v="2"/>
    <x v="43"/>
    <n v="8242"/>
  </r>
  <r>
    <x v="1"/>
    <x v="44"/>
    <n v="317"/>
  </r>
  <r>
    <x v="2"/>
    <x v="44"/>
    <n v="205"/>
  </r>
  <r>
    <x v="4"/>
    <x v="19"/>
    <n v="8177"/>
  </r>
  <r>
    <x v="5"/>
    <x v="19"/>
    <n v="10809"/>
  </r>
  <r>
    <x v="6"/>
    <x v="19"/>
    <n v="10811"/>
  </r>
  <r>
    <x v="7"/>
    <x v="20"/>
    <n v="14501"/>
  </r>
  <r>
    <x v="8"/>
    <x v="20"/>
    <n v="12940"/>
  </r>
  <r>
    <x v="4"/>
    <x v="45"/>
    <n v="2562"/>
  </r>
  <r>
    <x v="5"/>
    <x v="45"/>
    <n v="4023"/>
  </r>
  <r>
    <x v="6"/>
    <x v="45"/>
    <n v="3926"/>
  </r>
  <r>
    <x v="3"/>
    <x v="21"/>
    <n v="991"/>
  </r>
  <r>
    <x v="3"/>
    <x v="22"/>
    <n v="2601"/>
  </r>
  <r>
    <x v="5"/>
    <x v="23"/>
    <n v="2025"/>
  </r>
  <r>
    <x v="6"/>
    <x v="23"/>
    <n v="1785"/>
  </r>
  <r>
    <x v="6"/>
    <x v="48"/>
    <n v="1136"/>
  </r>
  <r>
    <x v="1"/>
    <x v="47"/>
    <n v="2048"/>
  </r>
  <r>
    <x v="2"/>
    <x v="47"/>
    <n v="1610"/>
  </r>
  <r>
    <x v="9"/>
    <x v="27"/>
    <n v="2640"/>
  </r>
  <r>
    <x v="7"/>
    <x v="27"/>
    <n v="3226"/>
  </r>
  <r>
    <x v="8"/>
    <x v="27"/>
    <n v="3167"/>
  </r>
  <r>
    <x v="3"/>
    <x v="28"/>
    <n v="258"/>
  </r>
  <r>
    <x v="9"/>
    <x v="28"/>
    <n v="283"/>
  </r>
  <r>
    <x v="7"/>
    <x v="49"/>
    <n v="90"/>
  </r>
  <r>
    <x v="8"/>
    <x v="49"/>
    <n v="91"/>
  </r>
  <r>
    <x v="6"/>
    <x v="29"/>
    <n v="1910"/>
  </r>
  <r>
    <x v="3"/>
    <x v="30"/>
    <n v="297"/>
  </r>
  <r>
    <x v="9"/>
    <x v="30"/>
    <n v="328"/>
  </r>
  <r>
    <x v="7"/>
    <x v="30"/>
    <n v="337"/>
  </r>
  <r>
    <x v="3"/>
    <x v="31"/>
    <n v="3650"/>
  </r>
  <r>
    <x v="8"/>
    <x v="50"/>
    <n v="930"/>
  </r>
  <r>
    <x v="3"/>
    <x v="32"/>
    <n v="6554"/>
  </r>
  <r>
    <x v="9"/>
    <x v="32"/>
    <n v="7370"/>
  </r>
  <r>
    <x v="7"/>
    <x v="32"/>
    <n v="8348"/>
  </r>
  <r>
    <x v="8"/>
    <x v="32"/>
    <n v="6386"/>
  </r>
  <r>
    <x v="9"/>
    <x v="33"/>
    <n v="24"/>
  </r>
  <r>
    <x v="7"/>
    <x v="33"/>
    <n v="25"/>
  </r>
  <r>
    <x v="8"/>
    <x v="33"/>
    <n v="23"/>
  </r>
  <r>
    <x v="5"/>
    <x v="34"/>
    <n v="997"/>
  </r>
  <r>
    <x v="6"/>
    <x v="34"/>
    <n v="920"/>
  </r>
  <r>
    <x v="9"/>
    <x v="1"/>
    <n v="221"/>
  </r>
  <r>
    <x v="7"/>
    <x v="1"/>
    <n v="214"/>
  </r>
  <r>
    <x v="8"/>
    <x v="1"/>
    <n v="215"/>
  </r>
  <r>
    <x v="4"/>
    <x v="5"/>
    <n v="597"/>
  </r>
  <r>
    <x v="5"/>
    <x v="5"/>
    <n v="673"/>
  </r>
  <r>
    <x v="7"/>
    <x v="6"/>
    <n v="2570"/>
  </r>
  <r>
    <x v="8"/>
    <x v="6"/>
    <n v="3438"/>
  </r>
  <r>
    <x v="4"/>
    <x v="35"/>
    <n v="96"/>
  </r>
  <r>
    <x v="5"/>
    <x v="35"/>
    <n v="121"/>
  </r>
  <r>
    <x v="6"/>
    <x v="35"/>
    <n v="105"/>
  </r>
  <r>
    <x v="3"/>
    <x v="36"/>
    <n v="680"/>
  </r>
  <r>
    <x v="9"/>
    <x v="36"/>
    <n v="642"/>
  </r>
  <r>
    <x v="4"/>
    <x v="8"/>
    <n v="113"/>
  </r>
  <r>
    <x v="3"/>
    <x v="37"/>
    <n v="3068"/>
  </r>
  <r>
    <x v="9"/>
    <x v="37"/>
    <n v="3442"/>
  </r>
  <r>
    <x v="7"/>
    <x v="37"/>
    <n v="3727"/>
  </r>
  <r>
    <x v="8"/>
    <x v="37"/>
    <n v="3767"/>
  </r>
  <r>
    <x v="0"/>
    <x v="38"/>
    <n v="563"/>
  </r>
  <r>
    <x v="0"/>
    <x v="51"/>
    <n v="215"/>
  </r>
  <r>
    <x v="1"/>
    <x v="51"/>
    <n v="291"/>
  </r>
  <r>
    <x v="2"/>
    <x v="51"/>
    <n v="330"/>
  </r>
  <r>
    <x v="7"/>
    <x v="39"/>
    <n v="699"/>
  </r>
  <r>
    <x v="8"/>
    <x v="39"/>
    <n v="710"/>
  </r>
  <r>
    <x v="9"/>
    <x v="40"/>
    <n v="92"/>
  </r>
  <r>
    <x v="7"/>
    <x v="40"/>
    <n v="87"/>
  </r>
  <r>
    <x v="8"/>
    <x v="40"/>
    <n v="74"/>
  </r>
  <r>
    <x v="9"/>
    <x v="13"/>
    <n v="1196"/>
  </r>
  <r>
    <x v="7"/>
    <x v="13"/>
    <n v="1453"/>
  </r>
  <r>
    <x v="8"/>
    <x v="13"/>
    <n v="1685"/>
  </r>
  <r>
    <x v="0"/>
    <x v="14"/>
    <n v="35"/>
  </r>
  <r>
    <x v="0"/>
    <x v="52"/>
    <n v="62"/>
  </r>
  <r>
    <x v="3"/>
    <x v="41"/>
    <n v="1371"/>
  </r>
  <r>
    <x v="9"/>
    <x v="41"/>
    <n v="1694"/>
  </r>
  <r>
    <x v="7"/>
    <x v="41"/>
    <n v="2053"/>
  </r>
  <r>
    <x v="8"/>
    <x v="15"/>
    <n v="623"/>
  </r>
  <r>
    <x v="3"/>
    <x v="17"/>
    <n v="14029"/>
  </r>
  <r>
    <x v="9"/>
    <x v="17"/>
    <n v="14721"/>
  </r>
  <r>
    <x v="2"/>
    <x v="42"/>
    <n v="1241"/>
  </r>
  <r>
    <x v="6"/>
    <x v="53"/>
    <n v="114"/>
  </r>
  <r>
    <x v="6"/>
    <x v="43"/>
    <n v="10109"/>
  </r>
  <r>
    <x v="0"/>
    <x v="18"/>
    <n v="6747"/>
  </r>
  <r>
    <x v="3"/>
    <x v="44"/>
    <n v="198"/>
  </r>
  <r>
    <x v="9"/>
    <x v="44"/>
    <n v="223"/>
  </r>
  <r>
    <x v="7"/>
    <x v="44"/>
    <n v="301"/>
  </r>
  <r>
    <x v="0"/>
    <x v="19"/>
    <n v="8999"/>
  </r>
  <r>
    <x v="8"/>
    <x v="45"/>
    <n v="3206"/>
  </r>
  <r>
    <x v="8"/>
    <x v="23"/>
    <n v="1781"/>
  </r>
  <r>
    <x v="8"/>
    <x v="54"/>
    <n v="5591"/>
  </r>
  <r>
    <x v="0"/>
    <x v="48"/>
    <n v="1194"/>
  </r>
  <r>
    <x v="1"/>
    <x v="48"/>
    <n v="1293"/>
  </r>
  <r>
    <x v="2"/>
    <x v="48"/>
    <n v="812"/>
  </r>
  <r>
    <x v="0"/>
    <x v="24"/>
    <n v="775"/>
  </r>
  <r>
    <x v="1"/>
    <x v="46"/>
    <n v="31"/>
  </r>
  <r>
    <x v="2"/>
    <x v="46"/>
    <n v="37"/>
  </r>
  <r>
    <x v="5"/>
    <x v="25"/>
    <n v="227"/>
  </r>
  <r>
    <x v="6"/>
    <x v="25"/>
    <n v="241"/>
  </r>
  <r>
    <x v="3"/>
    <x v="47"/>
    <n v="1552"/>
  </r>
  <r>
    <x v="9"/>
    <x v="47"/>
    <n v="1905"/>
  </r>
  <r>
    <x v="9"/>
    <x v="26"/>
    <n v="2253"/>
  </r>
  <r>
    <x v="7"/>
    <x v="26"/>
    <n v="2402"/>
  </r>
  <r>
    <x v="8"/>
    <x v="26"/>
    <n v="1575"/>
  </r>
  <r>
    <x v="4"/>
    <x v="27"/>
    <n v="2218"/>
  </r>
  <r>
    <x v="5"/>
    <x v="27"/>
    <n v="3014"/>
  </r>
  <r>
    <x v="0"/>
    <x v="55"/>
    <n v="449"/>
  </r>
  <r>
    <x v="4"/>
    <x v="49"/>
    <n v="84"/>
  </r>
  <r>
    <x v="5"/>
    <x v="49"/>
    <n v="113"/>
  </r>
  <r>
    <x v="6"/>
    <x v="49"/>
    <n v="84"/>
  </r>
  <r>
    <x v="4"/>
    <x v="50"/>
    <n v="686"/>
  </r>
  <r>
    <x v="5"/>
    <x v="50"/>
    <n v="926"/>
  </r>
  <r>
    <x v="6"/>
    <x v="50"/>
    <n v="962"/>
  </r>
  <r>
    <x v="0"/>
    <x v="32"/>
    <n v="6753"/>
  </r>
  <r>
    <x v="1"/>
    <x v="32"/>
    <n v="8301"/>
  </r>
  <r>
    <x v="0"/>
    <x v="33"/>
    <n v="24"/>
  </r>
  <r>
    <x v="1"/>
    <x v="33"/>
    <n v="40"/>
  </r>
  <r>
    <x v="3"/>
    <x v="34"/>
    <n v="865"/>
  </r>
  <r>
    <x v="9"/>
    <x v="34"/>
    <n v="847"/>
  </r>
  <r>
    <x v="7"/>
    <x v="34"/>
    <n v="974"/>
  </r>
  <r>
    <x v="8"/>
    <x v="34"/>
    <n v="779"/>
  </r>
  <r>
    <x v="6"/>
    <x v="1"/>
    <n v="226"/>
  </r>
  <r>
    <x v="3"/>
    <x v="5"/>
    <n v="607"/>
  </r>
  <r>
    <x v="3"/>
    <x v="35"/>
    <n v="108"/>
  </r>
  <r>
    <x v="9"/>
    <x v="35"/>
    <n v="104"/>
  </r>
  <r>
    <x v="4"/>
    <x v="36"/>
    <n v="646"/>
  </r>
  <r>
    <x v="5"/>
    <x v="36"/>
    <n v="675"/>
  </r>
  <r>
    <x v="6"/>
    <x v="36"/>
    <n v="574"/>
  </r>
  <r>
    <x v="5"/>
    <x v="37"/>
    <n v="3602"/>
  </r>
  <r>
    <x v="6"/>
    <x v="37"/>
    <n v="3721"/>
  </r>
  <r>
    <x v="3"/>
    <x v="38"/>
    <n v="509"/>
  </r>
  <r>
    <x v="9"/>
    <x v="38"/>
    <n v="648"/>
  </r>
  <r>
    <x v="7"/>
    <x v="38"/>
    <n v="578"/>
  </r>
  <r>
    <x v="7"/>
    <x v="51"/>
    <n v="270"/>
  </r>
  <r>
    <x v="8"/>
    <x v="51"/>
    <n v="345"/>
  </r>
  <r>
    <x v="0"/>
    <x v="10"/>
    <n v="51988"/>
  </r>
  <r>
    <x v="0"/>
    <x v="39"/>
    <n v="622"/>
  </r>
  <r>
    <x v="1"/>
    <x v="39"/>
    <n v="766"/>
  </r>
  <r>
    <x v="2"/>
    <x v="39"/>
    <n v="613"/>
  </r>
  <r>
    <x v="0"/>
    <x v="40"/>
    <n v="78"/>
  </r>
  <r>
    <x v="1"/>
    <x v="40"/>
    <n v="102"/>
  </r>
  <r>
    <x v="2"/>
    <x v="40"/>
    <n v="83"/>
  </r>
  <r>
    <x v="6"/>
    <x v="13"/>
    <n v="1448"/>
  </r>
  <r>
    <x v="3"/>
    <x v="52"/>
    <n v="59"/>
  </r>
  <r>
    <x v="9"/>
    <x v="52"/>
    <n v="87"/>
  </r>
  <r>
    <x v="7"/>
    <x v="52"/>
    <n v="84"/>
  </r>
  <r>
    <x v="4"/>
    <x v="41"/>
    <n v="1454"/>
  </r>
  <r>
    <x v="5"/>
    <x v="41"/>
    <n v="1962"/>
  </r>
  <r>
    <x v="6"/>
    <x v="41"/>
    <n v="1925"/>
  </r>
  <r>
    <x v="5"/>
    <x v="42"/>
    <n v="1076"/>
  </r>
  <r>
    <x v="6"/>
    <x v="42"/>
    <n v="1565"/>
  </r>
  <r>
    <x v="9"/>
    <x v="53"/>
    <n v="120"/>
  </r>
  <r>
    <x v="7"/>
    <x v="53"/>
    <n v="123"/>
  </r>
  <r>
    <x v="8"/>
    <x v="53"/>
    <n v="104"/>
  </r>
  <r>
    <x v="7"/>
    <x v="43"/>
    <n v="10267"/>
  </r>
  <r>
    <x v="8"/>
    <x v="43"/>
    <n v="9940"/>
  </r>
  <r>
    <x v="4"/>
    <x v="44"/>
    <n v="211"/>
  </r>
  <r>
    <x v="5"/>
    <x v="44"/>
    <n v="310"/>
  </r>
  <r>
    <x v="6"/>
    <x v="44"/>
    <n v="279"/>
  </r>
  <r>
    <x v="1"/>
    <x v="45"/>
    <n v="4013"/>
  </r>
  <r>
    <x v="2"/>
    <x v="45"/>
    <n v="2735"/>
  </r>
  <r>
    <x v="3"/>
    <x v="56"/>
    <n v="2869"/>
  </r>
  <r>
    <x v="9"/>
    <x v="56"/>
    <n v="3597"/>
  </r>
  <r>
    <x v="1"/>
    <x v="54"/>
    <n v="7613"/>
  </r>
  <r>
    <x v="2"/>
    <x v="54"/>
    <n v="4789"/>
  </r>
  <r>
    <x v="9"/>
    <x v="48"/>
    <n v="1328"/>
  </r>
  <r>
    <x v="7"/>
    <x v="48"/>
    <n v="1216"/>
  </r>
  <r>
    <x v="8"/>
    <x v="48"/>
    <n v="998"/>
  </r>
  <r>
    <x v="4"/>
    <x v="46"/>
    <n v="35"/>
  </r>
  <r>
    <x v="5"/>
    <x v="46"/>
    <n v="45"/>
  </r>
  <r>
    <x v="6"/>
    <x v="46"/>
    <n v="32"/>
  </r>
  <r>
    <x v="2"/>
    <x v="25"/>
    <n v="219"/>
  </r>
  <r>
    <x v="4"/>
    <x v="47"/>
    <n v="1614"/>
  </r>
  <r>
    <x v="5"/>
    <x v="47"/>
    <n v="2168"/>
  </r>
  <r>
    <x v="6"/>
    <x v="47"/>
    <n v="1911"/>
  </r>
  <r>
    <x v="6"/>
    <x v="26"/>
    <n v="2261"/>
  </r>
  <r>
    <x v="3"/>
    <x v="27"/>
    <n v="2219"/>
  </r>
  <r>
    <x v="3"/>
    <x v="55"/>
    <n v="400"/>
  </r>
  <r>
    <x v="9"/>
    <x v="55"/>
    <n v="511"/>
  </r>
  <r>
    <x v="7"/>
    <x v="55"/>
    <n v="525"/>
  </r>
  <r>
    <x v="0"/>
    <x v="28"/>
    <n v="229"/>
  </r>
  <r>
    <x v="0"/>
    <x v="49"/>
    <n v="84"/>
  </r>
  <r>
    <x v="1"/>
    <x v="49"/>
    <n v="114"/>
  </r>
  <r>
    <x v="2"/>
    <x v="49"/>
    <n v="97"/>
  </r>
  <r>
    <x v="0"/>
    <x v="30"/>
    <n v="254"/>
  </r>
  <r>
    <x v="1"/>
    <x v="50"/>
    <n v="955"/>
  </r>
  <r>
    <x v="2"/>
    <x v="50"/>
    <n v="782"/>
  </r>
  <r>
    <x v="7"/>
    <x v="57"/>
    <n v="338"/>
  </r>
  <r>
    <x v="8"/>
    <x v="57"/>
    <n v="407"/>
  </r>
  <r>
    <x v="9"/>
    <x v="0"/>
    <n v="167"/>
  </r>
  <r>
    <x v="7"/>
    <x v="0"/>
    <n v="205"/>
  </r>
  <r>
    <x v="8"/>
    <x v="0"/>
    <n v="202"/>
  </r>
  <r>
    <x v="3"/>
    <x v="2"/>
    <n v="111"/>
  </r>
  <r>
    <x v="9"/>
    <x v="2"/>
    <n v="125"/>
  </r>
  <r>
    <x v="7"/>
    <x v="2"/>
    <n v="111"/>
  </r>
  <r>
    <x v="4"/>
    <x v="3"/>
    <n v="3144"/>
  </r>
  <r>
    <x v="5"/>
    <x v="3"/>
    <n v="3919"/>
  </r>
  <r>
    <x v="6"/>
    <x v="3"/>
    <n v="4353"/>
  </r>
  <r>
    <x v="0"/>
    <x v="4"/>
    <n v="121"/>
  </r>
  <r>
    <x v="1"/>
    <x v="4"/>
    <n v="127"/>
  </r>
  <r>
    <x v="2"/>
    <x v="4"/>
    <n v="129"/>
  </r>
  <r>
    <x v="5"/>
    <x v="7"/>
    <n v="493"/>
  </r>
  <r>
    <x v="6"/>
    <x v="7"/>
    <n v="522"/>
  </r>
  <r>
    <x v="2"/>
    <x v="8"/>
    <n v="94"/>
  </r>
  <r>
    <x v="8"/>
    <x v="38"/>
    <n v="577"/>
  </r>
  <r>
    <x v="0"/>
    <x v="9"/>
    <n v="116"/>
  </r>
  <r>
    <x v="1"/>
    <x v="9"/>
    <n v="107"/>
  </r>
  <r>
    <x v="1"/>
    <x v="10"/>
    <n v="62574"/>
  </r>
  <r>
    <x v="2"/>
    <x v="10"/>
    <n v="44611"/>
  </r>
  <r>
    <x v="0"/>
    <x v="11"/>
    <n v="1114"/>
  </r>
  <r>
    <x v="1"/>
    <x v="11"/>
    <n v="1193"/>
  </r>
  <r>
    <x v="2"/>
    <x v="11"/>
    <n v="773"/>
  </r>
  <r>
    <x v="0"/>
    <x v="12"/>
    <n v="365"/>
  </r>
  <r>
    <x v="1"/>
    <x v="12"/>
    <n v="464"/>
  </r>
  <r>
    <x v="2"/>
    <x v="12"/>
    <n v="337"/>
  </r>
  <r>
    <x v="8"/>
    <x v="14"/>
    <n v="47"/>
  </r>
  <r>
    <x v="8"/>
    <x v="52"/>
    <n v="79"/>
  </r>
  <r>
    <x v="0"/>
    <x v="15"/>
    <n v="688"/>
  </r>
  <r>
    <x v="3"/>
    <x v="16"/>
    <n v="389"/>
  </r>
  <r>
    <x v="9"/>
    <x v="16"/>
    <n v="438"/>
  </r>
  <r>
    <x v="4"/>
    <x v="42"/>
    <n v="748"/>
  </r>
  <r>
    <x v="3"/>
    <x v="53"/>
    <n v="95"/>
  </r>
  <r>
    <x v="3"/>
    <x v="43"/>
    <n v="7446"/>
  </r>
  <r>
    <x v="9"/>
    <x v="43"/>
    <n v="9006"/>
  </r>
  <r>
    <x v="8"/>
    <x v="18"/>
    <n v="8193"/>
  </r>
  <r>
    <x v="8"/>
    <x v="19"/>
    <n v="10608"/>
  </r>
  <r>
    <x v="4"/>
    <x v="20"/>
    <n v="12871"/>
  </r>
  <r>
    <x v="5"/>
    <x v="20"/>
    <n v="15273"/>
  </r>
  <r>
    <x v="6"/>
    <x v="20"/>
    <n v="14084"/>
  </r>
  <r>
    <x v="0"/>
    <x v="45"/>
    <n v="3697"/>
  </r>
  <r>
    <x v="7"/>
    <x v="56"/>
    <n v="4184"/>
  </r>
  <r>
    <x v="8"/>
    <x v="56"/>
    <n v="3926"/>
  </r>
  <r>
    <x v="0"/>
    <x v="21"/>
    <n v="1060"/>
  </r>
  <r>
    <x v="1"/>
    <x v="21"/>
    <n v="1155"/>
  </r>
  <r>
    <x v="2"/>
    <x v="21"/>
    <n v="830"/>
  </r>
  <r>
    <x v="0"/>
    <x v="22"/>
    <n v="2541"/>
  </r>
  <r>
    <x v="1"/>
    <x v="22"/>
    <n v="3024"/>
  </r>
  <r>
    <x v="2"/>
    <x v="22"/>
    <n v="1955"/>
  </r>
  <r>
    <x v="0"/>
    <x v="23"/>
    <n v="1842"/>
  </r>
  <r>
    <x v="1"/>
    <x v="23"/>
    <n v="2020"/>
  </r>
  <r>
    <x v="0"/>
    <x v="54"/>
    <n v="6721"/>
  </r>
  <r>
    <x v="7"/>
    <x v="24"/>
    <n v="666"/>
  </r>
  <r>
    <x v="8"/>
    <x v="24"/>
    <n v="754"/>
  </r>
  <r>
    <x v="8"/>
    <x v="55"/>
    <n v="493"/>
  </r>
  <r>
    <x v="1"/>
    <x v="28"/>
    <n v="261"/>
  </r>
  <r>
    <x v="2"/>
    <x v="28"/>
    <n v="266"/>
  </r>
  <r>
    <x v="0"/>
    <x v="29"/>
    <n v="1547"/>
  </r>
  <r>
    <x v="1"/>
    <x v="29"/>
    <n v="1803"/>
  </r>
  <r>
    <x v="2"/>
    <x v="29"/>
    <n v="1561"/>
  </r>
  <r>
    <x v="1"/>
    <x v="30"/>
    <n v="361"/>
  </r>
  <r>
    <x v="2"/>
    <x v="30"/>
    <n v="321"/>
  </r>
  <r>
    <x v="0"/>
    <x v="31"/>
    <n v="2922"/>
  </r>
  <r>
    <x v="1"/>
    <x v="31"/>
    <n v="3980"/>
  </r>
  <r>
    <x v="2"/>
    <x v="31"/>
    <n v="2955"/>
  </r>
  <r>
    <x v="3"/>
    <x v="57"/>
    <n v="211"/>
  </r>
  <r>
    <x v="9"/>
    <x v="57"/>
    <n v="330"/>
  </r>
  <r>
    <x v="4"/>
    <x v="32"/>
    <n v="6500"/>
  </r>
  <r>
    <x v="2"/>
    <x v="33"/>
    <n v="31"/>
  </r>
  <r>
    <x v="4"/>
    <x v="0"/>
    <n v="167"/>
  </r>
  <r>
    <x v="5"/>
    <x v="0"/>
    <n v="206"/>
  </r>
  <r>
    <x v="0"/>
    <x v="34"/>
    <n v="856"/>
  </r>
  <r>
    <x v="1"/>
    <x v="34"/>
    <n v="989"/>
  </r>
  <r>
    <x v="7"/>
    <x v="3"/>
    <n v="4248"/>
  </r>
  <r>
    <x v="8"/>
    <x v="3"/>
    <n v="3180"/>
  </r>
  <r>
    <x v="6"/>
    <x v="4"/>
    <n v="139"/>
  </r>
  <r>
    <x v="9"/>
    <x v="5"/>
    <n v="593"/>
  </r>
  <r>
    <x v="7"/>
    <x v="5"/>
    <n v="685"/>
  </r>
  <r>
    <x v="8"/>
    <x v="5"/>
    <n v="551"/>
  </r>
  <r>
    <x v="4"/>
    <x v="6"/>
    <n v="2089"/>
  </r>
  <r>
    <x v="5"/>
    <x v="6"/>
    <n v="2717"/>
  </r>
  <r>
    <x v="6"/>
    <x v="6"/>
    <n v="2669"/>
  </r>
  <r>
    <x v="0"/>
    <x v="7"/>
    <n v="509"/>
  </r>
  <r>
    <x v="1"/>
    <x v="7"/>
    <n v="488"/>
  </r>
  <r>
    <x v="3"/>
    <x v="8"/>
    <n v="116"/>
  </r>
  <r>
    <x v="9"/>
    <x v="8"/>
    <n v="109"/>
  </r>
  <r>
    <x v="7"/>
    <x v="8"/>
    <n v="107"/>
  </r>
  <r>
    <x v="8"/>
    <x v="8"/>
    <n v="112"/>
  </r>
  <r>
    <x v="2"/>
    <x v="37"/>
    <n v="3395"/>
  </r>
  <r>
    <x v="3"/>
    <x v="51"/>
    <n v="282"/>
  </r>
  <r>
    <x v="9"/>
    <x v="51"/>
    <n v="294"/>
  </r>
  <r>
    <x v="3"/>
    <x v="11"/>
    <n v="1066"/>
  </r>
  <r>
    <x v="4"/>
    <x v="40"/>
    <n v="66"/>
  </r>
  <r>
    <x v="5"/>
    <x v="40"/>
    <n v="85"/>
  </r>
  <r>
    <x v="3"/>
    <x v="12"/>
    <n v="437"/>
  </r>
  <r>
    <x v="4"/>
    <x v="14"/>
    <n v="28"/>
  </r>
  <r>
    <x v="5"/>
    <x v="14"/>
    <n v="42"/>
  </r>
  <r>
    <x v="6"/>
    <x v="14"/>
    <n v="51"/>
  </r>
  <r>
    <x v="4"/>
    <x v="52"/>
    <n v="81"/>
  </r>
  <r>
    <x v="5"/>
    <x v="52"/>
    <n v="101"/>
  </r>
  <r>
    <x v="6"/>
    <x v="52"/>
    <n v="58"/>
  </r>
  <r>
    <x v="1"/>
    <x v="41"/>
    <n v="1937"/>
  </r>
  <r>
    <x v="2"/>
    <x v="41"/>
    <n v="1344"/>
  </r>
  <r>
    <x v="0"/>
    <x v="16"/>
    <n v="334"/>
  </r>
  <r>
    <x v="1"/>
    <x v="16"/>
    <n v="421"/>
  </r>
  <r>
    <x v="2"/>
    <x v="16"/>
    <n v="362"/>
  </r>
  <r>
    <x v="0"/>
    <x v="17"/>
    <n v="13736"/>
  </r>
  <r>
    <x v="1"/>
    <x v="17"/>
    <n v="15173"/>
  </r>
  <r>
    <x v="2"/>
    <x v="17"/>
    <n v="8829"/>
  </r>
  <r>
    <x v="0"/>
    <x v="53"/>
    <n v="105"/>
  </r>
  <r>
    <x v="1"/>
    <x v="53"/>
    <n v="95"/>
  </r>
  <r>
    <x v="2"/>
    <x v="53"/>
    <n v="88"/>
  </r>
  <r>
    <x v="4"/>
    <x v="18"/>
    <n v="6521"/>
  </r>
  <r>
    <x v="5"/>
    <x v="18"/>
    <n v="8678"/>
  </r>
  <r>
    <x v="6"/>
    <x v="18"/>
    <n v="8602"/>
  </r>
  <r>
    <x v="4"/>
    <x v="56"/>
    <n v="2036"/>
  </r>
  <r>
    <x v="5"/>
    <x v="56"/>
    <n v="4030"/>
  </r>
  <r>
    <x v="6"/>
    <x v="56"/>
    <n v="4220"/>
  </r>
  <r>
    <x v="6"/>
    <x v="21"/>
    <n v="1043"/>
  </r>
  <r>
    <x v="6"/>
    <x v="22"/>
    <n v="2953"/>
  </r>
  <r>
    <x v="4"/>
    <x v="54"/>
    <n v="6576"/>
  </r>
  <r>
    <x v="5"/>
    <x v="54"/>
    <n v="7794"/>
  </r>
  <r>
    <x v="6"/>
    <x v="54"/>
    <n v="7621"/>
  </r>
  <r>
    <x v="3"/>
    <x v="48"/>
    <n v="1182"/>
  </r>
  <r>
    <x v="4"/>
    <x v="24"/>
    <n v="734"/>
  </r>
  <r>
    <x v="5"/>
    <x v="24"/>
    <n v="845"/>
  </r>
  <r>
    <x v="6"/>
    <x v="24"/>
    <n v="747"/>
  </r>
  <r>
    <x v="3"/>
    <x v="46"/>
    <n v="32"/>
  </r>
  <r>
    <x v="9"/>
    <x v="46"/>
    <n v="35"/>
  </r>
  <r>
    <x v="7"/>
    <x v="46"/>
    <n v="32"/>
  </r>
  <r>
    <x v="0"/>
    <x v="25"/>
    <n v="164"/>
  </r>
  <r>
    <x v="1"/>
    <x v="25"/>
    <n v="212"/>
  </r>
  <r>
    <x v="4"/>
    <x v="26"/>
    <n v="2217"/>
  </r>
  <r>
    <x v="5"/>
    <x v="26"/>
    <n v="2416"/>
  </r>
  <r>
    <x v="4"/>
    <x v="55"/>
    <n v="353"/>
  </r>
  <r>
    <x v="5"/>
    <x v="55"/>
    <n v="536"/>
  </r>
  <r>
    <x v="6"/>
    <x v="55"/>
    <n v="513"/>
  </r>
  <r>
    <x v="3"/>
    <x v="29"/>
    <n v="1568"/>
  </r>
  <r>
    <x v="6"/>
    <x v="31"/>
    <n v="3862"/>
  </r>
  <r>
    <x v="0"/>
    <x v="50"/>
    <n v="652"/>
  </r>
  <r>
    <x v="0"/>
    <x v="57"/>
    <n v="237"/>
  </r>
  <r>
    <x v="1"/>
    <x v="57"/>
    <n v="359"/>
  </r>
  <r>
    <x v="2"/>
    <x v="57"/>
    <n v="376"/>
  </r>
  <r>
    <x v="5"/>
    <x v="33"/>
    <n v="34"/>
  </r>
  <r>
    <x v="6"/>
    <x v="33"/>
    <n v="33"/>
  </r>
  <r>
    <x v="3"/>
    <x v="0"/>
    <n v="208"/>
  </r>
  <r>
    <x v="4"/>
    <x v="34"/>
    <n v="853"/>
  </r>
  <r>
    <x v="0"/>
    <x v="2"/>
    <n v="109"/>
  </r>
  <r>
    <x v="0"/>
    <x v="5"/>
    <n v="588"/>
  </r>
  <r>
    <x v="1"/>
    <x v="5"/>
    <n v="669"/>
  </r>
  <r>
    <x v="2"/>
    <x v="5"/>
    <n v="590"/>
  </r>
  <r>
    <x v="0"/>
    <x v="6"/>
    <n v="2906"/>
  </r>
  <r>
    <x v="1"/>
    <x v="6"/>
    <n v="2510"/>
  </r>
  <r>
    <x v="2"/>
    <x v="6"/>
    <n v="2862"/>
  </r>
  <r>
    <x v="4"/>
    <x v="7"/>
    <n v="466"/>
  </r>
  <r>
    <x v="0"/>
    <x v="8"/>
    <n v="94"/>
  </r>
  <r>
    <x v="1"/>
    <x v="8"/>
    <n v="152"/>
  </r>
  <r>
    <x v="4"/>
    <x v="51"/>
    <n v="244"/>
  </r>
  <r>
    <x v="5"/>
    <x v="51"/>
    <n v="306"/>
  </r>
  <r>
    <x v="6"/>
    <x v="51"/>
    <n v="271"/>
  </r>
  <r>
    <x v="4"/>
    <x v="9"/>
    <n v="109"/>
  </r>
  <r>
    <x v="3"/>
    <x v="40"/>
    <n v="78"/>
  </r>
  <r>
    <x v="3"/>
    <x v="14"/>
    <n v="38"/>
  </r>
  <r>
    <x v="9"/>
    <x v="14"/>
    <n v="39"/>
  </r>
  <r>
    <x v="7"/>
    <x v="14"/>
    <n v="32"/>
  </r>
  <r>
    <x v="1"/>
    <x v="52"/>
    <n v="108"/>
  </r>
  <r>
    <x v="2"/>
    <x v="52"/>
    <n v="64"/>
  </r>
  <r>
    <x v="8"/>
    <x v="41"/>
    <n v="1630"/>
  </r>
  <r>
    <x v="7"/>
    <x v="16"/>
    <n v="419"/>
  </r>
  <r>
    <x v="8"/>
    <x v="16"/>
    <n v="400"/>
  </r>
  <r>
    <x v="4"/>
    <x v="17"/>
    <n v="13837"/>
  </r>
  <r>
    <x v="5"/>
    <x v="17"/>
    <n v="15858"/>
  </r>
  <r>
    <x v="6"/>
    <x v="17"/>
    <n v="12230"/>
  </r>
  <r>
    <x v="4"/>
    <x v="53"/>
    <n v="106"/>
  </r>
  <r>
    <x v="5"/>
    <x v="53"/>
    <n v="112"/>
  </r>
  <r>
    <x v="3"/>
    <x v="18"/>
    <n v="6278"/>
  </r>
  <r>
    <x v="9"/>
    <x v="18"/>
    <n v="7983"/>
  </r>
  <r>
    <x v="7"/>
    <x v="18"/>
    <n v="8393"/>
  </r>
  <r>
    <x v="0"/>
    <x v="44"/>
    <n v="191"/>
  </r>
  <r>
    <x v="3"/>
    <x v="20"/>
    <n v="12863"/>
  </r>
  <r>
    <x v="9"/>
    <x v="20"/>
    <n v="14541"/>
  </r>
  <r>
    <x v="0"/>
    <x v="56"/>
    <n v="2086"/>
  </r>
  <r>
    <x v="1"/>
    <x v="56"/>
    <n v="4047"/>
  </r>
  <r>
    <x v="2"/>
    <x v="56"/>
    <n v="3426"/>
  </r>
  <r>
    <x v="9"/>
    <x v="22"/>
    <n v="2641"/>
  </r>
  <r>
    <x v="7"/>
    <x v="22"/>
    <n v="3023"/>
  </r>
  <r>
    <x v="8"/>
    <x v="22"/>
    <n v="2108"/>
  </r>
  <r>
    <x v="4"/>
    <x v="23"/>
    <n v="1917"/>
  </r>
  <r>
    <x v="3"/>
    <x v="54"/>
    <n v="6639"/>
  </r>
  <r>
    <x v="9"/>
    <x v="54"/>
    <n v="7433"/>
  </r>
  <r>
    <x v="7"/>
    <x v="54"/>
    <n v="7904"/>
  </r>
  <r>
    <x v="4"/>
    <x v="48"/>
    <n v="1191"/>
  </r>
  <r>
    <x v="5"/>
    <x v="48"/>
    <n v="1364"/>
  </r>
  <r>
    <x v="3"/>
    <x v="24"/>
    <n v="634"/>
  </r>
  <r>
    <x v="9"/>
    <x v="24"/>
    <n v="768"/>
  </r>
  <r>
    <x v="0"/>
    <x v="46"/>
    <n v="35"/>
  </r>
  <r>
    <x v="3"/>
    <x v="25"/>
    <n v="183"/>
  </r>
  <r>
    <x v="9"/>
    <x v="25"/>
    <n v="185"/>
  </r>
  <r>
    <x v="7"/>
    <x v="25"/>
    <n v="195"/>
  </r>
  <r>
    <x v="8"/>
    <x v="25"/>
    <n v="204"/>
  </r>
  <r>
    <x v="0"/>
    <x v="47"/>
    <n v="1721"/>
  </r>
  <r>
    <x v="0"/>
    <x v="26"/>
    <n v="2187"/>
  </r>
  <r>
    <x v="1"/>
    <x v="26"/>
    <n v="2436"/>
  </r>
  <r>
    <x v="2"/>
    <x v="26"/>
    <n v="1510"/>
  </r>
  <r>
    <x v="1"/>
    <x v="55"/>
    <n v="555"/>
  </r>
  <r>
    <x v="2"/>
    <x v="55"/>
    <n v="448"/>
  </r>
  <r>
    <x v="3"/>
    <x v="49"/>
    <n v="75"/>
  </r>
  <r>
    <x v="9"/>
    <x v="49"/>
    <n v="103"/>
  </r>
  <r>
    <x v="4"/>
    <x v="29"/>
    <n v="1564"/>
  </r>
  <r>
    <x v="5"/>
    <x v="29"/>
    <n v="1814"/>
  </r>
  <r>
    <x v="9"/>
    <x v="31"/>
    <n v="2939"/>
  </r>
  <r>
    <x v="7"/>
    <x v="31"/>
    <n v="3920"/>
  </r>
  <r>
    <x v="8"/>
    <x v="31"/>
    <n v="3426"/>
  </r>
  <r>
    <x v="3"/>
    <x v="50"/>
    <n v="692"/>
  </r>
  <r>
    <x v="9"/>
    <x v="50"/>
    <n v="708"/>
  </r>
  <r>
    <x v="7"/>
    <x v="50"/>
    <n v="961"/>
  </r>
  <r>
    <x v="4"/>
    <x v="57"/>
    <n v="211"/>
  </r>
  <r>
    <x v="5"/>
    <x v="57"/>
    <n v="388"/>
  </r>
  <r>
    <x v="6"/>
    <x v="57"/>
    <n v="357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0">
  <r>
    <x v="0"/>
    <x v="0"/>
    <n v="7751"/>
  </r>
  <r>
    <x v="1"/>
    <x v="1"/>
    <n v="37"/>
  </r>
  <r>
    <x v="1"/>
    <x v="2"/>
    <n v="251"/>
  </r>
  <r>
    <x v="2"/>
    <x v="2"/>
    <n v="328"/>
  </r>
  <r>
    <x v="3"/>
    <x v="3"/>
    <n v="172"/>
  </r>
  <r>
    <x v="0"/>
    <x v="3"/>
    <n v="162"/>
  </r>
  <r>
    <x v="4"/>
    <x v="4"/>
    <n v="187"/>
  </r>
  <r>
    <x v="5"/>
    <x v="4"/>
    <n v="192"/>
  </r>
  <r>
    <x v="6"/>
    <x v="5"/>
    <n v="155"/>
  </r>
  <r>
    <x v="7"/>
    <x v="5"/>
    <n v="166"/>
  </r>
  <r>
    <x v="8"/>
    <x v="6"/>
    <n v="847"/>
  </r>
  <r>
    <x v="3"/>
    <x v="6"/>
    <n v="917"/>
  </r>
  <r>
    <x v="0"/>
    <x v="6"/>
    <n v="650"/>
  </r>
  <r>
    <x v="1"/>
    <x v="7"/>
    <n v="4922"/>
  </r>
  <r>
    <x v="1"/>
    <x v="8"/>
    <n v="837"/>
  </r>
  <r>
    <x v="2"/>
    <x v="8"/>
    <n v="835"/>
  </r>
  <r>
    <x v="9"/>
    <x v="8"/>
    <n v="826"/>
  </r>
  <r>
    <x v="2"/>
    <x v="9"/>
    <n v="183"/>
  </r>
  <r>
    <x v="9"/>
    <x v="9"/>
    <n v="132"/>
  </r>
  <r>
    <x v="4"/>
    <x v="10"/>
    <n v="72451"/>
  </r>
  <r>
    <x v="5"/>
    <x v="10"/>
    <n v="81777"/>
  </r>
  <r>
    <x v="1"/>
    <x v="11"/>
    <n v="944"/>
  </r>
  <r>
    <x v="2"/>
    <x v="11"/>
    <n v="1126"/>
  </r>
  <r>
    <x v="9"/>
    <x v="11"/>
    <n v="1048"/>
  </r>
  <r>
    <x v="9"/>
    <x v="12"/>
    <n v="1325"/>
  </r>
  <r>
    <x v="9"/>
    <x v="13"/>
    <n v="506"/>
  </r>
  <r>
    <x v="1"/>
    <x v="14"/>
    <n v="1510"/>
  </r>
  <r>
    <x v="2"/>
    <x v="14"/>
    <n v="2007"/>
  </r>
  <r>
    <x v="1"/>
    <x v="15"/>
    <n v="923"/>
  </r>
  <r>
    <x v="2"/>
    <x v="15"/>
    <n v="1066"/>
  </r>
  <r>
    <x v="9"/>
    <x v="15"/>
    <n v="1044"/>
  </r>
  <r>
    <x v="4"/>
    <x v="16"/>
    <n v="1486"/>
  </r>
  <r>
    <x v="5"/>
    <x v="16"/>
    <n v="1425"/>
  </r>
  <r>
    <x v="6"/>
    <x v="16"/>
    <n v="2340"/>
  </r>
  <r>
    <x v="7"/>
    <x v="16"/>
    <n v="2326"/>
  </r>
  <r>
    <x v="8"/>
    <x v="17"/>
    <n v="11146"/>
  </r>
  <r>
    <x v="3"/>
    <x v="17"/>
    <n v="15432"/>
  </r>
  <r>
    <x v="0"/>
    <x v="17"/>
    <n v="11943"/>
  </r>
  <r>
    <x v="3"/>
    <x v="18"/>
    <n v="464"/>
  </r>
  <r>
    <x v="0"/>
    <x v="18"/>
    <n v="294"/>
  </r>
  <r>
    <x v="1"/>
    <x v="19"/>
    <n v="12177"/>
  </r>
  <r>
    <x v="2"/>
    <x v="19"/>
    <n v="15991"/>
  </r>
  <r>
    <x v="9"/>
    <x v="19"/>
    <n v="15809"/>
  </r>
  <r>
    <x v="6"/>
    <x v="20"/>
    <n v="20002"/>
  </r>
  <r>
    <x v="7"/>
    <x v="20"/>
    <n v="17844"/>
  </r>
  <r>
    <x v="1"/>
    <x v="21"/>
    <n v="3316"/>
  </r>
  <r>
    <x v="2"/>
    <x v="21"/>
    <n v="5213"/>
  </r>
  <r>
    <x v="9"/>
    <x v="21"/>
    <n v="5121"/>
  </r>
  <r>
    <x v="4"/>
    <x v="22"/>
    <n v="1304"/>
  </r>
  <r>
    <x v="4"/>
    <x v="23"/>
    <n v="3388"/>
  </r>
  <r>
    <x v="2"/>
    <x v="24"/>
    <n v="2763"/>
  </r>
  <r>
    <x v="9"/>
    <x v="24"/>
    <n v="2487"/>
  </r>
  <r>
    <x v="9"/>
    <x v="25"/>
    <n v="1444"/>
  </r>
  <r>
    <x v="3"/>
    <x v="26"/>
    <n v="2859"/>
  </r>
  <r>
    <x v="0"/>
    <x v="26"/>
    <n v="2273"/>
  </r>
  <r>
    <x v="5"/>
    <x v="27"/>
    <n v="4000"/>
  </r>
  <r>
    <x v="6"/>
    <x v="27"/>
    <n v="4810"/>
  </r>
  <r>
    <x v="7"/>
    <x v="27"/>
    <n v="4768"/>
  </r>
  <r>
    <x v="4"/>
    <x v="28"/>
    <n v="346"/>
  </r>
  <r>
    <x v="5"/>
    <x v="28"/>
    <n v="403"/>
  </r>
  <r>
    <x v="6"/>
    <x v="29"/>
    <n v="129"/>
  </r>
  <r>
    <x v="7"/>
    <x v="29"/>
    <n v="132"/>
  </r>
  <r>
    <x v="9"/>
    <x v="30"/>
    <n v="2931"/>
  </r>
  <r>
    <x v="4"/>
    <x v="31"/>
    <n v="408"/>
  </r>
  <r>
    <x v="5"/>
    <x v="31"/>
    <n v="451"/>
  </r>
  <r>
    <x v="6"/>
    <x v="31"/>
    <n v="509"/>
  </r>
  <r>
    <x v="4"/>
    <x v="32"/>
    <n v="5195"/>
  </r>
  <r>
    <x v="7"/>
    <x v="33"/>
    <n v="1336"/>
  </r>
  <r>
    <x v="2"/>
    <x v="0"/>
    <n v="10727"/>
  </r>
  <r>
    <x v="9"/>
    <x v="0"/>
    <n v="10441"/>
  </r>
  <r>
    <x v="4"/>
    <x v="1"/>
    <n v="37"/>
  </r>
  <r>
    <x v="9"/>
    <x v="34"/>
    <n v="276"/>
  </r>
  <r>
    <x v="0"/>
    <x v="35"/>
    <n v="1043"/>
  </r>
  <r>
    <x v="8"/>
    <x v="2"/>
    <n v="296"/>
  </r>
  <r>
    <x v="3"/>
    <x v="2"/>
    <n v="413"/>
  </r>
  <r>
    <x v="0"/>
    <x v="2"/>
    <n v="270"/>
  </r>
  <r>
    <x v="7"/>
    <x v="3"/>
    <n v="197"/>
  </r>
  <r>
    <x v="4"/>
    <x v="36"/>
    <n v="4299"/>
  </r>
  <r>
    <x v="5"/>
    <x v="36"/>
    <n v="4984"/>
  </r>
  <r>
    <x v="1"/>
    <x v="4"/>
    <n v="198"/>
  </r>
  <r>
    <x v="2"/>
    <x v="4"/>
    <n v="182"/>
  </r>
  <r>
    <x v="8"/>
    <x v="5"/>
    <n v="177"/>
  </r>
  <r>
    <x v="3"/>
    <x v="5"/>
    <n v="192"/>
  </r>
  <r>
    <x v="0"/>
    <x v="5"/>
    <n v="172"/>
  </r>
  <r>
    <x v="6"/>
    <x v="6"/>
    <n v="784"/>
  </r>
  <r>
    <x v="7"/>
    <x v="6"/>
    <n v="646"/>
  </r>
  <r>
    <x v="0"/>
    <x v="37"/>
    <n v="607"/>
  </r>
  <r>
    <x v="8"/>
    <x v="7"/>
    <n v="4766"/>
  </r>
  <r>
    <x v="3"/>
    <x v="7"/>
    <n v="5694"/>
  </r>
  <r>
    <x v="3"/>
    <x v="8"/>
    <n v="925"/>
  </r>
  <r>
    <x v="0"/>
    <x v="8"/>
    <n v="746"/>
  </r>
  <r>
    <x v="0"/>
    <x v="9"/>
    <n v="111"/>
  </r>
  <r>
    <x v="1"/>
    <x v="10"/>
    <n v="73123"/>
  </r>
  <r>
    <x v="2"/>
    <x v="10"/>
    <n v="90621"/>
  </r>
  <r>
    <x v="9"/>
    <x v="10"/>
    <n v="88090"/>
  </r>
  <r>
    <x v="4"/>
    <x v="11"/>
    <n v="1005"/>
  </r>
  <r>
    <x v="5"/>
    <x v="11"/>
    <n v="1067"/>
  </r>
  <r>
    <x v="5"/>
    <x v="12"/>
    <n v="1391"/>
  </r>
  <r>
    <x v="6"/>
    <x v="12"/>
    <n v="1385"/>
  </r>
  <r>
    <x v="7"/>
    <x v="12"/>
    <n v="1015"/>
  </r>
  <r>
    <x v="9"/>
    <x v="38"/>
    <n v="101"/>
  </r>
  <r>
    <x v="5"/>
    <x v="13"/>
    <n v="645"/>
  </r>
  <r>
    <x v="6"/>
    <x v="13"/>
    <n v="549"/>
  </r>
  <r>
    <x v="7"/>
    <x v="13"/>
    <n v="478"/>
  </r>
  <r>
    <x v="8"/>
    <x v="14"/>
    <n v="1596"/>
  </r>
  <r>
    <x v="3"/>
    <x v="14"/>
    <n v="2211"/>
  </r>
  <r>
    <x v="0"/>
    <x v="14"/>
    <n v="2069"/>
  </r>
  <r>
    <x v="8"/>
    <x v="39"/>
    <n v="2046"/>
  </r>
  <r>
    <x v="3"/>
    <x v="15"/>
    <n v="1051"/>
  </r>
  <r>
    <x v="0"/>
    <x v="15"/>
    <n v="778"/>
  </r>
  <r>
    <x v="8"/>
    <x v="16"/>
    <n v="1174"/>
  </r>
  <r>
    <x v="3"/>
    <x v="16"/>
    <n v="1755"/>
  </r>
  <r>
    <x v="1"/>
    <x v="17"/>
    <n v="10760"/>
  </r>
  <r>
    <x v="2"/>
    <x v="17"/>
    <n v="15256"/>
  </r>
  <r>
    <x v="7"/>
    <x v="18"/>
    <n v="398"/>
  </r>
  <r>
    <x v="4"/>
    <x v="19"/>
    <n v="11844"/>
  </r>
  <r>
    <x v="5"/>
    <x v="19"/>
    <n v="14539"/>
  </r>
  <r>
    <x v="6"/>
    <x v="19"/>
    <n v="15259"/>
  </r>
  <r>
    <x v="4"/>
    <x v="21"/>
    <n v="4728"/>
  </r>
  <r>
    <x v="5"/>
    <x v="21"/>
    <n v="4478"/>
  </r>
  <r>
    <x v="6"/>
    <x v="21"/>
    <n v="4971"/>
  </r>
  <r>
    <x v="1"/>
    <x v="22"/>
    <n v="1406"/>
  </r>
  <r>
    <x v="2"/>
    <x v="22"/>
    <n v="1532"/>
  </r>
  <r>
    <x v="0"/>
    <x v="24"/>
    <n v="1995"/>
  </r>
  <r>
    <x v="7"/>
    <x v="40"/>
    <n v="15"/>
  </r>
  <r>
    <x v="6"/>
    <x v="26"/>
    <n v="2858"/>
  </r>
  <r>
    <x v="7"/>
    <x v="26"/>
    <n v="2608"/>
  </r>
  <r>
    <x v="8"/>
    <x v="27"/>
    <n v="3287"/>
  </r>
  <r>
    <x v="3"/>
    <x v="27"/>
    <n v="4892"/>
  </r>
  <r>
    <x v="0"/>
    <x v="27"/>
    <n v="4089"/>
  </r>
  <r>
    <x v="1"/>
    <x v="28"/>
    <n v="307"/>
  </r>
  <r>
    <x v="2"/>
    <x v="28"/>
    <n v="391"/>
  </r>
  <r>
    <x v="9"/>
    <x v="28"/>
    <n v="407"/>
  </r>
  <r>
    <x v="1"/>
    <x v="31"/>
    <n v="419"/>
  </r>
  <r>
    <x v="2"/>
    <x v="31"/>
    <n v="460"/>
  </r>
  <r>
    <x v="9"/>
    <x v="31"/>
    <n v="548"/>
  </r>
  <r>
    <x v="1"/>
    <x v="0"/>
    <n v="8714"/>
  </r>
  <r>
    <x v="0"/>
    <x v="1"/>
    <n v="36"/>
  </r>
  <r>
    <x v="1"/>
    <x v="34"/>
    <n v="231"/>
  </r>
  <r>
    <x v="2"/>
    <x v="34"/>
    <n v="306"/>
  </r>
  <r>
    <x v="8"/>
    <x v="35"/>
    <n v="1181"/>
  </r>
  <r>
    <x v="3"/>
    <x v="35"/>
    <n v="1413"/>
  </r>
  <r>
    <x v="6"/>
    <x v="36"/>
    <n v="5863"/>
  </r>
  <r>
    <x v="7"/>
    <x v="36"/>
    <n v="4360"/>
  </r>
  <r>
    <x v="9"/>
    <x v="4"/>
    <n v="217"/>
  </r>
  <r>
    <x v="5"/>
    <x v="41"/>
    <n v="805"/>
  </r>
  <r>
    <x v="6"/>
    <x v="41"/>
    <n v="951"/>
  </r>
  <r>
    <x v="7"/>
    <x v="41"/>
    <n v="747"/>
  </r>
  <r>
    <x v="1"/>
    <x v="42"/>
    <n v="3332"/>
  </r>
  <r>
    <x v="2"/>
    <x v="42"/>
    <n v="4305"/>
  </r>
  <r>
    <x v="9"/>
    <x v="42"/>
    <n v="4247"/>
  </r>
  <r>
    <x v="8"/>
    <x v="37"/>
    <n v="788"/>
  </r>
  <r>
    <x v="3"/>
    <x v="37"/>
    <n v="756"/>
  </r>
  <r>
    <x v="4"/>
    <x v="43"/>
    <n v="176"/>
  </r>
  <r>
    <x v="5"/>
    <x v="43"/>
    <n v="140"/>
  </r>
  <r>
    <x v="6"/>
    <x v="43"/>
    <n v="166"/>
  </r>
  <r>
    <x v="7"/>
    <x v="43"/>
    <n v="162"/>
  </r>
  <r>
    <x v="0"/>
    <x v="7"/>
    <n v="5184"/>
  </r>
  <r>
    <x v="4"/>
    <x v="44"/>
    <n v="389"/>
  </r>
  <r>
    <x v="5"/>
    <x v="44"/>
    <n v="423"/>
  </r>
  <r>
    <x v="4"/>
    <x v="12"/>
    <n v="1388"/>
  </r>
  <r>
    <x v="1"/>
    <x v="38"/>
    <n v="94"/>
  </r>
  <r>
    <x v="2"/>
    <x v="38"/>
    <n v="110"/>
  </r>
  <r>
    <x v="4"/>
    <x v="13"/>
    <n v="597"/>
  </r>
  <r>
    <x v="1"/>
    <x v="45"/>
    <n v="34"/>
  </r>
  <r>
    <x v="2"/>
    <x v="45"/>
    <n v="64"/>
  </r>
  <r>
    <x v="9"/>
    <x v="45"/>
    <n v="74"/>
  </r>
  <r>
    <x v="1"/>
    <x v="46"/>
    <n v="115"/>
  </r>
  <r>
    <x v="2"/>
    <x v="46"/>
    <n v="143"/>
  </r>
  <r>
    <x v="9"/>
    <x v="46"/>
    <n v="98"/>
  </r>
  <r>
    <x v="3"/>
    <x v="39"/>
    <n v="2790"/>
  </r>
  <r>
    <x v="0"/>
    <x v="39"/>
    <n v="1936"/>
  </r>
  <r>
    <x v="8"/>
    <x v="47"/>
    <n v="426"/>
  </r>
  <r>
    <x v="3"/>
    <x v="47"/>
    <n v="589"/>
  </r>
  <r>
    <x v="0"/>
    <x v="47"/>
    <n v="493"/>
  </r>
  <r>
    <x v="8"/>
    <x v="48"/>
    <n v="19699"/>
  </r>
  <r>
    <x v="3"/>
    <x v="48"/>
    <n v="21757"/>
  </r>
  <r>
    <x v="0"/>
    <x v="48"/>
    <n v="12605"/>
  </r>
  <r>
    <x v="8"/>
    <x v="49"/>
    <n v="138"/>
  </r>
  <r>
    <x v="3"/>
    <x v="49"/>
    <n v="134"/>
  </r>
  <r>
    <x v="0"/>
    <x v="49"/>
    <n v="111"/>
  </r>
  <r>
    <x v="1"/>
    <x v="50"/>
    <n v="9280"/>
  </r>
  <r>
    <x v="2"/>
    <x v="50"/>
    <n v="12681"/>
  </r>
  <r>
    <x v="9"/>
    <x v="50"/>
    <n v="12340"/>
  </r>
  <r>
    <x v="1"/>
    <x v="51"/>
    <n v="2981"/>
  </r>
  <r>
    <x v="2"/>
    <x v="51"/>
    <n v="5954"/>
  </r>
  <r>
    <x v="9"/>
    <x v="51"/>
    <n v="6320"/>
  </r>
  <r>
    <x v="9"/>
    <x v="22"/>
    <n v="1448"/>
  </r>
  <r>
    <x v="9"/>
    <x v="23"/>
    <n v="3901"/>
  </r>
  <r>
    <x v="1"/>
    <x v="52"/>
    <n v="8800"/>
  </r>
  <r>
    <x v="2"/>
    <x v="52"/>
    <n v="10497"/>
  </r>
  <r>
    <x v="9"/>
    <x v="52"/>
    <n v="10367"/>
  </r>
  <r>
    <x v="4"/>
    <x v="25"/>
    <n v="1494"/>
  </r>
  <r>
    <x v="1"/>
    <x v="53"/>
    <n v="1013"/>
  </r>
  <r>
    <x v="2"/>
    <x v="53"/>
    <n v="1196"/>
  </r>
  <r>
    <x v="9"/>
    <x v="53"/>
    <n v="1050"/>
  </r>
  <r>
    <x v="4"/>
    <x v="40"/>
    <n v="41"/>
  </r>
  <r>
    <x v="5"/>
    <x v="40"/>
    <n v="44"/>
  </r>
  <r>
    <x v="6"/>
    <x v="40"/>
    <n v="43"/>
  </r>
  <r>
    <x v="8"/>
    <x v="54"/>
    <n v="200"/>
  </r>
  <r>
    <x v="3"/>
    <x v="54"/>
    <n v="286"/>
  </r>
  <r>
    <x v="1"/>
    <x v="55"/>
    <n v="3073"/>
  </r>
  <r>
    <x v="2"/>
    <x v="55"/>
    <n v="3317"/>
  </r>
  <r>
    <x v="1"/>
    <x v="56"/>
    <n v="529"/>
  </r>
  <r>
    <x v="2"/>
    <x v="56"/>
    <n v="779"/>
  </r>
  <r>
    <x v="9"/>
    <x v="56"/>
    <n v="756"/>
  </r>
  <r>
    <x v="4"/>
    <x v="30"/>
    <n v="2428"/>
  </r>
  <r>
    <x v="9"/>
    <x v="32"/>
    <n v="5513"/>
  </r>
  <r>
    <x v="8"/>
    <x v="33"/>
    <n v="901"/>
  </r>
  <r>
    <x v="8"/>
    <x v="57"/>
    <n v="328"/>
  </r>
  <r>
    <x v="3"/>
    <x v="57"/>
    <n v="525"/>
  </r>
  <r>
    <x v="0"/>
    <x v="57"/>
    <n v="534"/>
  </r>
  <r>
    <x v="8"/>
    <x v="0"/>
    <n v="8954"/>
  </r>
  <r>
    <x v="3"/>
    <x v="0"/>
    <n v="11023"/>
  </r>
  <r>
    <x v="8"/>
    <x v="1"/>
    <n v="28"/>
  </r>
  <r>
    <x v="3"/>
    <x v="1"/>
    <n v="57"/>
  </r>
  <r>
    <x v="4"/>
    <x v="35"/>
    <n v="1236"/>
  </r>
  <r>
    <x v="5"/>
    <x v="35"/>
    <n v="1147"/>
  </r>
  <r>
    <x v="6"/>
    <x v="35"/>
    <n v="1339"/>
  </r>
  <r>
    <x v="7"/>
    <x v="35"/>
    <n v="1088"/>
  </r>
  <r>
    <x v="9"/>
    <x v="2"/>
    <n v="305"/>
  </r>
  <r>
    <x v="4"/>
    <x v="41"/>
    <n v="829"/>
  </r>
  <r>
    <x v="4"/>
    <x v="5"/>
    <n v="143"/>
  </r>
  <r>
    <x v="5"/>
    <x v="5"/>
    <n v="147"/>
  </r>
  <r>
    <x v="1"/>
    <x v="6"/>
    <n v="898"/>
  </r>
  <r>
    <x v="2"/>
    <x v="6"/>
    <n v="857"/>
  </r>
  <r>
    <x v="9"/>
    <x v="6"/>
    <n v="737"/>
  </r>
  <r>
    <x v="2"/>
    <x v="7"/>
    <n v="5608"/>
  </r>
  <r>
    <x v="9"/>
    <x v="7"/>
    <n v="5750"/>
  </r>
  <r>
    <x v="4"/>
    <x v="8"/>
    <n v="805"/>
  </r>
  <r>
    <x v="5"/>
    <x v="8"/>
    <n v="1011"/>
  </r>
  <r>
    <x v="6"/>
    <x v="8"/>
    <n v="875"/>
  </r>
  <r>
    <x v="6"/>
    <x v="44"/>
    <n v="371"/>
  </r>
  <r>
    <x v="7"/>
    <x v="44"/>
    <n v="536"/>
  </r>
  <r>
    <x v="8"/>
    <x v="10"/>
    <n v="75039"/>
  </r>
  <r>
    <x v="8"/>
    <x v="11"/>
    <n v="945"/>
  </r>
  <r>
    <x v="3"/>
    <x v="11"/>
    <n v="1160"/>
  </r>
  <r>
    <x v="0"/>
    <x v="11"/>
    <n v="908"/>
  </r>
  <r>
    <x v="8"/>
    <x v="38"/>
    <n v="102"/>
  </r>
  <r>
    <x v="3"/>
    <x v="38"/>
    <n v="140"/>
  </r>
  <r>
    <x v="0"/>
    <x v="38"/>
    <n v="95"/>
  </r>
  <r>
    <x v="9"/>
    <x v="14"/>
    <n v="2216"/>
  </r>
  <r>
    <x v="4"/>
    <x v="46"/>
    <n v="93"/>
  </r>
  <r>
    <x v="5"/>
    <x v="46"/>
    <n v="126"/>
  </r>
  <r>
    <x v="6"/>
    <x v="46"/>
    <n v="124"/>
  </r>
  <r>
    <x v="1"/>
    <x v="39"/>
    <n v="1945"/>
  </r>
  <r>
    <x v="2"/>
    <x v="39"/>
    <n v="2868"/>
  </r>
  <r>
    <x v="9"/>
    <x v="39"/>
    <n v="2793"/>
  </r>
  <r>
    <x v="2"/>
    <x v="16"/>
    <n v="1529"/>
  </r>
  <r>
    <x v="9"/>
    <x v="16"/>
    <n v="2228"/>
  </r>
  <r>
    <x v="5"/>
    <x v="49"/>
    <n v="154"/>
  </r>
  <r>
    <x v="6"/>
    <x v="49"/>
    <n v="165"/>
  </r>
  <r>
    <x v="7"/>
    <x v="49"/>
    <n v="148"/>
  </r>
  <r>
    <x v="6"/>
    <x v="17"/>
    <n v="15041"/>
  </r>
  <r>
    <x v="7"/>
    <x v="17"/>
    <n v="14438"/>
  </r>
  <r>
    <x v="1"/>
    <x v="18"/>
    <n v="301"/>
  </r>
  <r>
    <x v="2"/>
    <x v="18"/>
    <n v="432"/>
  </r>
  <r>
    <x v="9"/>
    <x v="18"/>
    <n v="409"/>
  </r>
  <r>
    <x v="3"/>
    <x v="21"/>
    <n v="5181"/>
  </r>
  <r>
    <x v="0"/>
    <x v="21"/>
    <n v="3483"/>
  </r>
  <r>
    <x v="4"/>
    <x v="51"/>
    <n v="4294"/>
  </r>
  <r>
    <x v="5"/>
    <x v="51"/>
    <n v="5199"/>
  </r>
  <r>
    <x v="3"/>
    <x v="52"/>
    <n v="10163"/>
  </r>
  <r>
    <x v="0"/>
    <x v="52"/>
    <n v="6439"/>
  </r>
  <r>
    <x v="5"/>
    <x v="25"/>
    <n v="1695"/>
  </r>
  <r>
    <x v="6"/>
    <x v="25"/>
    <n v="1563"/>
  </r>
  <r>
    <x v="7"/>
    <x v="25"/>
    <n v="1285"/>
  </r>
  <r>
    <x v="1"/>
    <x v="40"/>
    <n v="45"/>
  </r>
  <r>
    <x v="2"/>
    <x v="40"/>
    <n v="55"/>
  </r>
  <r>
    <x v="9"/>
    <x v="40"/>
    <n v="44"/>
  </r>
  <r>
    <x v="0"/>
    <x v="54"/>
    <n v="285"/>
  </r>
  <r>
    <x v="1"/>
    <x v="26"/>
    <n v="2373"/>
  </r>
  <r>
    <x v="2"/>
    <x v="26"/>
    <n v="3043"/>
  </r>
  <r>
    <x v="9"/>
    <x v="26"/>
    <n v="2694"/>
  </r>
  <r>
    <x v="9"/>
    <x v="55"/>
    <n v="3146"/>
  </r>
  <r>
    <x v="4"/>
    <x v="27"/>
    <n v="3249"/>
  </r>
  <r>
    <x v="4"/>
    <x v="56"/>
    <n v="589"/>
  </r>
  <r>
    <x v="5"/>
    <x v="56"/>
    <n v="754"/>
  </r>
  <r>
    <x v="6"/>
    <x v="56"/>
    <n v="782"/>
  </r>
  <r>
    <x v="8"/>
    <x v="28"/>
    <n v="297"/>
  </r>
  <r>
    <x v="8"/>
    <x v="29"/>
    <n v="105"/>
  </r>
  <r>
    <x v="3"/>
    <x v="29"/>
    <n v="158"/>
  </r>
  <r>
    <x v="0"/>
    <x v="29"/>
    <n v="122"/>
  </r>
  <r>
    <x v="8"/>
    <x v="31"/>
    <n v="350"/>
  </r>
  <r>
    <x v="3"/>
    <x v="33"/>
    <n v="1358"/>
  </r>
  <r>
    <x v="0"/>
    <x v="33"/>
    <n v="1064"/>
  </r>
  <r>
    <x v="6"/>
    <x v="57"/>
    <n v="489"/>
  </r>
  <r>
    <x v="7"/>
    <x v="57"/>
    <n v="570"/>
  </r>
  <r>
    <x v="8"/>
    <x v="34"/>
    <n v="242"/>
  </r>
  <r>
    <x v="3"/>
    <x v="34"/>
    <n v="313"/>
  </r>
  <r>
    <x v="0"/>
    <x v="34"/>
    <n v="258"/>
  </r>
  <r>
    <x v="4"/>
    <x v="2"/>
    <n v="301"/>
  </r>
  <r>
    <x v="1"/>
    <x v="3"/>
    <n v="149"/>
  </r>
  <r>
    <x v="2"/>
    <x v="3"/>
    <n v="176"/>
  </r>
  <r>
    <x v="9"/>
    <x v="3"/>
    <n v="205"/>
  </r>
  <r>
    <x v="8"/>
    <x v="36"/>
    <n v="4346"/>
  </r>
  <r>
    <x v="3"/>
    <x v="36"/>
    <n v="5602"/>
  </r>
  <r>
    <x v="0"/>
    <x v="36"/>
    <n v="3921"/>
  </r>
  <r>
    <x v="6"/>
    <x v="4"/>
    <n v="169"/>
  </r>
  <r>
    <x v="7"/>
    <x v="4"/>
    <n v="192"/>
  </r>
  <r>
    <x v="9"/>
    <x v="41"/>
    <n v="861"/>
  </r>
  <r>
    <x v="4"/>
    <x v="42"/>
    <n v="3765"/>
  </r>
  <r>
    <x v="5"/>
    <x v="42"/>
    <n v="4773"/>
  </r>
  <r>
    <x v="4"/>
    <x v="37"/>
    <n v="797"/>
  </r>
  <r>
    <x v="5"/>
    <x v="37"/>
    <n v="841"/>
  </r>
  <r>
    <x v="6"/>
    <x v="37"/>
    <n v="858"/>
  </r>
  <r>
    <x v="7"/>
    <x v="37"/>
    <n v="775"/>
  </r>
  <r>
    <x v="2"/>
    <x v="43"/>
    <n v="229"/>
  </r>
  <r>
    <x v="9"/>
    <x v="43"/>
    <n v="159"/>
  </r>
  <r>
    <x v="4"/>
    <x v="9"/>
    <n v="180"/>
  </r>
  <r>
    <x v="5"/>
    <x v="9"/>
    <n v="176"/>
  </r>
  <r>
    <x v="6"/>
    <x v="9"/>
    <n v="171"/>
  </r>
  <r>
    <x v="7"/>
    <x v="9"/>
    <n v="180"/>
  </r>
  <r>
    <x v="6"/>
    <x v="10"/>
    <n v="90721"/>
  </r>
  <r>
    <x v="7"/>
    <x v="10"/>
    <n v="58763"/>
  </r>
  <r>
    <x v="1"/>
    <x v="12"/>
    <n v="1253"/>
  </r>
  <r>
    <x v="2"/>
    <x v="12"/>
    <n v="1510"/>
  </r>
  <r>
    <x v="1"/>
    <x v="13"/>
    <n v="520"/>
  </r>
  <r>
    <x v="2"/>
    <x v="13"/>
    <n v="657"/>
  </r>
  <r>
    <x v="4"/>
    <x v="14"/>
    <n v="1574"/>
  </r>
  <r>
    <x v="3"/>
    <x v="45"/>
    <n v="62"/>
  </r>
  <r>
    <x v="0"/>
    <x v="45"/>
    <n v="65"/>
  </r>
  <r>
    <x v="4"/>
    <x v="15"/>
    <n v="942"/>
  </r>
  <r>
    <x v="5"/>
    <x v="15"/>
    <n v="1048"/>
  </r>
  <r>
    <x v="6"/>
    <x v="15"/>
    <n v="1113"/>
  </r>
  <r>
    <x v="1"/>
    <x v="47"/>
    <n v="478"/>
  </r>
  <r>
    <x v="2"/>
    <x v="47"/>
    <n v="653"/>
  </r>
  <r>
    <x v="9"/>
    <x v="47"/>
    <n v="530"/>
  </r>
  <r>
    <x v="6"/>
    <x v="48"/>
    <n v="19942"/>
  </r>
  <r>
    <x v="7"/>
    <x v="48"/>
    <n v="17173"/>
  </r>
  <r>
    <x v="3"/>
    <x v="50"/>
    <n v="11582"/>
  </r>
  <r>
    <x v="0"/>
    <x v="50"/>
    <n v="9810"/>
  </r>
  <r>
    <x v="3"/>
    <x v="19"/>
    <n v="14760"/>
  </r>
  <r>
    <x v="0"/>
    <x v="19"/>
    <n v="12429"/>
  </r>
  <r>
    <x v="8"/>
    <x v="20"/>
    <n v="19006"/>
  </r>
  <r>
    <x v="3"/>
    <x v="20"/>
    <n v="20409"/>
  </r>
  <r>
    <x v="0"/>
    <x v="20"/>
    <n v="14748"/>
  </r>
  <r>
    <x v="5"/>
    <x v="22"/>
    <n v="1463"/>
  </r>
  <r>
    <x v="6"/>
    <x v="22"/>
    <n v="1426"/>
  </r>
  <r>
    <x v="7"/>
    <x v="22"/>
    <n v="1427"/>
  </r>
  <r>
    <x v="1"/>
    <x v="23"/>
    <n v="3203"/>
  </r>
  <r>
    <x v="2"/>
    <x v="23"/>
    <n v="3604"/>
  </r>
  <r>
    <x v="4"/>
    <x v="24"/>
    <n v="2569"/>
  </r>
  <r>
    <x v="5"/>
    <x v="24"/>
    <n v="2715"/>
  </r>
  <r>
    <x v="6"/>
    <x v="24"/>
    <n v="2524"/>
  </r>
  <r>
    <x v="3"/>
    <x v="53"/>
    <n v="1097"/>
  </r>
  <r>
    <x v="0"/>
    <x v="53"/>
    <n v="1001"/>
  </r>
  <r>
    <x v="1"/>
    <x v="54"/>
    <n v="224"/>
  </r>
  <r>
    <x v="4"/>
    <x v="55"/>
    <n v="2795"/>
  </r>
  <r>
    <x v="9"/>
    <x v="27"/>
    <n v="4705"/>
  </r>
  <r>
    <x v="6"/>
    <x v="28"/>
    <n v="342"/>
  </r>
  <r>
    <x v="7"/>
    <x v="28"/>
    <n v="449"/>
  </r>
  <r>
    <x v="5"/>
    <x v="30"/>
    <n v="2504"/>
  </r>
  <r>
    <x v="6"/>
    <x v="30"/>
    <n v="2731"/>
  </r>
  <r>
    <x v="7"/>
    <x v="30"/>
    <n v="2645"/>
  </r>
  <r>
    <x v="7"/>
    <x v="31"/>
    <n v="423"/>
  </r>
  <r>
    <x v="1"/>
    <x v="32"/>
    <n v="4563"/>
  </r>
  <r>
    <x v="2"/>
    <x v="32"/>
    <n v="5749"/>
  </r>
  <r>
    <x v="4"/>
    <x v="0"/>
    <n v="8743"/>
  </r>
  <r>
    <x v="5"/>
    <x v="0"/>
    <n v="9776"/>
  </r>
  <r>
    <x v="6"/>
    <x v="0"/>
    <n v="11124"/>
  </r>
  <r>
    <x v="7"/>
    <x v="0"/>
    <n v="8649"/>
  </r>
  <r>
    <x v="5"/>
    <x v="1"/>
    <n v="27"/>
  </r>
  <r>
    <x v="6"/>
    <x v="1"/>
    <n v="36"/>
  </r>
  <r>
    <x v="7"/>
    <x v="1"/>
    <n v="26"/>
  </r>
  <r>
    <x v="2"/>
    <x v="35"/>
    <n v="1393"/>
  </r>
  <r>
    <x v="9"/>
    <x v="35"/>
    <n v="1262"/>
  </r>
  <r>
    <x v="5"/>
    <x v="2"/>
    <n v="319"/>
  </r>
  <r>
    <x v="6"/>
    <x v="2"/>
    <n v="286"/>
  </r>
  <r>
    <x v="7"/>
    <x v="2"/>
    <n v="292"/>
  </r>
  <r>
    <x v="1"/>
    <x v="41"/>
    <n v="816"/>
  </r>
  <r>
    <x v="2"/>
    <x v="41"/>
    <n v="934"/>
  </r>
  <r>
    <x v="6"/>
    <x v="42"/>
    <n v="4056"/>
  </r>
  <r>
    <x v="7"/>
    <x v="42"/>
    <n v="5047"/>
  </r>
  <r>
    <x v="1"/>
    <x v="5"/>
    <n v="148"/>
  </r>
  <r>
    <x v="2"/>
    <x v="5"/>
    <n v="172"/>
  </r>
  <r>
    <x v="9"/>
    <x v="5"/>
    <n v="158"/>
  </r>
  <r>
    <x v="4"/>
    <x v="6"/>
    <n v="896"/>
  </r>
  <r>
    <x v="5"/>
    <x v="6"/>
    <n v="859"/>
  </r>
  <r>
    <x v="1"/>
    <x v="43"/>
    <n v="152"/>
  </r>
  <r>
    <x v="4"/>
    <x v="7"/>
    <n v="4647"/>
  </r>
  <r>
    <x v="5"/>
    <x v="7"/>
    <n v="5266"/>
  </r>
  <r>
    <x v="6"/>
    <x v="7"/>
    <n v="5792"/>
  </r>
  <r>
    <x v="7"/>
    <x v="7"/>
    <n v="5815"/>
  </r>
  <r>
    <x v="8"/>
    <x v="8"/>
    <n v="880"/>
  </r>
  <r>
    <x v="8"/>
    <x v="44"/>
    <n v="305"/>
  </r>
  <r>
    <x v="3"/>
    <x v="44"/>
    <n v="413"/>
  </r>
  <r>
    <x v="0"/>
    <x v="44"/>
    <n v="479"/>
  </r>
  <r>
    <x v="6"/>
    <x v="11"/>
    <n v="1038"/>
  </r>
  <r>
    <x v="7"/>
    <x v="11"/>
    <n v="1088"/>
  </r>
  <r>
    <x v="5"/>
    <x v="38"/>
    <n v="125"/>
  </r>
  <r>
    <x v="6"/>
    <x v="38"/>
    <n v="125"/>
  </r>
  <r>
    <x v="7"/>
    <x v="38"/>
    <n v="105"/>
  </r>
  <r>
    <x v="5"/>
    <x v="14"/>
    <n v="1748"/>
  </r>
  <r>
    <x v="6"/>
    <x v="14"/>
    <n v="2244"/>
  </r>
  <r>
    <x v="7"/>
    <x v="14"/>
    <n v="2528"/>
  </r>
  <r>
    <x v="8"/>
    <x v="45"/>
    <n v="42"/>
  </r>
  <r>
    <x v="8"/>
    <x v="46"/>
    <n v="80"/>
  </r>
  <r>
    <x v="4"/>
    <x v="39"/>
    <n v="1943"/>
  </r>
  <r>
    <x v="5"/>
    <x v="39"/>
    <n v="2385"/>
  </r>
  <r>
    <x v="6"/>
    <x v="39"/>
    <n v="2905"/>
  </r>
  <r>
    <x v="7"/>
    <x v="15"/>
    <n v="902"/>
  </r>
  <r>
    <x v="4"/>
    <x v="48"/>
    <n v="20072"/>
  </r>
  <r>
    <x v="5"/>
    <x v="48"/>
    <n v="21266"/>
  </r>
  <r>
    <x v="0"/>
    <x v="16"/>
    <n v="1776"/>
  </r>
  <r>
    <x v="9"/>
    <x v="49"/>
    <n v="155"/>
  </r>
  <r>
    <x v="9"/>
    <x v="17"/>
    <n v="14960"/>
  </r>
  <r>
    <x v="8"/>
    <x v="50"/>
    <n v="9635"/>
  </r>
  <r>
    <x v="4"/>
    <x v="18"/>
    <n v="290"/>
  </r>
  <r>
    <x v="5"/>
    <x v="18"/>
    <n v="305"/>
  </r>
  <r>
    <x v="6"/>
    <x v="18"/>
    <n v="465"/>
  </r>
  <r>
    <x v="8"/>
    <x v="19"/>
    <n v="13179"/>
  </r>
  <r>
    <x v="7"/>
    <x v="21"/>
    <n v="4198"/>
  </r>
  <r>
    <x v="7"/>
    <x v="24"/>
    <n v="2403"/>
  </r>
  <r>
    <x v="7"/>
    <x v="52"/>
    <n v="7595"/>
  </r>
  <r>
    <x v="8"/>
    <x v="25"/>
    <n v="1536"/>
  </r>
  <r>
    <x v="3"/>
    <x v="25"/>
    <n v="1638"/>
  </r>
  <r>
    <x v="0"/>
    <x v="25"/>
    <n v="1037"/>
  </r>
  <r>
    <x v="8"/>
    <x v="53"/>
    <n v="1101"/>
  </r>
  <r>
    <x v="3"/>
    <x v="40"/>
    <n v="47"/>
  </r>
  <r>
    <x v="0"/>
    <x v="40"/>
    <n v="44"/>
  </r>
  <r>
    <x v="2"/>
    <x v="54"/>
    <n v="326"/>
  </r>
  <r>
    <x v="9"/>
    <x v="54"/>
    <n v="340"/>
  </r>
  <r>
    <x v="4"/>
    <x v="26"/>
    <n v="2215"/>
  </r>
  <r>
    <x v="5"/>
    <x v="26"/>
    <n v="2715"/>
  </r>
  <r>
    <x v="5"/>
    <x v="55"/>
    <n v="3145"/>
  </r>
  <r>
    <x v="6"/>
    <x v="55"/>
    <n v="3343"/>
  </r>
  <r>
    <x v="7"/>
    <x v="55"/>
    <n v="2174"/>
  </r>
  <r>
    <x v="1"/>
    <x v="27"/>
    <n v="3257"/>
  </r>
  <r>
    <x v="2"/>
    <x v="27"/>
    <n v="4480"/>
  </r>
  <r>
    <x v="8"/>
    <x v="56"/>
    <n v="679"/>
  </r>
  <r>
    <x v="1"/>
    <x v="29"/>
    <n v="113"/>
  </r>
  <r>
    <x v="2"/>
    <x v="29"/>
    <n v="154"/>
  </r>
  <r>
    <x v="9"/>
    <x v="29"/>
    <n v="120"/>
  </r>
  <r>
    <x v="1"/>
    <x v="33"/>
    <n v="987"/>
  </r>
  <r>
    <x v="2"/>
    <x v="33"/>
    <n v="1310"/>
  </r>
  <r>
    <x v="9"/>
    <x v="33"/>
    <n v="1383"/>
  </r>
  <r>
    <x v="2"/>
    <x v="1"/>
    <n v="46"/>
  </r>
  <r>
    <x v="9"/>
    <x v="1"/>
    <n v="66"/>
  </r>
  <r>
    <x v="4"/>
    <x v="34"/>
    <n v="269"/>
  </r>
  <r>
    <x v="1"/>
    <x v="35"/>
    <n v="1151"/>
  </r>
  <r>
    <x v="8"/>
    <x v="3"/>
    <n v="167"/>
  </r>
  <r>
    <x v="8"/>
    <x v="41"/>
    <n v="840"/>
  </r>
  <r>
    <x v="3"/>
    <x v="41"/>
    <n v="912"/>
  </r>
  <r>
    <x v="0"/>
    <x v="41"/>
    <n v="731"/>
  </r>
  <r>
    <x v="8"/>
    <x v="42"/>
    <n v="4404"/>
  </r>
  <r>
    <x v="3"/>
    <x v="42"/>
    <n v="3872"/>
  </r>
  <r>
    <x v="0"/>
    <x v="42"/>
    <n v="4277"/>
  </r>
  <r>
    <x v="1"/>
    <x v="37"/>
    <n v="728"/>
  </r>
  <r>
    <x v="8"/>
    <x v="43"/>
    <n v="138"/>
  </r>
  <r>
    <x v="3"/>
    <x v="43"/>
    <n v="245"/>
  </r>
  <r>
    <x v="1"/>
    <x v="44"/>
    <n v="342"/>
  </r>
  <r>
    <x v="2"/>
    <x v="44"/>
    <n v="430"/>
  </r>
  <r>
    <x v="9"/>
    <x v="44"/>
    <n v="390"/>
  </r>
  <r>
    <x v="1"/>
    <x v="9"/>
    <n v="165"/>
  </r>
  <r>
    <x v="4"/>
    <x v="38"/>
    <n v="109"/>
  </r>
  <r>
    <x v="4"/>
    <x v="45"/>
    <n v="51"/>
  </r>
  <r>
    <x v="5"/>
    <x v="45"/>
    <n v="52"/>
  </r>
  <r>
    <x v="6"/>
    <x v="45"/>
    <n v="45"/>
  </r>
  <r>
    <x v="3"/>
    <x v="46"/>
    <n v="166"/>
  </r>
  <r>
    <x v="0"/>
    <x v="46"/>
    <n v="94"/>
  </r>
  <r>
    <x v="7"/>
    <x v="39"/>
    <n v="2323"/>
  </r>
  <r>
    <x v="6"/>
    <x v="47"/>
    <n v="564"/>
  </r>
  <r>
    <x v="7"/>
    <x v="47"/>
    <n v="528"/>
  </r>
  <r>
    <x v="1"/>
    <x v="48"/>
    <n v="19804"/>
  </r>
  <r>
    <x v="2"/>
    <x v="48"/>
    <n v="22898"/>
  </r>
  <r>
    <x v="9"/>
    <x v="48"/>
    <n v="17542"/>
  </r>
  <r>
    <x v="1"/>
    <x v="49"/>
    <n v="133"/>
  </r>
  <r>
    <x v="2"/>
    <x v="49"/>
    <n v="169"/>
  </r>
  <r>
    <x v="4"/>
    <x v="50"/>
    <n v="9042"/>
  </r>
  <r>
    <x v="5"/>
    <x v="50"/>
    <n v="11571"/>
  </r>
  <r>
    <x v="6"/>
    <x v="50"/>
    <n v="11981"/>
  </r>
  <r>
    <x v="8"/>
    <x v="18"/>
    <n v="287"/>
  </r>
  <r>
    <x v="4"/>
    <x v="20"/>
    <n v="17955"/>
  </r>
  <r>
    <x v="5"/>
    <x v="20"/>
    <n v="20134"/>
  </r>
  <r>
    <x v="8"/>
    <x v="51"/>
    <n v="3088"/>
  </r>
  <r>
    <x v="3"/>
    <x v="51"/>
    <n v="5914"/>
  </r>
  <r>
    <x v="0"/>
    <x v="51"/>
    <n v="5012"/>
  </r>
  <r>
    <x v="5"/>
    <x v="23"/>
    <n v="3413"/>
  </r>
  <r>
    <x v="6"/>
    <x v="23"/>
    <n v="3936"/>
  </r>
  <r>
    <x v="7"/>
    <x v="23"/>
    <n v="2823"/>
  </r>
  <r>
    <x v="1"/>
    <x v="24"/>
    <n v="2594"/>
  </r>
  <r>
    <x v="4"/>
    <x v="52"/>
    <n v="8742"/>
  </r>
  <r>
    <x v="5"/>
    <x v="52"/>
    <n v="9816"/>
  </r>
  <r>
    <x v="6"/>
    <x v="52"/>
    <n v="10656"/>
  </r>
  <r>
    <x v="1"/>
    <x v="25"/>
    <n v="1545"/>
  </r>
  <r>
    <x v="2"/>
    <x v="25"/>
    <n v="1701"/>
  </r>
  <r>
    <x v="4"/>
    <x v="53"/>
    <n v="858"/>
  </r>
  <r>
    <x v="5"/>
    <x v="53"/>
    <n v="1093"/>
  </r>
  <r>
    <x v="8"/>
    <x v="40"/>
    <n v="44"/>
  </r>
  <r>
    <x v="4"/>
    <x v="54"/>
    <n v="267"/>
  </r>
  <r>
    <x v="5"/>
    <x v="54"/>
    <n v="254"/>
  </r>
  <r>
    <x v="6"/>
    <x v="54"/>
    <n v="279"/>
  </r>
  <r>
    <x v="7"/>
    <x v="54"/>
    <n v="282"/>
  </r>
  <r>
    <x v="8"/>
    <x v="26"/>
    <n v="2501"/>
  </r>
  <r>
    <x v="8"/>
    <x v="55"/>
    <n v="3026"/>
  </r>
  <r>
    <x v="3"/>
    <x v="55"/>
    <n v="3395"/>
  </r>
  <r>
    <x v="0"/>
    <x v="55"/>
    <n v="2023"/>
  </r>
  <r>
    <x v="3"/>
    <x v="56"/>
    <n v="829"/>
  </r>
  <r>
    <x v="0"/>
    <x v="56"/>
    <n v="622"/>
  </r>
  <r>
    <x v="4"/>
    <x v="29"/>
    <n v="102"/>
  </r>
  <r>
    <x v="5"/>
    <x v="29"/>
    <n v="131"/>
  </r>
  <r>
    <x v="1"/>
    <x v="30"/>
    <n v="2368"/>
  </r>
  <r>
    <x v="2"/>
    <x v="30"/>
    <n v="2843"/>
  </r>
  <r>
    <x v="5"/>
    <x v="32"/>
    <n v="4105"/>
  </r>
  <r>
    <x v="6"/>
    <x v="32"/>
    <n v="5599"/>
  </r>
  <r>
    <x v="7"/>
    <x v="32"/>
    <n v="4801"/>
  </r>
  <r>
    <x v="4"/>
    <x v="33"/>
    <n v="968"/>
  </r>
  <r>
    <x v="5"/>
    <x v="33"/>
    <n v="1021"/>
  </r>
  <r>
    <x v="6"/>
    <x v="33"/>
    <n v="1367"/>
  </r>
  <r>
    <x v="1"/>
    <x v="57"/>
    <n v="284"/>
  </r>
  <r>
    <x v="2"/>
    <x v="57"/>
    <n v="551"/>
  </r>
  <r>
    <x v="9"/>
    <x v="57"/>
    <n v="522"/>
  </r>
  <r>
    <x v="5"/>
    <x v="34"/>
    <n v="231"/>
  </r>
  <r>
    <x v="6"/>
    <x v="34"/>
    <n v="287"/>
  </r>
  <r>
    <x v="7"/>
    <x v="34"/>
    <n v="288"/>
  </r>
  <r>
    <x v="4"/>
    <x v="3"/>
    <n v="152"/>
  </r>
  <r>
    <x v="5"/>
    <x v="3"/>
    <n v="184"/>
  </r>
  <r>
    <x v="6"/>
    <x v="3"/>
    <n v="158"/>
  </r>
  <r>
    <x v="1"/>
    <x v="36"/>
    <n v="4310"/>
  </r>
  <r>
    <x v="2"/>
    <x v="36"/>
    <n v="5537"/>
  </r>
  <r>
    <x v="9"/>
    <x v="36"/>
    <n v="5982"/>
  </r>
  <r>
    <x v="8"/>
    <x v="4"/>
    <n v="185"/>
  </r>
  <r>
    <x v="3"/>
    <x v="4"/>
    <n v="162"/>
  </r>
  <r>
    <x v="0"/>
    <x v="4"/>
    <n v="180"/>
  </r>
  <r>
    <x v="2"/>
    <x v="37"/>
    <n v="783"/>
  </r>
  <r>
    <x v="9"/>
    <x v="37"/>
    <n v="826"/>
  </r>
  <r>
    <x v="0"/>
    <x v="43"/>
    <n v="154"/>
  </r>
  <r>
    <x v="7"/>
    <x v="8"/>
    <n v="884"/>
  </r>
  <r>
    <x v="8"/>
    <x v="9"/>
    <n v="160"/>
  </r>
  <r>
    <x v="3"/>
    <x v="9"/>
    <n v="161"/>
  </r>
  <r>
    <x v="3"/>
    <x v="10"/>
    <n v="91262"/>
  </r>
  <r>
    <x v="0"/>
    <x v="10"/>
    <n v="64608"/>
  </r>
  <r>
    <x v="8"/>
    <x v="12"/>
    <n v="1473"/>
  </r>
  <r>
    <x v="3"/>
    <x v="12"/>
    <n v="1586"/>
  </r>
  <r>
    <x v="0"/>
    <x v="12"/>
    <n v="979"/>
  </r>
  <r>
    <x v="8"/>
    <x v="13"/>
    <n v="468"/>
  </r>
  <r>
    <x v="3"/>
    <x v="13"/>
    <n v="683"/>
  </r>
  <r>
    <x v="0"/>
    <x v="13"/>
    <n v="462"/>
  </r>
  <r>
    <x v="7"/>
    <x v="45"/>
    <n v="63"/>
  </r>
  <r>
    <x v="7"/>
    <x v="46"/>
    <n v="100"/>
  </r>
  <r>
    <x v="8"/>
    <x v="15"/>
    <n v="974"/>
  </r>
  <r>
    <x v="4"/>
    <x v="47"/>
    <n v="507"/>
  </r>
  <r>
    <x v="5"/>
    <x v="47"/>
    <n v="594"/>
  </r>
  <r>
    <x v="1"/>
    <x v="16"/>
    <n v="1055"/>
  </r>
  <r>
    <x v="4"/>
    <x v="49"/>
    <n v="123"/>
  </r>
  <r>
    <x v="4"/>
    <x v="17"/>
    <n v="10945"/>
  </r>
  <r>
    <x v="5"/>
    <x v="17"/>
    <n v="13071"/>
  </r>
  <r>
    <x v="7"/>
    <x v="50"/>
    <n v="11923"/>
  </r>
  <r>
    <x v="7"/>
    <x v="19"/>
    <n v="15540"/>
  </r>
  <r>
    <x v="1"/>
    <x v="20"/>
    <n v="17898"/>
  </r>
  <r>
    <x v="2"/>
    <x v="20"/>
    <n v="21290"/>
  </r>
  <r>
    <x v="9"/>
    <x v="20"/>
    <n v="19676"/>
  </r>
  <r>
    <x v="8"/>
    <x v="21"/>
    <n v="4760"/>
  </r>
  <r>
    <x v="6"/>
    <x v="51"/>
    <n v="6107"/>
  </r>
  <r>
    <x v="7"/>
    <x v="51"/>
    <n v="5712"/>
  </r>
  <r>
    <x v="8"/>
    <x v="22"/>
    <n v="1417"/>
  </r>
  <r>
    <x v="3"/>
    <x v="22"/>
    <n v="1598"/>
  </r>
  <r>
    <x v="0"/>
    <x v="22"/>
    <n v="1111"/>
  </r>
  <r>
    <x v="8"/>
    <x v="23"/>
    <n v="3327"/>
  </r>
  <r>
    <x v="3"/>
    <x v="23"/>
    <n v="3966"/>
  </r>
  <r>
    <x v="0"/>
    <x v="23"/>
    <n v="2515"/>
  </r>
  <r>
    <x v="8"/>
    <x v="24"/>
    <n v="2487"/>
  </r>
  <r>
    <x v="3"/>
    <x v="24"/>
    <n v="2700"/>
  </r>
  <r>
    <x v="8"/>
    <x v="52"/>
    <n v="8896"/>
  </r>
  <r>
    <x v="6"/>
    <x v="53"/>
    <n v="941"/>
  </r>
  <r>
    <x v="7"/>
    <x v="53"/>
    <n v="1018"/>
  </r>
  <r>
    <x v="7"/>
    <x v="56"/>
    <n v="712"/>
  </r>
  <r>
    <x v="3"/>
    <x v="28"/>
    <n v="389"/>
  </r>
  <r>
    <x v="0"/>
    <x v="28"/>
    <n v="383"/>
  </r>
  <r>
    <x v="8"/>
    <x v="30"/>
    <n v="2345"/>
  </r>
  <r>
    <x v="3"/>
    <x v="30"/>
    <n v="2790"/>
  </r>
  <r>
    <x v="0"/>
    <x v="30"/>
    <n v="2380"/>
  </r>
  <r>
    <x v="3"/>
    <x v="31"/>
    <n v="493"/>
  </r>
  <r>
    <x v="0"/>
    <x v="31"/>
    <n v="446"/>
  </r>
  <r>
    <x v="8"/>
    <x v="32"/>
    <n v="4070"/>
  </r>
  <r>
    <x v="3"/>
    <x v="32"/>
    <n v="5647"/>
  </r>
  <r>
    <x v="0"/>
    <x v="32"/>
    <n v="4095"/>
  </r>
  <r>
    <x v="4"/>
    <x v="57"/>
    <n v="296"/>
  </r>
  <r>
    <x v="5"/>
    <x v="57"/>
    <n v="438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9">
  <r>
    <x v="0"/>
    <x v="0"/>
    <n v="14"/>
  </r>
  <r>
    <x v="0"/>
    <x v="1"/>
    <n v="15"/>
  </r>
  <r>
    <x v="0"/>
    <x v="2"/>
    <n v="14"/>
  </r>
  <r>
    <x v="0"/>
    <x v="3"/>
    <n v="14"/>
  </r>
  <r>
    <x v="0"/>
    <x v="4"/>
    <n v="13"/>
  </r>
  <r>
    <x v="0"/>
    <x v="5"/>
    <n v="20"/>
  </r>
  <r>
    <x v="0"/>
    <x v="6"/>
    <n v="17"/>
  </r>
  <r>
    <x v="0"/>
    <x v="7"/>
    <n v="28"/>
  </r>
  <r>
    <x v="1"/>
    <x v="0"/>
    <n v="13"/>
  </r>
  <r>
    <x v="1"/>
    <x v="5"/>
    <n v="16"/>
  </r>
  <r>
    <x v="1"/>
    <x v="6"/>
    <n v="17"/>
  </r>
  <r>
    <x v="1"/>
    <x v="2"/>
    <n v="15"/>
  </r>
  <r>
    <x v="1"/>
    <x v="4"/>
    <n v="13"/>
  </r>
  <r>
    <x v="1"/>
    <x v="3"/>
    <n v="13"/>
  </r>
  <r>
    <x v="1"/>
    <x v="8"/>
    <n v="12"/>
  </r>
  <r>
    <x v="1"/>
    <x v="9"/>
    <n v="14"/>
  </r>
  <r>
    <x v="1"/>
    <x v="10"/>
    <n v="17"/>
  </r>
  <r>
    <x v="1"/>
    <x v="1"/>
    <n v="20"/>
  </r>
  <r>
    <x v="1"/>
    <x v="7"/>
    <n v="11"/>
  </r>
  <r>
    <x v="1"/>
    <x v="11"/>
    <n v="7"/>
  </r>
  <r>
    <x v="2"/>
    <x v="0"/>
    <n v="8"/>
  </r>
  <r>
    <x v="3"/>
    <x v="0"/>
    <n v="68"/>
  </r>
  <r>
    <x v="3"/>
    <x v="5"/>
    <n v="81"/>
  </r>
  <r>
    <x v="2"/>
    <x v="1"/>
    <n v="8"/>
  </r>
  <r>
    <x v="2"/>
    <x v="7"/>
    <n v="10"/>
  </r>
  <r>
    <x v="2"/>
    <x v="8"/>
    <n v="9"/>
  </r>
  <r>
    <x v="3"/>
    <x v="1"/>
    <n v="61"/>
  </r>
  <r>
    <x v="3"/>
    <x v="2"/>
    <n v="54"/>
  </r>
  <r>
    <x v="3"/>
    <x v="7"/>
    <n v="65"/>
  </r>
  <r>
    <x v="3"/>
    <x v="9"/>
    <n v="65"/>
  </r>
  <r>
    <x v="3"/>
    <x v="11"/>
    <n v="74"/>
  </r>
  <r>
    <x v="3"/>
    <x v="6"/>
    <n v="61"/>
  </r>
  <r>
    <x v="3"/>
    <x v="4"/>
    <n v="76"/>
  </r>
  <r>
    <x v="3"/>
    <x v="3"/>
    <n v="80"/>
  </r>
  <r>
    <x v="3"/>
    <x v="8"/>
    <n v="47"/>
  </r>
  <r>
    <x v="3"/>
    <x v="10"/>
    <n v="66"/>
  </r>
  <r>
    <x v="2"/>
    <x v="10"/>
    <n v="9"/>
  </r>
  <r>
    <x v="2"/>
    <x v="3"/>
    <n v="11"/>
  </r>
  <r>
    <x v="2"/>
    <x v="4"/>
    <n v="8"/>
  </r>
  <r>
    <x v="4"/>
    <x v="8"/>
    <n v="26"/>
  </r>
  <r>
    <x v="4"/>
    <x v="9"/>
    <n v="26"/>
  </r>
  <r>
    <x v="4"/>
    <x v="10"/>
    <n v="26"/>
  </r>
  <r>
    <x v="4"/>
    <x v="2"/>
    <n v="21"/>
  </r>
  <r>
    <x v="2"/>
    <x v="9"/>
    <n v="7"/>
  </r>
  <r>
    <x v="5"/>
    <x v="7"/>
    <n v="4"/>
  </r>
  <r>
    <x v="5"/>
    <x v="4"/>
    <n v="2"/>
  </r>
  <r>
    <x v="6"/>
    <x v="2"/>
    <n v="2"/>
  </r>
  <r>
    <x v="6"/>
    <x v="3"/>
    <n v="4"/>
  </r>
  <r>
    <x v="6"/>
    <x v="9"/>
    <n v="4"/>
  </r>
  <r>
    <x v="7"/>
    <x v="3"/>
    <n v="1"/>
  </r>
  <r>
    <x v="7"/>
    <x v="1"/>
    <n v="2"/>
  </r>
  <r>
    <x v="7"/>
    <x v="10"/>
    <n v="1"/>
  </r>
  <r>
    <x v="8"/>
    <x v="8"/>
    <n v="7"/>
  </r>
  <r>
    <x v="8"/>
    <x v="1"/>
    <n v="5"/>
  </r>
  <r>
    <x v="8"/>
    <x v="9"/>
    <n v="9"/>
  </r>
  <r>
    <x v="8"/>
    <x v="10"/>
    <n v="4"/>
  </r>
  <r>
    <x v="8"/>
    <x v="0"/>
    <n v="9"/>
  </r>
  <r>
    <x v="8"/>
    <x v="6"/>
    <n v="13"/>
  </r>
  <r>
    <x v="8"/>
    <x v="2"/>
    <n v="6"/>
  </r>
  <r>
    <x v="8"/>
    <x v="3"/>
    <n v="6"/>
  </r>
  <r>
    <x v="9"/>
    <x v="10"/>
    <n v="5"/>
  </r>
  <r>
    <x v="10"/>
    <x v="6"/>
    <n v="8"/>
  </r>
  <r>
    <x v="10"/>
    <x v="2"/>
    <n v="3"/>
  </r>
  <r>
    <x v="10"/>
    <x v="9"/>
    <n v="3"/>
  </r>
  <r>
    <x v="10"/>
    <x v="8"/>
    <n v="9"/>
  </r>
  <r>
    <x v="10"/>
    <x v="10"/>
    <n v="7"/>
  </r>
  <r>
    <x v="10"/>
    <x v="5"/>
    <n v="11"/>
  </r>
  <r>
    <x v="10"/>
    <x v="1"/>
    <n v="3"/>
  </r>
  <r>
    <x v="10"/>
    <x v="11"/>
    <n v="2"/>
  </r>
  <r>
    <x v="10"/>
    <x v="7"/>
    <n v="5"/>
  </r>
  <r>
    <x v="4"/>
    <x v="0"/>
    <n v="24"/>
  </r>
  <r>
    <x v="4"/>
    <x v="5"/>
    <n v="32"/>
  </r>
  <r>
    <x v="4"/>
    <x v="4"/>
    <n v="21"/>
  </r>
  <r>
    <x v="11"/>
    <x v="8"/>
    <n v="16"/>
  </r>
  <r>
    <x v="11"/>
    <x v="9"/>
    <n v="15"/>
  </r>
  <r>
    <x v="11"/>
    <x v="2"/>
    <n v="14"/>
  </r>
  <r>
    <x v="11"/>
    <x v="4"/>
    <n v="22"/>
  </r>
  <r>
    <x v="11"/>
    <x v="10"/>
    <n v="17"/>
  </r>
  <r>
    <x v="11"/>
    <x v="3"/>
    <n v="13"/>
  </r>
  <r>
    <x v="11"/>
    <x v="1"/>
    <n v="25"/>
  </r>
  <r>
    <x v="0"/>
    <x v="8"/>
    <n v="10"/>
  </r>
  <r>
    <x v="12"/>
    <x v="1"/>
    <n v="2"/>
  </r>
  <r>
    <x v="12"/>
    <x v="10"/>
    <n v="3"/>
  </r>
  <r>
    <x v="12"/>
    <x v="0"/>
    <n v="3"/>
  </r>
  <r>
    <x v="12"/>
    <x v="5"/>
    <n v="2"/>
  </r>
  <r>
    <x v="12"/>
    <x v="11"/>
    <n v="1"/>
  </r>
  <r>
    <x v="11"/>
    <x v="6"/>
    <n v="23"/>
  </r>
  <r>
    <x v="13"/>
    <x v="2"/>
    <n v="2"/>
  </r>
  <r>
    <x v="14"/>
    <x v="4"/>
    <n v="9"/>
  </r>
  <r>
    <x v="14"/>
    <x v="2"/>
    <n v="7"/>
  </r>
  <r>
    <x v="14"/>
    <x v="3"/>
    <n v="10"/>
  </r>
  <r>
    <x v="14"/>
    <x v="8"/>
    <n v="15"/>
  </r>
  <r>
    <x v="15"/>
    <x v="11"/>
    <n v="10"/>
  </r>
  <r>
    <x v="4"/>
    <x v="7"/>
    <n v="18"/>
  </r>
  <r>
    <x v="16"/>
    <x v="8"/>
    <n v="17"/>
  </r>
  <r>
    <x v="16"/>
    <x v="0"/>
    <n v="16"/>
  </r>
  <r>
    <x v="16"/>
    <x v="5"/>
    <n v="19"/>
  </r>
  <r>
    <x v="16"/>
    <x v="10"/>
    <n v="16"/>
  </r>
  <r>
    <x v="17"/>
    <x v="9"/>
    <n v="30"/>
  </r>
  <r>
    <x v="17"/>
    <x v="11"/>
    <n v="36"/>
  </r>
  <r>
    <x v="17"/>
    <x v="2"/>
    <n v="15"/>
  </r>
  <r>
    <x v="17"/>
    <x v="8"/>
    <n v="29"/>
  </r>
  <r>
    <x v="17"/>
    <x v="1"/>
    <n v="36"/>
  </r>
  <r>
    <x v="17"/>
    <x v="4"/>
    <n v="28"/>
  </r>
  <r>
    <x v="17"/>
    <x v="3"/>
    <n v="41"/>
  </r>
  <r>
    <x v="18"/>
    <x v="10"/>
    <n v="8"/>
  </r>
  <r>
    <x v="18"/>
    <x v="9"/>
    <n v="2"/>
  </r>
  <r>
    <x v="18"/>
    <x v="11"/>
    <n v="4"/>
  </r>
  <r>
    <x v="19"/>
    <x v="7"/>
    <n v="25"/>
  </r>
  <r>
    <x v="20"/>
    <x v="6"/>
    <n v="4"/>
  </r>
  <r>
    <x v="20"/>
    <x v="9"/>
    <n v="3"/>
  </r>
  <r>
    <x v="20"/>
    <x v="10"/>
    <n v="5"/>
  </r>
  <r>
    <x v="16"/>
    <x v="7"/>
    <n v="21"/>
  </r>
  <r>
    <x v="16"/>
    <x v="11"/>
    <n v="19"/>
  </r>
  <r>
    <x v="16"/>
    <x v="9"/>
    <n v="18"/>
  </r>
  <r>
    <x v="16"/>
    <x v="1"/>
    <n v="17"/>
  </r>
  <r>
    <x v="16"/>
    <x v="2"/>
    <n v="16"/>
  </r>
  <r>
    <x v="16"/>
    <x v="3"/>
    <n v="16"/>
  </r>
  <r>
    <x v="16"/>
    <x v="4"/>
    <n v="19"/>
  </r>
  <r>
    <x v="21"/>
    <x v="1"/>
    <n v="1"/>
  </r>
  <r>
    <x v="22"/>
    <x v="7"/>
    <n v="2"/>
  </r>
  <r>
    <x v="22"/>
    <x v="9"/>
    <n v="2"/>
  </r>
  <r>
    <x v="22"/>
    <x v="10"/>
    <n v="2"/>
  </r>
  <r>
    <x v="22"/>
    <x v="0"/>
    <n v="3"/>
  </r>
  <r>
    <x v="15"/>
    <x v="3"/>
    <n v="7"/>
  </r>
  <r>
    <x v="15"/>
    <x v="8"/>
    <n v="10"/>
  </r>
  <r>
    <x v="15"/>
    <x v="10"/>
    <n v="13"/>
  </r>
  <r>
    <x v="23"/>
    <x v="6"/>
    <n v="3"/>
  </r>
  <r>
    <x v="23"/>
    <x v="3"/>
    <n v="2"/>
  </r>
  <r>
    <x v="23"/>
    <x v="0"/>
    <n v="3"/>
  </r>
  <r>
    <x v="23"/>
    <x v="5"/>
    <n v="3"/>
  </r>
  <r>
    <x v="23"/>
    <x v="7"/>
    <n v="2"/>
  </r>
  <r>
    <x v="23"/>
    <x v="11"/>
    <n v="1"/>
  </r>
  <r>
    <x v="13"/>
    <x v="0"/>
    <n v="5"/>
  </r>
  <r>
    <x v="13"/>
    <x v="3"/>
    <n v="6"/>
  </r>
  <r>
    <x v="13"/>
    <x v="4"/>
    <n v="2"/>
  </r>
  <r>
    <x v="24"/>
    <x v="8"/>
    <n v="3"/>
  </r>
  <r>
    <x v="24"/>
    <x v="10"/>
    <n v="1"/>
  </r>
  <r>
    <x v="24"/>
    <x v="1"/>
    <n v="3"/>
  </r>
  <r>
    <x v="24"/>
    <x v="0"/>
    <n v="4"/>
  </r>
  <r>
    <x v="24"/>
    <x v="6"/>
    <n v="4"/>
  </r>
  <r>
    <x v="24"/>
    <x v="3"/>
    <n v="3"/>
  </r>
  <r>
    <x v="24"/>
    <x v="4"/>
    <n v="3"/>
  </r>
  <r>
    <x v="24"/>
    <x v="2"/>
    <n v="2"/>
  </r>
  <r>
    <x v="25"/>
    <x v="10"/>
    <n v="1"/>
  </r>
  <r>
    <x v="25"/>
    <x v="0"/>
    <n v="1"/>
  </r>
  <r>
    <x v="17"/>
    <x v="7"/>
    <n v="32"/>
  </r>
  <r>
    <x v="19"/>
    <x v="1"/>
    <n v="27"/>
  </r>
  <r>
    <x v="19"/>
    <x v="0"/>
    <n v="38"/>
  </r>
  <r>
    <x v="19"/>
    <x v="9"/>
    <n v="29"/>
  </r>
  <r>
    <x v="19"/>
    <x v="10"/>
    <n v="24"/>
  </r>
  <r>
    <x v="11"/>
    <x v="11"/>
    <n v="15"/>
  </r>
  <r>
    <x v="26"/>
    <x v="10"/>
    <n v="2"/>
  </r>
  <r>
    <x v="26"/>
    <x v="5"/>
    <n v="4"/>
  </r>
  <r>
    <x v="26"/>
    <x v="3"/>
    <n v="2"/>
  </r>
  <r>
    <x v="26"/>
    <x v="9"/>
    <n v="2"/>
  </r>
  <r>
    <x v="27"/>
    <x v="1"/>
    <n v="3"/>
  </r>
  <r>
    <x v="27"/>
    <x v="10"/>
    <n v="2"/>
  </r>
  <r>
    <x v="27"/>
    <x v="3"/>
    <n v="5"/>
  </r>
  <r>
    <x v="28"/>
    <x v="10"/>
    <n v="5"/>
  </r>
  <r>
    <x v="11"/>
    <x v="7"/>
    <n v="22"/>
  </r>
  <r>
    <x v="20"/>
    <x v="11"/>
    <n v="10"/>
  </r>
  <r>
    <x v="11"/>
    <x v="0"/>
    <n v="24"/>
  </r>
  <r>
    <x v="29"/>
    <x v="7"/>
    <n v="4"/>
  </r>
  <r>
    <x v="29"/>
    <x v="5"/>
    <n v="3"/>
  </r>
  <r>
    <x v="29"/>
    <x v="0"/>
    <n v="2"/>
  </r>
  <r>
    <x v="29"/>
    <x v="9"/>
    <n v="2"/>
  </r>
  <r>
    <x v="30"/>
    <x v="7"/>
    <n v="8"/>
  </r>
  <r>
    <x v="4"/>
    <x v="1"/>
    <n v="24"/>
  </r>
  <r>
    <x v="4"/>
    <x v="11"/>
    <n v="24"/>
  </r>
  <r>
    <x v="4"/>
    <x v="3"/>
    <n v="29"/>
  </r>
  <r>
    <x v="17"/>
    <x v="5"/>
    <n v="37"/>
  </r>
  <r>
    <x v="17"/>
    <x v="10"/>
    <n v="42"/>
  </r>
  <r>
    <x v="14"/>
    <x v="11"/>
    <n v="14"/>
  </r>
  <r>
    <x v="14"/>
    <x v="5"/>
    <n v="13"/>
  </r>
  <r>
    <x v="31"/>
    <x v="0"/>
    <n v="7"/>
  </r>
  <r>
    <x v="31"/>
    <x v="6"/>
    <n v="3"/>
  </r>
  <r>
    <x v="27"/>
    <x v="5"/>
    <n v="1"/>
  </r>
  <r>
    <x v="27"/>
    <x v="8"/>
    <n v="4"/>
  </r>
  <r>
    <x v="27"/>
    <x v="6"/>
    <n v="4"/>
  </r>
  <r>
    <x v="32"/>
    <x v="7"/>
    <n v="5"/>
  </r>
  <r>
    <x v="32"/>
    <x v="11"/>
    <n v="4"/>
  </r>
  <r>
    <x v="15"/>
    <x v="6"/>
    <n v="9"/>
  </r>
  <r>
    <x v="33"/>
    <x v="6"/>
    <n v="3"/>
  </r>
  <r>
    <x v="33"/>
    <x v="2"/>
    <n v="3"/>
  </r>
  <r>
    <x v="33"/>
    <x v="3"/>
    <n v="3"/>
  </r>
  <r>
    <x v="33"/>
    <x v="8"/>
    <n v="1"/>
  </r>
  <r>
    <x v="33"/>
    <x v="9"/>
    <n v="2"/>
  </r>
  <r>
    <x v="33"/>
    <x v="1"/>
    <n v="1"/>
  </r>
  <r>
    <x v="33"/>
    <x v="0"/>
    <n v="1"/>
  </r>
  <r>
    <x v="33"/>
    <x v="5"/>
    <n v="3"/>
  </r>
  <r>
    <x v="30"/>
    <x v="10"/>
    <n v="11"/>
  </r>
  <r>
    <x v="34"/>
    <x v="2"/>
    <n v="5"/>
  </r>
  <r>
    <x v="34"/>
    <x v="8"/>
    <n v="2"/>
  </r>
  <r>
    <x v="35"/>
    <x v="3"/>
    <n v="3"/>
  </r>
  <r>
    <x v="35"/>
    <x v="9"/>
    <n v="2"/>
  </r>
  <r>
    <x v="27"/>
    <x v="7"/>
    <n v="3"/>
  </r>
  <r>
    <x v="24"/>
    <x v="7"/>
    <n v="3"/>
  </r>
  <r>
    <x v="32"/>
    <x v="1"/>
    <n v="5"/>
  </r>
  <r>
    <x v="30"/>
    <x v="9"/>
    <n v="12"/>
  </r>
  <r>
    <x v="30"/>
    <x v="2"/>
    <n v="8"/>
  </r>
  <r>
    <x v="30"/>
    <x v="1"/>
    <n v="9"/>
  </r>
  <r>
    <x v="36"/>
    <x v="8"/>
    <n v="1"/>
  </r>
  <r>
    <x v="37"/>
    <x v="8"/>
    <n v="3"/>
  </r>
  <r>
    <x v="9"/>
    <x v="6"/>
    <n v="3"/>
  </r>
  <r>
    <x v="9"/>
    <x v="2"/>
    <n v="2"/>
  </r>
  <r>
    <x v="9"/>
    <x v="4"/>
    <n v="1"/>
  </r>
  <r>
    <x v="9"/>
    <x v="3"/>
    <n v="3"/>
  </r>
  <r>
    <x v="36"/>
    <x v="1"/>
    <n v="3"/>
  </r>
  <r>
    <x v="9"/>
    <x v="8"/>
    <n v="3"/>
  </r>
  <r>
    <x v="30"/>
    <x v="4"/>
    <n v="13"/>
  </r>
  <r>
    <x v="29"/>
    <x v="1"/>
    <n v="3"/>
  </r>
  <r>
    <x v="9"/>
    <x v="9"/>
    <n v="3"/>
  </r>
  <r>
    <x v="18"/>
    <x v="6"/>
    <n v="1"/>
  </r>
  <r>
    <x v="18"/>
    <x v="2"/>
    <n v="1"/>
  </r>
  <r>
    <x v="18"/>
    <x v="4"/>
    <n v="1"/>
  </r>
  <r>
    <x v="18"/>
    <x v="3"/>
    <n v="3"/>
  </r>
  <r>
    <x v="2"/>
    <x v="2"/>
    <n v="11"/>
  </r>
  <r>
    <x v="38"/>
    <x v="0"/>
    <n v="5"/>
  </r>
  <r>
    <x v="38"/>
    <x v="1"/>
    <n v="3"/>
  </r>
  <r>
    <x v="38"/>
    <x v="5"/>
    <n v="3"/>
  </r>
  <r>
    <x v="5"/>
    <x v="0"/>
    <n v="1"/>
  </r>
  <r>
    <x v="2"/>
    <x v="11"/>
    <n v="9"/>
  </r>
  <r>
    <x v="2"/>
    <x v="5"/>
    <n v="5"/>
  </r>
  <r>
    <x v="38"/>
    <x v="11"/>
    <n v="1"/>
  </r>
  <r>
    <x v="8"/>
    <x v="4"/>
    <n v="5"/>
  </r>
  <r>
    <x v="39"/>
    <x v="6"/>
    <n v="6"/>
  </r>
  <r>
    <x v="39"/>
    <x v="9"/>
    <n v="7"/>
  </r>
  <r>
    <x v="39"/>
    <x v="7"/>
    <n v="3"/>
  </r>
  <r>
    <x v="40"/>
    <x v="5"/>
    <n v="2"/>
  </r>
  <r>
    <x v="8"/>
    <x v="11"/>
    <n v="6"/>
  </r>
  <r>
    <x v="39"/>
    <x v="11"/>
    <n v="3"/>
  </r>
  <r>
    <x v="41"/>
    <x v="2"/>
    <n v="1"/>
  </r>
  <r>
    <x v="41"/>
    <x v="7"/>
    <n v="5"/>
  </r>
  <r>
    <x v="42"/>
    <x v="1"/>
    <n v="7"/>
  </r>
  <r>
    <x v="42"/>
    <x v="10"/>
    <n v="5"/>
  </r>
  <r>
    <x v="42"/>
    <x v="5"/>
    <n v="5"/>
  </r>
  <r>
    <x v="10"/>
    <x v="3"/>
    <n v="5"/>
  </r>
  <r>
    <x v="4"/>
    <x v="6"/>
    <n v="22"/>
  </r>
  <r>
    <x v="11"/>
    <x v="5"/>
    <n v="14"/>
  </r>
  <r>
    <x v="31"/>
    <x v="10"/>
    <n v="6"/>
  </r>
  <r>
    <x v="19"/>
    <x v="4"/>
    <n v="22"/>
  </r>
  <r>
    <x v="19"/>
    <x v="11"/>
    <n v="22"/>
  </r>
  <r>
    <x v="17"/>
    <x v="0"/>
    <n v="33"/>
  </r>
  <r>
    <x v="15"/>
    <x v="5"/>
    <n v="8"/>
  </r>
  <r>
    <x v="19"/>
    <x v="3"/>
    <n v="19"/>
  </r>
  <r>
    <x v="15"/>
    <x v="4"/>
    <n v="10"/>
  </r>
  <r>
    <x v="43"/>
    <x v="4"/>
    <n v="3"/>
  </r>
  <r>
    <x v="15"/>
    <x v="1"/>
    <n v="13"/>
  </r>
  <r>
    <x v="20"/>
    <x v="7"/>
    <n v="11"/>
  </r>
  <r>
    <x v="15"/>
    <x v="0"/>
    <n v="10"/>
  </r>
  <r>
    <x v="17"/>
    <x v="6"/>
    <n v="31"/>
  </r>
  <r>
    <x v="28"/>
    <x v="3"/>
    <n v="7"/>
  </r>
  <r>
    <x v="29"/>
    <x v="11"/>
    <n v="4"/>
  </r>
  <r>
    <x v="22"/>
    <x v="2"/>
    <n v="1"/>
  </r>
  <r>
    <x v="35"/>
    <x v="10"/>
    <n v="3"/>
  </r>
  <r>
    <x v="35"/>
    <x v="5"/>
    <n v="1"/>
  </r>
  <r>
    <x v="26"/>
    <x v="6"/>
    <n v="1"/>
  </r>
  <r>
    <x v="40"/>
    <x v="2"/>
    <n v="2"/>
  </r>
  <r>
    <x v="26"/>
    <x v="0"/>
    <n v="2"/>
  </r>
  <r>
    <x v="40"/>
    <x v="6"/>
    <n v="2"/>
  </r>
  <r>
    <x v="22"/>
    <x v="6"/>
    <n v="1"/>
  </r>
  <r>
    <x v="35"/>
    <x v="7"/>
    <n v="3"/>
  </r>
  <r>
    <x v="26"/>
    <x v="7"/>
    <n v="3"/>
  </r>
  <r>
    <x v="40"/>
    <x v="3"/>
    <n v="2"/>
  </r>
  <r>
    <x v="19"/>
    <x v="2"/>
    <n v="19"/>
  </r>
  <r>
    <x v="19"/>
    <x v="6"/>
    <n v="24"/>
  </r>
  <r>
    <x v="19"/>
    <x v="8"/>
    <n v="20"/>
  </r>
  <r>
    <x v="43"/>
    <x v="6"/>
    <n v="3"/>
  </r>
  <r>
    <x v="43"/>
    <x v="11"/>
    <n v="8"/>
  </r>
  <r>
    <x v="43"/>
    <x v="0"/>
    <n v="8"/>
  </r>
  <r>
    <x v="44"/>
    <x v="2"/>
    <n v="3"/>
  </r>
  <r>
    <x v="31"/>
    <x v="8"/>
    <n v="1"/>
  </r>
  <r>
    <x v="44"/>
    <x v="8"/>
    <n v="3"/>
  </r>
  <r>
    <x v="22"/>
    <x v="11"/>
    <n v="2"/>
  </r>
  <r>
    <x v="37"/>
    <x v="2"/>
    <n v="2"/>
  </r>
  <r>
    <x v="37"/>
    <x v="6"/>
    <n v="2"/>
  </r>
  <r>
    <x v="14"/>
    <x v="10"/>
    <n v="14"/>
  </r>
  <r>
    <x v="45"/>
    <x v="7"/>
    <n v="2"/>
  </r>
  <r>
    <x v="6"/>
    <x v="10"/>
    <n v="1"/>
  </r>
  <r>
    <x v="6"/>
    <x v="1"/>
    <n v="1"/>
  </r>
  <r>
    <x v="6"/>
    <x v="11"/>
    <n v="2"/>
  </r>
  <r>
    <x v="12"/>
    <x v="6"/>
    <n v="2"/>
  </r>
  <r>
    <x v="12"/>
    <x v="4"/>
    <n v="3"/>
  </r>
  <r>
    <x v="46"/>
    <x v="4"/>
    <n v="1"/>
  </r>
  <r>
    <x v="46"/>
    <x v="9"/>
    <n v="1"/>
  </r>
  <r>
    <x v="12"/>
    <x v="9"/>
    <n v="2"/>
  </r>
  <r>
    <x v="10"/>
    <x v="0"/>
    <n v="5"/>
  </r>
  <r>
    <x v="0"/>
    <x v="10"/>
    <n v="18"/>
  </r>
  <r>
    <x v="0"/>
    <x v="9"/>
    <n v="25"/>
  </r>
  <r>
    <x v="16"/>
    <x v="6"/>
    <n v="15"/>
  </r>
  <r>
    <x v="5"/>
    <x v="6"/>
    <n v="1"/>
  </r>
  <r>
    <x v="5"/>
    <x v="5"/>
    <n v="1"/>
  </r>
  <r>
    <x v="14"/>
    <x v="7"/>
    <n v="12"/>
  </r>
  <r>
    <x v="5"/>
    <x v="10"/>
    <n v="1"/>
  </r>
  <r>
    <x v="20"/>
    <x v="3"/>
    <n v="7"/>
  </r>
  <r>
    <x v="20"/>
    <x v="1"/>
    <n v="9"/>
  </r>
  <r>
    <x v="28"/>
    <x v="6"/>
    <n v="5"/>
  </r>
  <r>
    <x v="8"/>
    <x v="7"/>
    <n v="9"/>
  </r>
  <r>
    <x v="38"/>
    <x v="8"/>
    <n v="4"/>
  </r>
  <r>
    <x v="38"/>
    <x v="10"/>
    <n v="6"/>
  </r>
  <r>
    <x v="38"/>
    <x v="6"/>
    <n v="6"/>
  </r>
  <r>
    <x v="38"/>
    <x v="2"/>
    <n v="6"/>
  </r>
  <r>
    <x v="38"/>
    <x v="9"/>
    <n v="3"/>
  </r>
  <r>
    <x v="8"/>
    <x v="5"/>
    <n v="10"/>
  </r>
  <r>
    <x v="12"/>
    <x v="7"/>
    <n v="1"/>
  </r>
  <r>
    <x v="0"/>
    <x v="11"/>
    <n v="21"/>
  </r>
  <r>
    <x v="21"/>
    <x v="8"/>
    <n v="1"/>
  </r>
  <r>
    <x v="27"/>
    <x v="2"/>
    <n v="3"/>
  </r>
  <r>
    <x v="15"/>
    <x v="2"/>
    <n v="10"/>
  </r>
  <r>
    <x v="44"/>
    <x v="9"/>
    <n v="2"/>
  </r>
  <r>
    <x v="14"/>
    <x v="0"/>
    <n v="12"/>
  </r>
  <r>
    <x v="33"/>
    <x v="10"/>
    <n v="1"/>
  </r>
  <r>
    <x v="27"/>
    <x v="4"/>
    <n v="5"/>
  </r>
  <r>
    <x v="20"/>
    <x v="8"/>
    <n v="10"/>
  </r>
  <r>
    <x v="23"/>
    <x v="9"/>
    <n v="2"/>
  </r>
  <r>
    <x v="13"/>
    <x v="8"/>
    <n v="1"/>
  </r>
  <r>
    <x v="38"/>
    <x v="4"/>
    <n v="4"/>
  </r>
  <r>
    <x v="43"/>
    <x v="1"/>
    <n v="2"/>
  </r>
  <r>
    <x v="38"/>
    <x v="3"/>
    <n v="5"/>
  </r>
  <r>
    <x v="19"/>
    <x v="5"/>
    <n v="28"/>
  </r>
  <r>
    <x v="38"/>
    <x v="7"/>
    <n v="2"/>
  </r>
  <r>
    <x v="28"/>
    <x v="4"/>
    <n v="2"/>
  </r>
  <r>
    <x v="30"/>
    <x v="11"/>
    <n v="7"/>
  </r>
  <r>
    <x v="47"/>
    <x v="10"/>
    <n v="4"/>
  </r>
  <r>
    <x v="47"/>
    <x v="9"/>
    <n v="1"/>
  </r>
  <r>
    <x v="13"/>
    <x v="10"/>
    <n v="4"/>
  </r>
  <r>
    <x v="40"/>
    <x v="8"/>
    <n v="3"/>
  </r>
  <r>
    <x v="26"/>
    <x v="2"/>
    <n v="2"/>
  </r>
  <r>
    <x v="26"/>
    <x v="4"/>
    <n v="2"/>
  </r>
  <r>
    <x v="27"/>
    <x v="0"/>
    <n v="3"/>
  </r>
  <r>
    <x v="29"/>
    <x v="10"/>
    <n v="7"/>
  </r>
  <r>
    <x v="29"/>
    <x v="3"/>
    <n v="8"/>
  </r>
  <r>
    <x v="37"/>
    <x v="7"/>
    <n v="2"/>
  </r>
  <r>
    <x v="28"/>
    <x v="0"/>
    <n v="4"/>
  </r>
  <r>
    <x v="34"/>
    <x v="10"/>
    <n v="5"/>
  </r>
  <r>
    <x v="28"/>
    <x v="7"/>
    <n v="2"/>
  </r>
  <r>
    <x v="29"/>
    <x v="6"/>
    <n v="3"/>
  </r>
  <r>
    <x v="48"/>
    <x v="5"/>
    <n v="1"/>
  </r>
  <r>
    <x v="49"/>
    <x v="6"/>
    <n v="2"/>
  </r>
  <r>
    <x v="18"/>
    <x v="5"/>
    <n v="3"/>
  </r>
  <r>
    <x v="18"/>
    <x v="7"/>
    <n v="5"/>
  </r>
  <r>
    <x v="14"/>
    <x v="6"/>
    <n v="4"/>
  </r>
  <r>
    <x v="43"/>
    <x v="3"/>
    <n v="5"/>
  </r>
  <r>
    <x v="5"/>
    <x v="2"/>
    <n v="1"/>
  </r>
  <r>
    <x v="20"/>
    <x v="2"/>
    <n v="5"/>
  </r>
  <r>
    <x v="42"/>
    <x v="9"/>
    <n v="5"/>
  </r>
  <r>
    <x v="49"/>
    <x v="2"/>
    <n v="1"/>
  </r>
  <r>
    <x v="49"/>
    <x v="9"/>
    <n v="3"/>
  </r>
  <r>
    <x v="49"/>
    <x v="4"/>
    <n v="3"/>
  </r>
  <r>
    <x v="31"/>
    <x v="9"/>
    <n v="2"/>
  </r>
  <r>
    <x v="13"/>
    <x v="9"/>
    <n v="3"/>
  </r>
  <r>
    <x v="13"/>
    <x v="5"/>
    <n v="2"/>
  </r>
  <r>
    <x v="13"/>
    <x v="7"/>
    <n v="5"/>
  </r>
  <r>
    <x v="50"/>
    <x v="7"/>
    <n v="2"/>
  </r>
  <r>
    <x v="44"/>
    <x v="6"/>
    <n v="4"/>
  </r>
  <r>
    <x v="14"/>
    <x v="1"/>
    <n v="10"/>
  </r>
  <r>
    <x v="43"/>
    <x v="8"/>
    <n v="5"/>
  </r>
  <r>
    <x v="22"/>
    <x v="4"/>
    <n v="1"/>
  </r>
  <r>
    <x v="22"/>
    <x v="3"/>
    <n v="1"/>
  </r>
  <r>
    <x v="22"/>
    <x v="5"/>
    <n v="1"/>
  </r>
  <r>
    <x v="15"/>
    <x v="9"/>
    <n v="9"/>
  </r>
  <r>
    <x v="15"/>
    <x v="7"/>
    <n v="9"/>
  </r>
  <r>
    <x v="51"/>
    <x v="4"/>
    <n v="2"/>
  </r>
  <r>
    <x v="26"/>
    <x v="11"/>
    <n v="2"/>
  </r>
  <r>
    <x v="22"/>
    <x v="8"/>
    <n v="2"/>
  </r>
  <r>
    <x v="22"/>
    <x v="1"/>
    <n v="2"/>
  </r>
  <r>
    <x v="24"/>
    <x v="5"/>
    <n v="5"/>
  </r>
  <r>
    <x v="24"/>
    <x v="11"/>
    <n v="2"/>
  </r>
  <r>
    <x v="42"/>
    <x v="7"/>
    <n v="2"/>
  </r>
  <r>
    <x v="37"/>
    <x v="3"/>
    <n v="3"/>
  </r>
  <r>
    <x v="37"/>
    <x v="9"/>
    <n v="7"/>
  </r>
  <r>
    <x v="37"/>
    <x v="10"/>
    <n v="2"/>
  </r>
  <r>
    <x v="37"/>
    <x v="1"/>
    <n v="4"/>
  </r>
  <r>
    <x v="37"/>
    <x v="5"/>
    <n v="4"/>
  </r>
  <r>
    <x v="34"/>
    <x v="11"/>
    <n v="3"/>
  </r>
  <r>
    <x v="29"/>
    <x v="8"/>
    <n v="1"/>
  </r>
  <r>
    <x v="46"/>
    <x v="10"/>
    <n v="2"/>
  </r>
  <r>
    <x v="46"/>
    <x v="1"/>
    <n v="1"/>
  </r>
  <r>
    <x v="46"/>
    <x v="0"/>
    <n v="1"/>
  </r>
  <r>
    <x v="48"/>
    <x v="11"/>
    <n v="1"/>
  </r>
  <r>
    <x v="2"/>
    <x v="6"/>
    <n v="4"/>
  </r>
  <r>
    <x v="14"/>
    <x v="9"/>
    <n v="7"/>
  </r>
  <r>
    <x v="20"/>
    <x v="5"/>
    <n v="5"/>
  </r>
  <r>
    <x v="20"/>
    <x v="0"/>
    <n v="7"/>
  </r>
  <r>
    <x v="5"/>
    <x v="9"/>
    <n v="1"/>
  </r>
  <r>
    <x v="20"/>
    <x v="4"/>
    <n v="6"/>
  </r>
  <r>
    <x v="49"/>
    <x v="8"/>
    <n v="3"/>
  </r>
  <r>
    <x v="26"/>
    <x v="8"/>
    <n v="3"/>
  </r>
  <r>
    <x v="47"/>
    <x v="1"/>
    <n v="1"/>
  </r>
  <r>
    <x v="47"/>
    <x v="0"/>
    <n v="1"/>
  </r>
  <r>
    <x v="47"/>
    <x v="5"/>
    <n v="1"/>
  </r>
  <r>
    <x v="35"/>
    <x v="8"/>
    <n v="1"/>
  </r>
  <r>
    <x v="48"/>
    <x v="0"/>
    <n v="1"/>
  </r>
  <r>
    <x v="40"/>
    <x v="0"/>
    <n v="1"/>
  </r>
  <r>
    <x v="40"/>
    <x v="7"/>
    <n v="2"/>
  </r>
  <r>
    <x v="47"/>
    <x v="7"/>
    <n v="1"/>
  </r>
  <r>
    <x v="32"/>
    <x v="2"/>
    <n v="2"/>
  </r>
  <r>
    <x v="32"/>
    <x v="10"/>
    <n v="6"/>
  </r>
  <r>
    <x v="13"/>
    <x v="11"/>
    <n v="2"/>
  </r>
  <r>
    <x v="36"/>
    <x v="2"/>
    <n v="1"/>
  </r>
  <r>
    <x v="45"/>
    <x v="1"/>
    <n v="2"/>
  </r>
  <r>
    <x v="45"/>
    <x v="0"/>
    <n v="2"/>
  </r>
  <r>
    <x v="45"/>
    <x v="5"/>
    <n v="2"/>
  </r>
  <r>
    <x v="45"/>
    <x v="11"/>
    <n v="1"/>
  </r>
  <r>
    <x v="30"/>
    <x v="3"/>
    <n v="10"/>
  </r>
  <r>
    <x v="18"/>
    <x v="8"/>
    <n v="1"/>
  </r>
  <r>
    <x v="18"/>
    <x v="1"/>
    <n v="5"/>
  </r>
  <r>
    <x v="18"/>
    <x v="0"/>
    <n v="1"/>
  </r>
  <r>
    <x v="49"/>
    <x v="1"/>
    <n v="1"/>
  </r>
  <r>
    <x v="34"/>
    <x v="3"/>
    <n v="2"/>
  </r>
  <r>
    <x v="34"/>
    <x v="9"/>
    <n v="4"/>
  </r>
  <r>
    <x v="34"/>
    <x v="0"/>
    <n v="2"/>
  </r>
  <r>
    <x v="37"/>
    <x v="4"/>
    <n v="3"/>
  </r>
  <r>
    <x v="37"/>
    <x v="0"/>
    <n v="3"/>
  </r>
  <r>
    <x v="48"/>
    <x v="1"/>
    <n v="4"/>
  </r>
  <r>
    <x v="37"/>
    <x v="11"/>
    <n v="2"/>
  </r>
  <r>
    <x v="41"/>
    <x v="1"/>
    <n v="2"/>
  </r>
  <r>
    <x v="41"/>
    <x v="5"/>
    <n v="2"/>
  </r>
  <r>
    <x v="41"/>
    <x v="9"/>
    <n v="1"/>
  </r>
  <r>
    <x v="41"/>
    <x v="10"/>
    <n v="1"/>
  </r>
  <r>
    <x v="13"/>
    <x v="6"/>
    <n v="1"/>
  </r>
  <r>
    <x v="50"/>
    <x v="9"/>
    <n v="1"/>
  </r>
  <r>
    <x v="44"/>
    <x v="11"/>
    <n v="2"/>
  </r>
  <r>
    <x v="43"/>
    <x v="2"/>
    <n v="7"/>
  </r>
  <r>
    <x v="47"/>
    <x v="6"/>
    <n v="1"/>
  </r>
  <r>
    <x v="47"/>
    <x v="3"/>
    <n v="2"/>
  </r>
  <r>
    <x v="47"/>
    <x v="8"/>
    <n v="1"/>
  </r>
  <r>
    <x v="35"/>
    <x v="6"/>
    <n v="1"/>
  </r>
  <r>
    <x v="27"/>
    <x v="11"/>
    <n v="2"/>
  </r>
  <r>
    <x v="29"/>
    <x v="4"/>
    <n v="3"/>
  </r>
  <r>
    <x v="30"/>
    <x v="0"/>
    <n v="7"/>
  </r>
  <r>
    <x v="30"/>
    <x v="5"/>
    <n v="9"/>
  </r>
  <r>
    <x v="9"/>
    <x v="5"/>
    <n v="1"/>
  </r>
  <r>
    <x v="45"/>
    <x v="3"/>
    <n v="1"/>
  </r>
  <r>
    <x v="45"/>
    <x v="8"/>
    <n v="1"/>
  </r>
  <r>
    <x v="49"/>
    <x v="7"/>
    <n v="2"/>
  </r>
  <r>
    <x v="49"/>
    <x v="5"/>
    <n v="1"/>
  </r>
  <r>
    <x v="28"/>
    <x v="8"/>
    <n v="3"/>
  </r>
  <r>
    <x v="28"/>
    <x v="9"/>
    <n v="5"/>
  </r>
  <r>
    <x v="34"/>
    <x v="4"/>
    <n v="2"/>
  </r>
  <r>
    <x v="28"/>
    <x v="11"/>
    <n v="3"/>
  </r>
  <r>
    <x v="31"/>
    <x v="1"/>
    <n v="2"/>
  </r>
  <r>
    <x v="32"/>
    <x v="4"/>
    <n v="3"/>
  </r>
  <r>
    <x v="34"/>
    <x v="6"/>
    <n v="3"/>
  </r>
  <r>
    <x v="34"/>
    <x v="1"/>
    <n v="2"/>
  </r>
  <r>
    <x v="43"/>
    <x v="9"/>
    <n v="3"/>
  </r>
  <r>
    <x v="7"/>
    <x v="11"/>
    <n v="1"/>
  </r>
  <r>
    <x v="40"/>
    <x v="11"/>
    <n v="1"/>
  </r>
  <r>
    <x v="23"/>
    <x v="8"/>
    <n v="2"/>
  </r>
  <r>
    <x v="23"/>
    <x v="10"/>
    <n v="1"/>
  </r>
  <r>
    <x v="23"/>
    <x v="1"/>
    <n v="1"/>
  </r>
  <r>
    <x v="29"/>
    <x v="2"/>
    <n v="1"/>
  </r>
  <r>
    <x v="32"/>
    <x v="8"/>
    <n v="3"/>
  </r>
  <r>
    <x v="9"/>
    <x v="1"/>
    <n v="2"/>
  </r>
  <r>
    <x v="9"/>
    <x v="0"/>
    <n v="1"/>
  </r>
  <r>
    <x v="30"/>
    <x v="8"/>
    <n v="9"/>
  </r>
  <r>
    <x v="28"/>
    <x v="1"/>
    <n v="5"/>
  </r>
  <r>
    <x v="43"/>
    <x v="7"/>
    <n v="4"/>
  </r>
  <r>
    <x v="43"/>
    <x v="5"/>
    <n v="2"/>
  </r>
  <r>
    <x v="43"/>
    <x v="10"/>
    <n v="6"/>
  </r>
  <r>
    <x v="39"/>
    <x v="2"/>
    <n v="3"/>
  </r>
  <r>
    <x v="39"/>
    <x v="4"/>
    <n v="4"/>
  </r>
  <r>
    <x v="39"/>
    <x v="8"/>
    <n v="3"/>
  </r>
  <r>
    <x v="21"/>
    <x v="6"/>
    <n v="1"/>
  </r>
  <r>
    <x v="21"/>
    <x v="9"/>
    <n v="1"/>
  </r>
  <r>
    <x v="30"/>
    <x v="6"/>
    <n v="3"/>
  </r>
  <r>
    <x v="28"/>
    <x v="5"/>
    <n v="7"/>
  </r>
  <r>
    <x v="34"/>
    <x v="7"/>
    <n v="1"/>
  </r>
  <r>
    <x v="32"/>
    <x v="5"/>
    <n v="5"/>
  </r>
  <r>
    <x v="39"/>
    <x v="3"/>
    <n v="3"/>
  </r>
  <r>
    <x v="39"/>
    <x v="10"/>
    <n v="3"/>
  </r>
  <r>
    <x v="39"/>
    <x v="1"/>
    <n v="3"/>
  </r>
  <r>
    <x v="39"/>
    <x v="5"/>
    <n v="1"/>
  </r>
  <r>
    <x v="39"/>
    <x v="0"/>
    <n v="2"/>
  </r>
  <r>
    <x v="21"/>
    <x v="10"/>
    <n v="1"/>
  </r>
  <r>
    <x v="31"/>
    <x v="4"/>
    <n v="3"/>
  </r>
  <r>
    <x v="31"/>
    <x v="7"/>
    <n v="2"/>
  </r>
  <r>
    <x v="52"/>
    <x v="4"/>
    <n v="1"/>
  </r>
  <r>
    <x v="52"/>
    <x v="1"/>
    <n v="1"/>
  </r>
  <r>
    <x v="52"/>
    <x v="5"/>
    <n v="1"/>
  </r>
  <r>
    <x v="48"/>
    <x v="2"/>
    <n v="2"/>
  </r>
  <r>
    <x v="32"/>
    <x v="3"/>
    <n v="3"/>
  </r>
  <r>
    <x v="48"/>
    <x v="10"/>
    <n v="2"/>
  </r>
  <r>
    <x v="48"/>
    <x v="9"/>
    <n v="2"/>
  </r>
  <r>
    <x v="48"/>
    <x v="7"/>
    <n v="2"/>
  </r>
  <r>
    <x v="41"/>
    <x v="4"/>
    <n v="1"/>
  </r>
  <r>
    <x v="44"/>
    <x v="1"/>
    <n v="1"/>
  </r>
  <r>
    <x v="44"/>
    <x v="0"/>
    <n v="1"/>
  </r>
  <r>
    <x v="44"/>
    <x v="5"/>
    <n v="2"/>
  </r>
  <r>
    <x v="44"/>
    <x v="7"/>
    <n v="3"/>
  </r>
  <r>
    <x v="51"/>
    <x v="9"/>
    <n v="1"/>
  </r>
  <r>
    <x v="51"/>
    <x v="0"/>
    <n v="2"/>
  </r>
  <r>
    <x v="51"/>
    <x v="1"/>
    <n v="1"/>
  </r>
  <r>
    <x v="53"/>
    <x v="7"/>
    <n v="1"/>
  </r>
  <r>
    <x v="51"/>
    <x v="2"/>
    <n v="1"/>
  </r>
  <r>
    <x v="10"/>
    <x v="4"/>
    <n v="1"/>
  </r>
  <r>
    <x v="41"/>
    <x v="6"/>
    <n v="3"/>
  </r>
  <r>
    <x v="41"/>
    <x v="3"/>
    <n v="4"/>
  </r>
  <r>
    <x v="41"/>
    <x v="8"/>
    <n v="1"/>
  </r>
  <r>
    <x v="41"/>
    <x v="0"/>
    <n v="1"/>
  </r>
  <r>
    <x v="32"/>
    <x v="6"/>
    <n v="3"/>
  </r>
  <r>
    <x v="54"/>
    <x v="10"/>
    <n v="1"/>
  </r>
  <r>
    <x v="54"/>
    <x v="8"/>
    <n v="1"/>
  </r>
  <r>
    <x v="54"/>
    <x v="5"/>
    <n v="1"/>
  </r>
  <r>
    <x v="32"/>
    <x v="9"/>
    <n v="5"/>
  </r>
  <r>
    <x v="21"/>
    <x v="0"/>
    <n v="1"/>
  </r>
  <r>
    <x v="42"/>
    <x v="0"/>
    <n v="4"/>
  </r>
  <r>
    <x v="44"/>
    <x v="4"/>
    <n v="3"/>
  </r>
  <r>
    <x v="44"/>
    <x v="3"/>
    <n v="3"/>
  </r>
  <r>
    <x v="50"/>
    <x v="1"/>
    <n v="2"/>
  </r>
  <r>
    <x v="50"/>
    <x v="0"/>
    <n v="1"/>
  </r>
  <r>
    <x v="50"/>
    <x v="11"/>
    <n v="1"/>
  </r>
  <r>
    <x v="31"/>
    <x v="11"/>
    <n v="1"/>
  </r>
  <r>
    <x v="42"/>
    <x v="3"/>
    <n v="3"/>
  </r>
  <r>
    <x v="44"/>
    <x v="10"/>
    <n v="1"/>
  </r>
  <r>
    <x v="51"/>
    <x v="5"/>
    <n v="1"/>
  </r>
  <r>
    <x v="51"/>
    <x v="10"/>
    <n v="2"/>
  </r>
  <r>
    <x v="51"/>
    <x v="7"/>
    <n v="2"/>
  </r>
  <r>
    <x v="42"/>
    <x v="2"/>
    <n v="2"/>
  </r>
  <r>
    <x v="50"/>
    <x v="6"/>
    <n v="2"/>
  </r>
  <r>
    <x v="42"/>
    <x v="11"/>
    <n v="3"/>
  </r>
  <r>
    <x v="42"/>
    <x v="6"/>
    <n v="1"/>
  </r>
  <r>
    <x v="42"/>
    <x v="4"/>
    <n v="2"/>
  </r>
  <r>
    <x v="55"/>
    <x v="11"/>
    <n v="1"/>
  </r>
  <r>
    <x v="55"/>
    <x v="7"/>
    <n v="1"/>
  </r>
  <r>
    <x v="50"/>
    <x v="10"/>
    <n v="1"/>
  </r>
  <r>
    <x v="42"/>
    <x v="8"/>
    <n v="4"/>
  </r>
  <r>
    <x v="32"/>
    <x v="0"/>
    <n v="1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6">
  <r>
    <x v="0"/>
    <x v="0"/>
    <n v="62"/>
  </r>
  <r>
    <x v="1"/>
    <x v="0"/>
    <n v="4"/>
  </r>
  <r>
    <x v="1"/>
    <x v="1"/>
    <n v="11"/>
  </r>
  <r>
    <x v="1"/>
    <x v="2"/>
    <n v="8"/>
  </r>
  <r>
    <x v="1"/>
    <x v="3"/>
    <n v="11"/>
  </r>
  <r>
    <x v="1"/>
    <x v="4"/>
    <n v="7"/>
  </r>
  <r>
    <x v="1"/>
    <x v="5"/>
    <n v="10"/>
  </r>
  <r>
    <x v="1"/>
    <x v="6"/>
    <n v="9"/>
  </r>
  <r>
    <x v="1"/>
    <x v="7"/>
    <n v="8"/>
  </r>
  <r>
    <x v="1"/>
    <x v="8"/>
    <n v="10"/>
  </r>
  <r>
    <x v="1"/>
    <x v="9"/>
    <n v="5"/>
  </r>
  <r>
    <x v="1"/>
    <x v="10"/>
    <n v="11"/>
  </r>
  <r>
    <x v="1"/>
    <x v="11"/>
    <n v="10"/>
  </r>
  <r>
    <x v="2"/>
    <x v="6"/>
    <n v="1"/>
  </r>
  <r>
    <x v="2"/>
    <x v="8"/>
    <n v="1"/>
  </r>
  <r>
    <x v="2"/>
    <x v="10"/>
    <n v="4"/>
  </r>
  <r>
    <x v="2"/>
    <x v="9"/>
    <n v="1"/>
  </r>
  <r>
    <x v="2"/>
    <x v="7"/>
    <n v="0"/>
  </r>
  <r>
    <x v="2"/>
    <x v="11"/>
    <n v="0"/>
  </r>
  <r>
    <x v="2"/>
    <x v="0"/>
    <n v="1"/>
  </r>
  <r>
    <x v="2"/>
    <x v="1"/>
    <n v="1"/>
  </r>
  <r>
    <x v="2"/>
    <x v="2"/>
    <n v="2"/>
  </r>
  <r>
    <x v="2"/>
    <x v="5"/>
    <n v="0"/>
  </r>
  <r>
    <x v="3"/>
    <x v="0"/>
    <n v="14"/>
  </r>
  <r>
    <x v="3"/>
    <x v="2"/>
    <n v="5"/>
  </r>
  <r>
    <x v="3"/>
    <x v="3"/>
    <n v="7"/>
  </r>
  <r>
    <x v="3"/>
    <x v="1"/>
    <n v="6"/>
  </r>
  <r>
    <x v="3"/>
    <x v="5"/>
    <n v="7"/>
  </r>
  <r>
    <x v="3"/>
    <x v="8"/>
    <n v="10"/>
  </r>
  <r>
    <x v="3"/>
    <x v="11"/>
    <n v="6"/>
  </r>
  <r>
    <x v="3"/>
    <x v="10"/>
    <n v="10"/>
  </r>
  <r>
    <x v="2"/>
    <x v="3"/>
    <n v="0"/>
  </r>
  <r>
    <x v="2"/>
    <x v="4"/>
    <n v="3"/>
  </r>
  <r>
    <x v="3"/>
    <x v="6"/>
    <n v="4"/>
  </r>
  <r>
    <x v="3"/>
    <x v="4"/>
    <n v="9"/>
  </r>
  <r>
    <x v="4"/>
    <x v="5"/>
    <n v="4"/>
  </r>
  <r>
    <x v="4"/>
    <x v="4"/>
    <n v="3"/>
  </r>
  <r>
    <x v="3"/>
    <x v="7"/>
    <n v="5"/>
  </r>
  <r>
    <x v="4"/>
    <x v="6"/>
    <n v="7"/>
  </r>
  <r>
    <x v="4"/>
    <x v="7"/>
    <n v="3"/>
  </r>
  <r>
    <x v="3"/>
    <x v="9"/>
    <n v="11"/>
  </r>
  <r>
    <x v="5"/>
    <x v="0"/>
    <n v="18"/>
  </r>
  <r>
    <x v="6"/>
    <x v="0"/>
    <n v="2"/>
  </r>
  <r>
    <x v="7"/>
    <x v="0"/>
    <n v="3"/>
  </r>
  <r>
    <x v="5"/>
    <x v="2"/>
    <n v="13"/>
  </r>
  <r>
    <x v="5"/>
    <x v="1"/>
    <n v="15"/>
  </r>
  <r>
    <x v="6"/>
    <x v="1"/>
    <n v="0"/>
  </r>
  <r>
    <x v="8"/>
    <x v="1"/>
    <n v="16"/>
  </r>
  <r>
    <x v="8"/>
    <x v="2"/>
    <n v="17"/>
  </r>
  <r>
    <x v="8"/>
    <x v="0"/>
    <n v="30"/>
  </r>
  <r>
    <x v="5"/>
    <x v="3"/>
    <n v="17"/>
  </r>
  <r>
    <x v="6"/>
    <x v="2"/>
    <n v="4"/>
  </r>
  <r>
    <x v="6"/>
    <x v="3"/>
    <n v="0"/>
  </r>
  <r>
    <x v="5"/>
    <x v="5"/>
    <n v="10"/>
  </r>
  <r>
    <x v="5"/>
    <x v="4"/>
    <n v="28"/>
  </r>
  <r>
    <x v="6"/>
    <x v="4"/>
    <n v="2"/>
  </r>
  <r>
    <x v="7"/>
    <x v="3"/>
    <n v="7"/>
  </r>
  <r>
    <x v="7"/>
    <x v="2"/>
    <n v="2"/>
  </r>
  <r>
    <x v="4"/>
    <x v="8"/>
    <n v="5"/>
  </r>
  <r>
    <x v="4"/>
    <x v="9"/>
    <n v="3"/>
  </r>
  <r>
    <x v="6"/>
    <x v="5"/>
    <n v="0"/>
  </r>
  <r>
    <x v="5"/>
    <x v="6"/>
    <n v="19"/>
  </r>
  <r>
    <x v="5"/>
    <x v="9"/>
    <n v="20"/>
  </r>
  <r>
    <x v="6"/>
    <x v="6"/>
    <n v="3"/>
  </r>
  <r>
    <x v="5"/>
    <x v="7"/>
    <n v="15"/>
  </r>
  <r>
    <x v="0"/>
    <x v="7"/>
    <n v="65"/>
  </r>
  <r>
    <x v="6"/>
    <x v="7"/>
    <n v="2"/>
  </r>
  <r>
    <x v="0"/>
    <x v="9"/>
    <n v="85"/>
  </r>
  <r>
    <x v="0"/>
    <x v="10"/>
    <n v="68"/>
  </r>
  <r>
    <x v="5"/>
    <x v="8"/>
    <n v="16"/>
  </r>
  <r>
    <x v="0"/>
    <x v="8"/>
    <n v="70"/>
  </r>
  <r>
    <x v="7"/>
    <x v="5"/>
    <n v="1"/>
  </r>
  <r>
    <x v="7"/>
    <x v="4"/>
    <n v="1"/>
  </r>
  <r>
    <x v="7"/>
    <x v="7"/>
    <n v="2"/>
  </r>
  <r>
    <x v="7"/>
    <x v="6"/>
    <n v="1"/>
  </r>
  <r>
    <x v="6"/>
    <x v="9"/>
    <n v="4"/>
  </r>
  <r>
    <x v="5"/>
    <x v="10"/>
    <n v="32"/>
  </r>
  <r>
    <x v="7"/>
    <x v="8"/>
    <n v="1"/>
  </r>
  <r>
    <x v="5"/>
    <x v="11"/>
    <n v="23"/>
  </r>
  <r>
    <x v="0"/>
    <x v="11"/>
    <n v="77"/>
  </r>
  <r>
    <x v="7"/>
    <x v="10"/>
    <n v="5"/>
  </r>
  <r>
    <x v="7"/>
    <x v="9"/>
    <n v="2"/>
  </r>
  <r>
    <x v="7"/>
    <x v="11"/>
    <n v="0"/>
  </r>
  <r>
    <x v="4"/>
    <x v="0"/>
    <n v="6"/>
  </r>
  <r>
    <x v="4"/>
    <x v="1"/>
    <n v="9"/>
  </r>
  <r>
    <x v="4"/>
    <x v="2"/>
    <n v="4"/>
  </r>
  <r>
    <x v="4"/>
    <x v="10"/>
    <n v="2"/>
  </r>
  <r>
    <x v="4"/>
    <x v="11"/>
    <n v="1"/>
  </r>
  <r>
    <x v="4"/>
    <x v="3"/>
    <n v="8"/>
  </r>
  <r>
    <x v="0"/>
    <x v="4"/>
    <n v="72"/>
  </r>
  <r>
    <x v="0"/>
    <x v="3"/>
    <n v="85"/>
  </r>
  <r>
    <x v="0"/>
    <x v="5"/>
    <n v="49"/>
  </r>
  <r>
    <x v="0"/>
    <x v="1"/>
    <n v="55"/>
  </r>
  <r>
    <x v="0"/>
    <x v="6"/>
    <n v="71"/>
  </r>
  <r>
    <x v="0"/>
    <x v="2"/>
    <n v="81"/>
  </r>
  <r>
    <x v="8"/>
    <x v="9"/>
    <n v="16"/>
  </r>
  <r>
    <x v="8"/>
    <x v="8"/>
    <n v="13"/>
  </r>
  <r>
    <x v="8"/>
    <x v="5"/>
    <n v="13"/>
  </r>
  <r>
    <x v="8"/>
    <x v="6"/>
    <n v="20"/>
  </r>
  <r>
    <x v="8"/>
    <x v="4"/>
    <n v="17"/>
  </r>
  <r>
    <x v="9"/>
    <x v="1"/>
    <n v="0"/>
  </r>
  <r>
    <x v="9"/>
    <x v="5"/>
    <n v="1"/>
  </r>
  <r>
    <x v="8"/>
    <x v="7"/>
    <n v="22"/>
  </r>
  <r>
    <x v="9"/>
    <x v="0"/>
    <n v="0"/>
  </r>
  <r>
    <x v="9"/>
    <x v="4"/>
    <n v="0"/>
  </r>
  <r>
    <x v="9"/>
    <x v="6"/>
    <n v="1"/>
  </r>
  <r>
    <x v="9"/>
    <x v="2"/>
    <n v="0"/>
  </r>
  <r>
    <x v="10"/>
    <x v="0"/>
    <n v="2"/>
  </r>
  <r>
    <x v="10"/>
    <x v="3"/>
    <n v="2"/>
  </r>
  <r>
    <x v="8"/>
    <x v="3"/>
    <n v="13"/>
  </r>
  <r>
    <x v="10"/>
    <x v="5"/>
    <n v="3"/>
  </r>
  <r>
    <x v="9"/>
    <x v="3"/>
    <n v="0"/>
  </r>
  <r>
    <x v="9"/>
    <x v="7"/>
    <n v="0"/>
  </r>
  <r>
    <x v="8"/>
    <x v="10"/>
    <n v="11"/>
  </r>
  <r>
    <x v="10"/>
    <x v="6"/>
    <n v="0"/>
  </r>
  <r>
    <x v="10"/>
    <x v="7"/>
    <n v="0"/>
  </r>
  <r>
    <x v="10"/>
    <x v="8"/>
    <n v="1"/>
  </r>
  <r>
    <x v="10"/>
    <x v="9"/>
    <n v="2"/>
  </r>
  <r>
    <x v="10"/>
    <x v="1"/>
    <n v="2"/>
  </r>
  <r>
    <x v="8"/>
    <x v="11"/>
    <n v="8"/>
  </r>
  <r>
    <x v="9"/>
    <x v="8"/>
    <n v="0"/>
  </r>
  <r>
    <x v="10"/>
    <x v="2"/>
    <n v="0"/>
  </r>
  <r>
    <x v="11"/>
    <x v="1"/>
    <n v="0"/>
  </r>
  <r>
    <x v="12"/>
    <x v="4"/>
    <n v="0"/>
  </r>
  <r>
    <x v="13"/>
    <x v="2"/>
    <n v="0"/>
  </r>
  <r>
    <x v="13"/>
    <x v="1"/>
    <n v="2"/>
  </r>
  <r>
    <x v="7"/>
    <x v="1"/>
    <n v="1"/>
  </r>
  <r>
    <x v="14"/>
    <x v="0"/>
    <n v="6"/>
  </r>
  <r>
    <x v="14"/>
    <x v="1"/>
    <n v="3"/>
  </r>
  <r>
    <x v="6"/>
    <x v="8"/>
    <n v="3"/>
  </r>
  <r>
    <x v="14"/>
    <x v="4"/>
    <n v="8"/>
  </r>
  <r>
    <x v="9"/>
    <x v="10"/>
    <n v="0"/>
  </r>
  <r>
    <x v="9"/>
    <x v="9"/>
    <n v="1"/>
  </r>
  <r>
    <x v="13"/>
    <x v="4"/>
    <n v="4"/>
  </r>
  <r>
    <x v="13"/>
    <x v="3"/>
    <n v="4"/>
  </r>
  <r>
    <x v="13"/>
    <x v="5"/>
    <n v="0"/>
  </r>
  <r>
    <x v="13"/>
    <x v="6"/>
    <n v="1"/>
  </r>
  <r>
    <x v="13"/>
    <x v="7"/>
    <n v="1"/>
  </r>
  <r>
    <x v="14"/>
    <x v="2"/>
    <n v="16"/>
  </r>
  <r>
    <x v="14"/>
    <x v="3"/>
    <n v="3"/>
  </r>
  <r>
    <x v="14"/>
    <x v="5"/>
    <n v="3"/>
  </r>
  <r>
    <x v="15"/>
    <x v="0"/>
    <n v="3"/>
  </r>
  <r>
    <x v="15"/>
    <x v="4"/>
    <n v="3"/>
  </r>
  <r>
    <x v="14"/>
    <x v="6"/>
    <n v="4"/>
  </r>
  <r>
    <x v="14"/>
    <x v="7"/>
    <n v="3"/>
  </r>
  <r>
    <x v="15"/>
    <x v="6"/>
    <n v="6"/>
  </r>
  <r>
    <x v="14"/>
    <x v="10"/>
    <n v="3"/>
  </r>
  <r>
    <x v="14"/>
    <x v="9"/>
    <n v="1"/>
  </r>
  <r>
    <x v="10"/>
    <x v="10"/>
    <n v="2"/>
  </r>
  <r>
    <x v="14"/>
    <x v="11"/>
    <n v="3"/>
  </r>
  <r>
    <x v="10"/>
    <x v="11"/>
    <n v="1"/>
  </r>
  <r>
    <x v="14"/>
    <x v="8"/>
    <n v="2"/>
  </r>
  <r>
    <x v="9"/>
    <x v="11"/>
    <n v="0"/>
  </r>
  <r>
    <x v="13"/>
    <x v="8"/>
    <n v="0"/>
  </r>
  <r>
    <x v="13"/>
    <x v="9"/>
    <n v="0"/>
  </r>
  <r>
    <x v="13"/>
    <x v="10"/>
    <n v="0"/>
  </r>
  <r>
    <x v="15"/>
    <x v="1"/>
    <n v="3"/>
  </r>
  <r>
    <x v="15"/>
    <x v="2"/>
    <n v="1"/>
  </r>
  <r>
    <x v="15"/>
    <x v="3"/>
    <n v="3"/>
  </r>
  <r>
    <x v="15"/>
    <x v="5"/>
    <n v="3"/>
  </r>
  <r>
    <x v="15"/>
    <x v="7"/>
    <n v="2"/>
  </r>
  <r>
    <x v="15"/>
    <x v="8"/>
    <n v="1"/>
  </r>
  <r>
    <x v="15"/>
    <x v="9"/>
    <n v="1"/>
  </r>
  <r>
    <x v="15"/>
    <x v="10"/>
    <n v="0"/>
  </r>
  <r>
    <x v="15"/>
    <x v="11"/>
    <n v="0"/>
  </r>
  <r>
    <x v="6"/>
    <x v="10"/>
    <n v="1"/>
  </r>
  <r>
    <x v="6"/>
    <x v="11"/>
    <n v="1"/>
  </r>
  <r>
    <x v="13"/>
    <x v="0"/>
    <n v="0"/>
  </r>
  <r>
    <x v="10"/>
    <x v="4"/>
    <n v="0"/>
  </r>
  <r>
    <x v="16"/>
    <x v="2"/>
    <n v="2"/>
  </r>
  <r>
    <x v="16"/>
    <x v="1"/>
    <n v="2"/>
  </r>
  <r>
    <x v="16"/>
    <x v="0"/>
    <n v="1"/>
  </r>
  <r>
    <x v="16"/>
    <x v="8"/>
    <n v="4"/>
  </r>
  <r>
    <x v="16"/>
    <x v="9"/>
    <n v="5"/>
  </r>
  <r>
    <x v="16"/>
    <x v="7"/>
    <n v="7"/>
  </r>
  <r>
    <x v="16"/>
    <x v="10"/>
    <n v="2"/>
  </r>
  <r>
    <x v="16"/>
    <x v="6"/>
    <n v="5"/>
  </r>
  <r>
    <x v="17"/>
    <x v="6"/>
    <n v="0"/>
  </r>
  <r>
    <x v="17"/>
    <x v="8"/>
    <n v="0"/>
  </r>
  <r>
    <x v="17"/>
    <x v="9"/>
    <n v="1"/>
  </r>
  <r>
    <x v="18"/>
    <x v="3"/>
    <n v="0"/>
  </r>
  <r>
    <x v="18"/>
    <x v="2"/>
    <n v="0"/>
  </r>
  <r>
    <x v="16"/>
    <x v="4"/>
    <n v="6"/>
  </r>
  <r>
    <x v="16"/>
    <x v="3"/>
    <n v="4"/>
  </r>
  <r>
    <x v="17"/>
    <x v="10"/>
    <n v="2"/>
  </r>
  <r>
    <x v="16"/>
    <x v="11"/>
    <n v="3"/>
  </r>
  <r>
    <x v="17"/>
    <x v="11"/>
    <n v="0"/>
  </r>
  <r>
    <x v="16"/>
    <x v="5"/>
    <n v="6"/>
  </r>
  <r>
    <x v="18"/>
    <x v="4"/>
    <n v="1"/>
  </r>
  <r>
    <x v="19"/>
    <x v="8"/>
    <n v="3"/>
  </r>
  <r>
    <x v="19"/>
    <x v="10"/>
    <n v="2"/>
  </r>
  <r>
    <x v="17"/>
    <x v="0"/>
    <n v="2"/>
  </r>
  <r>
    <x v="18"/>
    <x v="5"/>
    <n v="1"/>
  </r>
  <r>
    <x v="18"/>
    <x v="6"/>
    <n v="1"/>
  </r>
  <r>
    <x v="18"/>
    <x v="7"/>
    <n v="1"/>
  </r>
  <r>
    <x v="19"/>
    <x v="11"/>
    <n v="2"/>
  </r>
  <r>
    <x v="20"/>
    <x v="5"/>
    <n v="0"/>
  </r>
  <r>
    <x v="20"/>
    <x v="1"/>
    <n v="2"/>
  </r>
  <r>
    <x v="20"/>
    <x v="2"/>
    <n v="0"/>
  </r>
  <r>
    <x v="20"/>
    <x v="3"/>
    <n v="0"/>
  </r>
  <r>
    <x v="20"/>
    <x v="4"/>
    <n v="3"/>
  </r>
  <r>
    <x v="20"/>
    <x v="7"/>
    <n v="4"/>
  </r>
  <r>
    <x v="20"/>
    <x v="0"/>
    <n v="0"/>
  </r>
  <r>
    <x v="20"/>
    <x v="8"/>
    <n v="2"/>
  </r>
  <r>
    <x v="20"/>
    <x v="6"/>
    <n v="2"/>
  </r>
  <r>
    <x v="20"/>
    <x v="11"/>
    <n v="2"/>
  </r>
  <r>
    <x v="20"/>
    <x v="10"/>
    <n v="2"/>
  </r>
  <r>
    <x v="20"/>
    <x v="9"/>
    <n v="1"/>
  </r>
  <r>
    <x v="12"/>
    <x v="0"/>
    <n v="0"/>
  </r>
  <r>
    <x v="12"/>
    <x v="1"/>
    <n v="0"/>
  </r>
  <r>
    <x v="21"/>
    <x v="10"/>
    <n v="24"/>
  </r>
  <r>
    <x v="12"/>
    <x v="2"/>
    <n v="0"/>
  </r>
  <r>
    <x v="12"/>
    <x v="5"/>
    <n v="0"/>
  </r>
  <r>
    <x v="12"/>
    <x v="3"/>
    <n v="1"/>
  </r>
  <r>
    <x v="19"/>
    <x v="2"/>
    <n v="1"/>
  </r>
  <r>
    <x v="19"/>
    <x v="7"/>
    <n v="2"/>
  </r>
  <r>
    <x v="19"/>
    <x v="6"/>
    <n v="2"/>
  </r>
  <r>
    <x v="19"/>
    <x v="3"/>
    <n v="1"/>
  </r>
  <r>
    <x v="19"/>
    <x v="1"/>
    <n v="1"/>
  </r>
  <r>
    <x v="21"/>
    <x v="11"/>
    <n v="15"/>
  </r>
  <r>
    <x v="12"/>
    <x v="6"/>
    <n v="1"/>
  </r>
  <r>
    <x v="17"/>
    <x v="5"/>
    <n v="3"/>
  </r>
  <r>
    <x v="18"/>
    <x v="8"/>
    <n v="1"/>
  </r>
  <r>
    <x v="18"/>
    <x v="10"/>
    <n v="0"/>
  </r>
  <r>
    <x v="18"/>
    <x v="9"/>
    <n v="0"/>
  </r>
  <r>
    <x v="18"/>
    <x v="11"/>
    <n v="0"/>
  </r>
  <r>
    <x v="22"/>
    <x v="1"/>
    <n v="24"/>
  </r>
  <r>
    <x v="21"/>
    <x v="1"/>
    <n v="14"/>
  </r>
  <r>
    <x v="21"/>
    <x v="2"/>
    <n v="23"/>
  </r>
  <r>
    <x v="22"/>
    <x v="2"/>
    <n v="21"/>
  </r>
  <r>
    <x v="22"/>
    <x v="3"/>
    <n v="29"/>
  </r>
  <r>
    <x v="22"/>
    <x v="0"/>
    <n v="22"/>
  </r>
  <r>
    <x v="21"/>
    <x v="0"/>
    <n v="24"/>
  </r>
  <r>
    <x v="21"/>
    <x v="3"/>
    <n v="13"/>
  </r>
  <r>
    <x v="21"/>
    <x v="5"/>
    <n v="18"/>
  </r>
  <r>
    <x v="21"/>
    <x v="4"/>
    <n v="15"/>
  </r>
  <r>
    <x v="12"/>
    <x v="8"/>
    <n v="0"/>
  </r>
  <r>
    <x v="12"/>
    <x v="10"/>
    <n v="0"/>
  </r>
  <r>
    <x v="21"/>
    <x v="7"/>
    <n v="25"/>
  </r>
  <r>
    <x v="21"/>
    <x v="8"/>
    <n v="24"/>
  </r>
  <r>
    <x v="21"/>
    <x v="9"/>
    <n v="15"/>
  </r>
  <r>
    <x v="22"/>
    <x v="6"/>
    <n v="26"/>
  </r>
  <r>
    <x v="22"/>
    <x v="8"/>
    <n v="26"/>
  </r>
  <r>
    <x v="22"/>
    <x v="7"/>
    <n v="24"/>
  </r>
  <r>
    <x v="22"/>
    <x v="4"/>
    <n v="28"/>
  </r>
  <r>
    <x v="23"/>
    <x v="3"/>
    <n v="5"/>
  </r>
  <r>
    <x v="23"/>
    <x v="5"/>
    <n v="10"/>
  </r>
  <r>
    <x v="22"/>
    <x v="5"/>
    <n v="29"/>
  </r>
  <r>
    <x v="21"/>
    <x v="6"/>
    <n v="17"/>
  </r>
  <r>
    <x v="23"/>
    <x v="7"/>
    <n v="3"/>
  </r>
  <r>
    <x v="23"/>
    <x v="9"/>
    <n v="12"/>
  </r>
  <r>
    <x v="23"/>
    <x v="8"/>
    <n v="5"/>
  </r>
  <r>
    <x v="23"/>
    <x v="6"/>
    <n v="7"/>
  </r>
  <r>
    <x v="23"/>
    <x v="4"/>
    <n v="4"/>
  </r>
  <r>
    <x v="23"/>
    <x v="11"/>
    <n v="2"/>
  </r>
  <r>
    <x v="23"/>
    <x v="10"/>
    <n v="5"/>
  </r>
  <r>
    <x v="22"/>
    <x v="9"/>
    <n v="34"/>
  </r>
  <r>
    <x v="17"/>
    <x v="1"/>
    <n v="1"/>
  </r>
  <r>
    <x v="17"/>
    <x v="2"/>
    <n v="4"/>
  </r>
  <r>
    <x v="17"/>
    <x v="3"/>
    <n v="0"/>
  </r>
  <r>
    <x v="17"/>
    <x v="4"/>
    <n v="3"/>
  </r>
  <r>
    <x v="22"/>
    <x v="10"/>
    <n v="18"/>
  </r>
  <r>
    <x v="22"/>
    <x v="11"/>
    <n v="25"/>
  </r>
  <r>
    <x v="17"/>
    <x v="7"/>
    <n v="1"/>
  </r>
  <r>
    <x v="23"/>
    <x v="0"/>
    <n v="9"/>
  </r>
  <r>
    <x v="23"/>
    <x v="1"/>
    <n v="4"/>
  </r>
  <r>
    <x v="18"/>
    <x v="0"/>
    <n v="1"/>
  </r>
  <r>
    <x v="23"/>
    <x v="2"/>
    <n v="1"/>
  </r>
  <r>
    <x v="18"/>
    <x v="1"/>
    <n v="0"/>
  </r>
  <r>
    <x v="24"/>
    <x v="0"/>
    <n v="1"/>
  </r>
  <r>
    <x v="24"/>
    <x v="1"/>
    <n v="1"/>
  </r>
  <r>
    <x v="24"/>
    <x v="2"/>
    <n v="1"/>
  </r>
  <r>
    <x v="24"/>
    <x v="3"/>
    <n v="3"/>
  </r>
  <r>
    <x v="24"/>
    <x v="5"/>
    <n v="2"/>
  </r>
  <r>
    <x v="24"/>
    <x v="4"/>
    <n v="2"/>
  </r>
  <r>
    <x v="24"/>
    <x v="8"/>
    <n v="1"/>
  </r>
  <r>
    <x v="24"/>
    <x v="7"/>
    <n v="6"/>
  </r>
  <r>
    <x v="24"/>
    <x v="10"/>
    <n v="7"/>
  </r>
  <r>
    <x v="24"/>
    <x v="9"/>
    <n v="3"/>
  </r>
  <r>
    <x v="25"/>
    <x v="8"/>
    <n v="3"/>
  </r>
  <r>
    <x v="25"/>
    <x v="9"/>
    <n v="3"/>
  </r>
  <r>
    <x v="25"/>
    <x v="10"/>
    <n v="5"/>
  </r>
  <r>
    <x v="25"/>
    <x v="6"/>
    <n v="1"/>
  </r>
  <r>
    <x v="25"/>
    <x v="3"/>
    <n v="2"/>
  </r>
  <r>
    <x v="25"/>
    <x v="5"/>
    <n v="3"/>
  </r>
  <r>
    <x v="25"/>
    <x v="11"/>
    <n v="1"/>
  </r>
  <r>
    <x v="25"/>
    <x v="0"/>
    <n v="3"/>
  </r>
  <r>
    <x v="25"/>
    <x v="1"/>
    <n v="0"/>
  </r>
  <r>
    <x v="25"/>
    <x v="2"/>
    <n v="0"/>
  </r>
  <r>
    <x v="25"/>
    <x v="4"/>
    <n v="2"/>
  </r>
  <r>
    <x v="25"/>
    <x v="7"/>
    <n v="1"/>
  </r>
  <r>
    <x v="26"/>
    <x v="0"/>
    <n v="1"/>
  </r>
  <r>
    <x v="26"/>
    <x v="1"/>
    <n v="2"/>
  </r>
  <r>
    <x v="26"/>
    <x v="2"/>
    <n v="2"/>
  </r>
  <r>
    <x v="26"/>
    <x v="3"/>
    <n v="6"/>
  </r>
  <r>
    <x v="26"/>
    <x v="6"/>
    <n v="4"/>
  </r>
  <r>
    <x v="26"/>
    <x v="5"/>
    <n v="2"/>
  </r>
  <r>
    <x v="26"/>
    <x v="4"/>
    <n v="3"/>
  </r>
  <r>
    <x v="26"/>
    <x v="7"/>
    <n v="0"/>
  </r>
  <r>
    <x v="27"/>
    <x v="7"/>
    <n v="18"/>
  </r>
  <r>
    <x v="27"/>
    <x v="8"/>
    <n v="16"/>
  </r>
  <r>
    <x v="27"/>
    <x v="9"/>
    <n v="23"/>
  </r>
  <r>
    <x v="26"/>
    <x v="10"/>
    <n v="5"/>
  </r>
  <r>
    <x v="26"/>
    <x v="8"/>
    <n v="6"/>
  </r>
  <r>
    <x v="26"/>
    <x v="9"/>
    <n v="2"/>
  </r>
  <r>
    <x v="27"/>
    <x v="1"/>
    <n v="18"/>
  </r>
  <r>
    <x v="27"/>
    <x v="2"/>
    <n v="21"/>
  </r>
  <r>
    <x v="27"/>
    <x v="3"/>
    <n v="18"/>
  </r>
  <r>
    <x v="27"/>
    <x v="0"/>
    <n v="15"/>
  </r>
  <r>
    <x v="27"/>
    <x v="10"/>
    <n v="22"/>
  </r>
  <r>
    <x v="27"/>
    <x v="11"/>
    <n v="20"/>
  </r>
  <r>
    <x v="26"/>
    <x v="11"/>
    <n v="2"/>
  </r>
  <r>
    <x v="27"/>
    <x v="5"/>
    <n v="18"/>
  </r>
  <r>
    <x v="27"/>
    <x v="4"/>
    <n v="18"/>
  </r>
  <r>
    <x v="27"/>
    <x v="6"/>
    <n v="18"/>
  </r>
  <r>
    <x v="28"/>
    <x v="11"/>
    <n v="17"/>
  </r>
  <r>
    <x v="28"/>
    <x v="10"/>
    <n v="12"/>
  </r>
  <r>
    <x v="28"/>
    <x v="9"/>
    <n v="14"/>
  </r>
  <r>
    <x v="29"/>
    <x v="5"/>
    <n v="1"/>
  </r>
  <r>
    <x v="28"/>
    <x v="0"/>
    <n v="4"/>
  </r>
  <r>
    <x v="29"/>
    <x v="0"/>
    <n v="3"/>
  </r>
  <r>
    <x v="28"/>
    <x v="1"/>
    <n v="7"/>
  </r>
  <r>
    <x v="28"/>
    <x v="3"/>
    <n v="11"/>
  </r>
  <r>
    <x v="28"/>
    <x v="5"/>
    <n v="17"/>
  </r>
  <r>
    <x v="28"/>
    <x v="2"/>
    <n v="16"/>
  </r>
  <r>
    <x v="29"/>
    <x v="9"/>
    <n v="0"/>
  </r>
  <r>
    <x v="29"/>
    <x v="10"/>
    <n v="2"/>
  </r>
  <r>
    <x v="29"/>
    <x v="11"/>
    <n v="1"/>
  </r>
  <r>
    <x v="30"/>
    <x v="10"/>
    <n v="3"/>
  </r>
  <r>
    <x v="28"/>
    <x v="4"/>
    <n v="7"/>
  </r>
  <r>
    <x v="28"/>
    <x v="6"/>
    <n v="15"/>
  </r>
  <r>
    <x v="28"/>
    <x v="7"/>
    <n v="10"/>
  </r>
  <r>
    <x v="28"/>
    <x v="8"/>
    <n v="12"/>
  </r>
  <r>
    <x v="30"/>
    <x v="1"/>
    <n v="3"/>
  </r>
  <r>
    <x v="30"/>
    <x v="2"/>
    <n v="5"/>
  </r>
  <r>
    <x v="30"/>
    <x v="3"/>
    <n v="5"/>
  </r>
  <r>
    <x v="30"/>
    <x v="0"/>
    <n v="4"/>
  </r>
  <r>
    <x v="30"/>
    <x v="5"/>
    <n v="4"/>
  </r>
  <r>
    <x v="29"/>
    <x v="4"/>
    <n v="2"/>
  </r>
  <r>
    <x v="29"/>
    <x v="6"/>
    <n v="6"/>
  </r>
  <r>
    <x v="30"/>
    <x v="4"/>
    <n v="0"/>
  </r>
  <r>
    <x v="30"/>
    <x v="6"/>
    <n v="2"/>
  </r>
  <r>
    <x v="31"/>
    <x v="0"/>
    <n v="37"/>
  </r>
  <r>
    <x v="30"/>
    <x v="7"/>
    <n v="3"/>
  </r>
  <r>
    <x v="31"/>
    <x v="1"/>
    <n v="16"/>
  </r>
  <r>
    <x v="30"/>
    <x v="8"/>
    <n v="3"/>
  </r>
  <r>
    <x v="31"/>
    <x v="2"/>
    <n v="28"/>
  </r>
  <r>
    <x v="29"/>
    <x v="1"/>
    <n v="0"/>
  </r>
  <r>
    <x v="29"/>
    <x v="2"/>
    <n v="3"/>
  </r>
  <r>
    <x v="29"/>
    <x v="3"/>
    <n v="0"/>
  </r>
  <r>
    <x v="29"/>
    <x v="7"/>
    <n v="2"/>
  </r>
  <r>
    <x v="29"/>
    <x v="8"/>
    <n v="7"/>
  </r>
  <r>
    <x v="31"/>
    <x v="5"/>
    <n v="33"/>
  </r>
  <r>
    <x v="31"/>
    <x v="8"/>
    <n v="35"/>
  </r>
  <r>
    <x v="31"/>
    <x v="3"/>
    <n v="42"/>
  </r>
  <r>
    <x v="31"/>
    <x v="7"/>
    <n v="37"/>
  </r>
  <r>
    <x v="31"/>
    <x v="4"/>
    <n v="37"/>
  </r>
  <r>
    <x v="32"/>
    <x v="8"/>
    <n v="10"/>
  </r>
  <r>
    <x v="32"/>
    <x v="7"/>
    <n v="13"/>
  </r>
  <r>
    <x v="32"/>
    <x v="6"/>
    <n v="13"/>
  </r>
  <r>
    <x v="32"/>
    <x v="9"/>
    <n v="8"/>
  </r>
  <r>
    <x v="31"/>
    <x v="10"/>
    <n v="33"/>
  </r>
  <r>
    <x v="31"/>
    <x v="11"/>
    <n v="42"/>
  </r>
  <r>
    <x v="30"/>
    <x v="9"/>
    <n v="2"/>
  </r>
  <r>
    <x v="31"/>
    <x v="6"/>
    <n v="49"/>
  </r>
  <r>
    <x v="33"/>
    <x v="7"/>
    <n v="5"/>
  </r>
  <r>
    <x v="33"/>
    <x v="8"/>
    <n v="0"/>
  </r>
  <r>
    <x v="33"/>
    <x v="6"/>
    <n v="0"/>
  </r>
  <r>
    <x v="33"/>
    <x v="9"/>
    <n v="0"/>
  </r>
  <r>
    <x v="33"/>
    <x v="3"/>
    <n v="0"/>
  </r>
  <r>
    <x v="33"/>
    <x v="2"/>
    <n v="0"/>
  </r>
  <r>
    <x v="33"/>
    <x v="1"/>
    <n v="1"/>
  </r>
  <r>
    <x v="33"/>
    <x v="0"/>
    <n v="0"/>
  </r>
  <r>
    <x v="32"/>
    <x v="1"/>
    <n v="11"/>
  </r>
  <r>
    <x v="32"/>
    <x v="10"/>
    <n v="10"/>
  </r>
  <r>
    <x v="32"/>
    <x v="11"/>
    <n v="10"/>
  </r>
  <r>
    <x v="33"/>
    <x v="10"/>
    <n v="0"/>
  </r>
  <r>
    <x v="30"/>
    <x v="11"/>
    <n v="2"/>
  </r>
  <r>
    <x v="31"/>
    <x v="9"/>
    <n v="38"/>
  </r>
  <r>
    <x v="33"/>
    <x v="4"/>
    <n v="0"/>
  </r>
  <r>
    <x v="33"/>
    <x v="5"/>
    <n v="1"/>
  </r>
  <r>
    <x v="32"/>
    <x v="0"/>
    <n v="9"/>
  </r>
  <r>
    <x v="32"/>
    <x v="2"/>
    <n v="10"/>
  </r>
  <r>
    <x v="32"/>
    <x v="3"/>
    <n v="8"/>
  </r>
  <r>
    <x v="34"/>
    <x v="10"/>
    <n v="25"/>
  </r>
  <r>
    <x v="34"/>
    <x v="9"/>
    <n v="29"/>
  </r>
  <r>
    <x v="32"/>
    <x v="5"/>
    <n v="10"/>
  </r>
  <r>
    <x v="32"/>
    <x v="4"/>
    <n v="9"/>
  </r>
  <r>
    <x v="34"/>
    <x v="11"/>
    <n v="22"/>
  </r>
  <r>
    <x v="34"/>
    <x v="6"/>
    <n v="26"/>
  </r>
  <r>
    <x v="34"/>
    <x v="5"/>
    <n v="21"/>
  </r>
  <r>
    <x v="34"/>
    <x v="7"/>
    <n v="29"/>
  </r>
  <r>
    <x v="34"/>
    <x v="4"/>
    <n v="32"/>
  </r>
  <r>
    <x v="34"/>
    <x v="8"/>
    <n v="38"/>
  </r>
  <r>
    <x v="35"/>
    <x v="0"/>
    <n v="2"/>
  </r>
  <r>
    <x v="35"/>
    <x v="1"/>
    <n v="0"/>
  </r>
  <r>
    <x v="34"/>
    <x v="2"/>
    <n v="25"/>
  </r>
  <r>
    <x v="36"/>
    <x v="8"/>
    <n v="2"/>
  </r>
  <r>
    <x v="35"/>
    <x v="6"/>
    <n v="1"/>
  </r>
  <r>
    <x v="34"/>
    <x v="0"/>
    <n v="26"/>
  </r>
  <r>
    <x v="35"/>
    <x v="2"/>
    <n v="0"/>
  </r>
  <r>
    <x v="35"/>
    <x v="3"/>
    <n v="0"/>
  </r>
  <r>
    <x v="35"/>
    <x v="5"/>
    <n v="0"/>
  </r>
  <r>
    <x v="35"/>
    <x v="8"/>
    <n v="1"/>
  </r>
  <r>
    <x v="34"/>
    <x v="1"/>
    <n v="21"/>
  </r>
  <r>
    <x v="37"/>
    <x v="2"/>
    <n v="3"/>
  </r>
  <r>
    <x v="37"/>
    <x v="1"/>
    <n v="3"/>
  </r>
  <r>
    <x v="37"/>
    <x v="3"/>
    <n v="3"/>
  </r>
  <r>
    <x v="37"/>
    <x v="5"/>
    <n v="4"/>
  </r>
  <r>
    <x v="38"/>
    <x v="1"/>
    <n v="4"/>
  </r>
  <r>
    <x v="38"/>
    <x v="3"/>
    <n v="3"/>
  </r>
  <r>
    <x v="36"/>
    <x v="7"/>
    <n v="3"/>
  </r>
  <r>
    <x v="36"/>
    <x v="9"/>
    <n v="3"/>
  </r>
  <r>
    <x v="35"/>
    <x v="10"/>
    <n v="2"/>
  </r>
  <r>
    <x v="35"/>
    <x v="4"/>
    <n v="1"/>
  </r>
  <r>
    <x v="35"/>
    <x v="7"/>
    <n v="2"/>
  </r>
  <r>
    <x v="36"/>
    <x v="10"/>
    <n v="4"/>
  </r>
  <r>
    <x v="35"/>
    <x v="9"/>
    <n v="0"/>
  </r>
  <r>
    <x v="37"/>
    <x v="6"/>
    <n v="1"/>
  </r>
  <r>
    <x v="37"/>
    <x v="7"/>
    <n v="2"/>
  </r>
  <r>
    <x v="37"/>
    <x v="11"/>
    <n v="2"/>
  </r>
  <r>
    <x v="37"/>
    <x v="8"/>
    <n v="1"/>
  </r>
  <r>
    <x v="37"/>
    <x v="9"/>
    <n v="2"/>
  </r>
  <r>
    <x v="37"/>
    <x v="4"/>
    <n v="2"/>
  </r>
  <r>
    <x v="38"/>
    <x v="0"/>
    <n v="3"/>
  </r>
  <r>
    <x v="38"/>
    <x v="2"/>
    <n v="0"/>
  </r>
  <r>
    <x v="39"/>
    <x v="2"/>
    <n v="5"/>
  </r>
  <r>
    <x v="39"/>
    <x v="3"/>
    <n v="3"/>
  </r>
  <r>
    <x v="36"/>
    <x v="3"/>
    <n v="8"/>
  </r>
  <r>
    <x v="36"/>
    <x v="2"/>
    <n v="3"/>
  </r>
  <r>
    <x v="36"/>
    <x v="1"/>
    <n v="1"/>
  </r>
  <r>
    <x v="36"/>
    <x v="0"/>
    <n v="3"/>
  </r>
  <r>
    <x v="39"/>
    <x v="0"/>
    <n v="2"/>
  </r>
  <r>
    <x v="35"/>
    <x v="11"/>
    <n v="1"/>
  </r>
  <r>
    <x v="36"/>
    <x v="11"/>
    <n v="4"/>
  </r>
  <r>
    <x v="34"/>
    <x v="3"/>
    <n v="21"/>
  </r>
  <r>
    <x v="37"/>
    <x v="10"/>
    <n v="3"/>
  </r>
  <r>
    <x v="36"/>
    <x v="4"/>
    <n v="2"/>
  </r>
  <r>
    <x v="36"/>
    <x v="5"/>
    <n v="1"/>
  </r>
  <r>
    <x v="38"/>
    <x v="6"/>
    <n v="1"/>
  </r>
  <r>
    <x v="39"/>
    <x v="5"/>
    <n v="3"/>
  </r>
  <r>
    <x v="39"/>
    <x v="4"/>
    <n v="7"/>
  </r>
  <r>
    <x v="39"/>
    <x v="6"/>
    <n v="2"/>
  </r>
  <r>
    <x v="39"/>
    <x v="7"/>
    <n v="4"/>
  </r>
  <r>
    <x v="36"/>
    <x v="6"/>
    <n v="7"/>
  </r>
  <r>
    <x v="40"/>
    <x v="1"/>
    <n v="2"/>
  </r>
  <r>
    <x v="40"/>
    <x v="2"/>
    <n v="3"/>
  </r>
  <r>
    <x v="41"/>
    <x v="10"/>
    <n v="9"/>
  </r>
  <r>
    <x v="41"/>
    <x v="9"/>
    <n v="10"/>
  </r>
  <r>
    <x v="42"/>
    <x v="9"/>
    <n v="7"/>
  </r>
  <r>
    <x v="42"/>
    <x v="7"/>
    <n v="5"/>
  </r>
  <r>
    <x v="42"/>
    <x v="8"/>
    <n v="4"/>
  </r>
  <r>
    <x v="42"/>
    <x v="10"/>
    <n v="2"/>
  </r>
  <r>
    <x v="40"/>
    <x v="0"/>
    <n v="3"/>
  </r>
  <r>
    <x v="40"/>
    <x v="3"/>
    <n v="3"/>
  </r>
  <r>
    <x v="41"/>
    <x v="11"/>
    <n v="8"/>
  </r>
  <r>
    <x v="37"/>
    <x v="0"/>
    <n v="4"/>
  </r>
  <r>
    <x v="43"/>
    <x v="2"/>
    <n v="3"/>
  </r>
  <r>
    <x v="43"/>
    <x v="3"/>
    <n v="5"/>
  </r>
  <r>
    <x v="43"/>
    <x v="1"/>
    <n v="9"/>
  </r>
  <r>
    <x v="43"/>
    <x v="0"/>
    <n v="3"/>
  </r>
  <r>
    <x v="42"/>
    <x v="11"/>
    <n v="3"/>
  </r>
  <r>
    <x v="40"/>
    <x v="5"/>
    <n v="3"/>
  </r>
  <r>
    <x v="40"/>
    <x v="4"/>
    <n v="5"/>
  </r>
  <r>
    <x v="40"/>
    <x v="6"/>
    <n v="7"/>
  </r>
  <r>
    <x v="40"/>
    <x v="7"/>
    <n v="7"/>
  </r>
  <r>
    <x v="43"/>
    <x v="5"/>
    <n v="5"/>
  </r>
  <r>
    <x v="43"/>
    <x v="4"/>
    <n v="3"/>
  </r>
  <r>
    <x v="40"/>
    <x v="8"/>
    <n v="1"/>
  </r>
  <r>
    <x v="43"/>
    <x v="11"/>
    <n v="8"/>
  </r>
  <r>
    <x v="43"/>
    <x v="6"/>
    <n v="6"/>
  </r>
  <r>
    <x v="43"/>
    <x v="8"/>
    <n v="9"/>
  </r>
  <r>
    <x v="41"/>
    <x v="5"/>
    <n v="11"/>
  </r>
  <r>
    <x v="44"/>
    <x v="9"/>
    <n v="5"/>
  </r>
  <r>
    <x v="44"/>
    <x v="10"/>
    <n v="12"/>
  </r>
  <r>
    <x v="44"/>
    <x v="11"/>
    <n v="10"/>
  </r>
  <r>
    <x v="43"/>
    <x v="7"/>
    <n v="2"/>
  </r>
  <r>
    <x v="41"/>
    <x v="6"/>
    <n v="11"/>
  </r>
  <r>
    <x v="41"/>
    <x v="7"/>
    <n v="12"/>
  </r>
  <r>
    <x v="41"/>
    <x v="4"/>
    <n v="12"/>
  </r>
  <r>
    <x v="43"/>
    <x v="9"/>
    <n v="3"/>
  </r>
  <r>
    <x v="43"/>
    <x v="10"/>
    <n v="5"/>
  </r>
  <r>
    <x v="42"/>
    <x v="0"/>
    <n v="6"/>
  </r>
  <r>
    <x v="42"/>
    <x v="1"/>
    <n v="0"/>
  </r>
  <r>
    <x v="44"/>
    <x v="8"/>
    <n v="9"/>
  </r>
  <r>
    <x v="44"/>
    <x v="7"/>
    <n v="10"/>
  </r>
  <r>
    <x v="44"/>
    <x v="0"/>
    <n v="4"/>
  </r>
  <r>
    <x v="40"/>
    <x v="10"/>
    <n v="5"/>
  </r>
  <r>
    <x v="40"/>
    <x v="11"/>
    <n v="4"/>
  </r>
  <r>
    <x v="40"/>
    <x v="9"/>
    <n v="7"/>
  </r>
  <r>
    <x v="44"/>
    <x v="2"/>
    <n v="7"/>
  </r>
  <r>
    <x v="44"/>
    <x v="1"/>
    <n v="5"/>
  </r>
  <r>
    <x v="41"/>
    <x v="3"/>
    <n v="11"/>
  </r>
  <r>
    <x v="41"/>
    <x v="2"/>
    <n v="15"/>
  </r>
  <r>
    <x v="42"/>
    <x v="3"/>
    <n v="7"/>
  </r>
  <r>
    <x v="42"/>
    <x v="2"/>
    <n v="2"/>
  </r>
  <r>
    <x v="42"/>
    <x v="5"/>
    <n v="3"/>
  </r>
  <r>
    <x v="42"/>
    <x v="4"/>
    <n v="6"/>
  </r>
  <r>
    <x v="42"/>
    <x v="6"/>
    <n v="5"/>
  </r>
  <r>
    <x v="44"/>
    <x v="6"/>
    <n v="7"/>
  </r>
  <r>
    <x v="44"/>
    <x v="3"/>
    <n v="7"/>
  </r>
  <r>
    <x v="44"/>
    <x v="4"/>
    <n v="4"/>
  </r>
  <r>
    <x v="44"/>
    <x v="5"/>
    <n v="11"/>
  </r>
  <r>
    <x v="41"/>
    <x v="0"/>
    <n v="3"/>
  </r>
  <r>
    <x v="41"/>
    <x v="1"/>
    <n v="8"/>
  </r>
  <r>
    <x v="41"/>
    <x v="8"/>
    <n v="8"/>
  </r>
  <r>
    <x v="45"/>
    <x v="3"/>
    <n v="2"/>
  </r>
  <r>
    <x v="45"/>
    <x v="0"/>
    <n v="3"/>
  </r>
  <r>
    <x v="45"/>
    <x v="2"/>
    <n v="2"/>
  </r>
  <r>
    <x v="45"/>
    <x v="5"/>
    <n v="2"/>
  </r>
  <r>
    <x v="45"/>
    <x v="4"/>
    <n v="4"/>
  </r>
  <r>
    <x v="45"/>
    <x v="7"/>
    <n v="2"/>
  </r>
  <r>
    <x v="45"/>
    <x v="8"/>
    <n v="2"/>
  </r>
  <r>
    <x v="45"/>
    <x v="6"/>
    <n v="5"/>
  </r>
  <r>
    <x v="45"/>
    <x v="10"/>
    <n v="1"/>
  </r>
  <r>
    <x v="45"/>
    <x v="11"/>
    <n v="3"/>
  </r>
  <r>
    <x v="45"/>
    <x v="9"/>
    <n v="0"/>
  </r>
  <r>
    <x v="38"/>
    <x v="9"/>
    <n v="3"/>
  </r>
  <r>
    <x v="46"/>
    <x v="9"/>
    <n v="0"/>
  </r>
  <r>
    <x v="38"/>
    <x v="10"/>
    <n v="0"/>
  </r>
  <r>
    <x v="46"/>
    <x v="10"/>
    <n v="0"/>
  </r>
  <r>
    <x v="38"/>
    <x v="11"/>
    <n v="0"/>
  </r>
  <r>
    <x v="45"/>
    <x v="1"/>
    <n v="6"/>
  </r>
  <r>
    <x v="19"/>
    <x v="5"/>
    <n v="2"/>
  </r>
  <r>
    <x v="19"/>
    <x v="4"/>
    <n v="2"/>
  </r>
  <r>
    <x v="19"/>
    <x v="0"/>
    <n v="1"/>
  </r>
  <r>
    <x v="46"/>
    <x v="0"/>
    <n v="0"/>
  </r>
  <r>
    <x v="46"/>
    <x v="2"/>
    <n v="0"/>
  </r>
  <r>
    <x v="38"/>
    <x v="4"/>
    <n v="3"/>
  </r>
  <r>
    <x v="46"/>
    <x v="3"/>
    <n v="0"/>
  </r>
  <r>
    <x v="38"/>
    <x v="5"/>
    <n v="1"/>
  </r>
  <r>
    <x v="46"/>
    <x v="5"/>
    <n v="0"/>
  </r>
  <r>
    <x v="46"/>
    <x v="4"/>
    <n v="0"/>
  </r>
  <r>
    <x v="19"/>
    <x v="9"/>
    <n v="1"/>
  </r>
  <r>
    <x v="47"/>
    <x v="4"/>
    <n v="2"/>
  </r>
  <r>
    <x v="47"/>
    <x v="3"/>
    <n v="3"/>
  </r>
  <r>
    <x v="38"/>
    <x v="7"/>
    <n v="1"/>
  </r>
  <r>
    <x v="46"/>
    <x v="7"/>
    <n v="0"/>
  </r>
  <r>
    <x v="38"/>
    <x v="8"/>
    <n v="1"/>
  </r>
  <r>
    <x v="46"/>
    <x v="8"/>
    <n v="1"/>
  </r>
  <r>
    <x v="46"/>
    <x v="6"/>
    <n v="1"/>
  </r>
  <r>
    <x v="47"/>
    <x v="6"/>
    <n v="4"/>
  </r>
  <r>
    <x v="47"/>
    <x v="5"/>
    <n v="1"/>
  </r>
  <r>
    <x v="47"/>
    <x v="7"/>
    <n v="0"/>
  </r>
  <r>
    <x v="47"/>
    <x v="10"/>
    <n v="3"/>
  </r>
  <r>
    <x v="47"/>
    <x v="8"/>
    <n v="0"/>
  </r>
  <r>
    <x v="47"/>
    <x v="9"/>
    <n v="1"/>
  </r>
  <r>
    <x v="47"/>
    <x v="11"/>
    <n v="0"/>
  </r>
  <r>
    <x v="47"/>
    <x v="2"/>
    <n v="0"/>
  </r>
  <r>
    <x v="46"/>
    <x v="11"/>
    <n v="0"/>
  </r>
  <r>
    <x v="48"/>
    <x v="3"/>
    <n v="0"/>
  </r>
  <r>
    <x v="48"/>
    <x v="5"/>
    <n v="0"/>
  </r>
  <r>
    <x v="48"/>
    <x v="4"/>
    <n v="1"/>
  </r>
  <r>
    <x v="49"/>
    <x v="0"/>
    <n v="4"/>
  </r>
  <r>
    <x v="49"/>
    <x v="2"/>
    <n v="3"/>
  </r>
  <r>
    <x v="49"/>
    <x v="1"/>
    <n v="2"/>
  </r>
  <r>
    <x v="49"/>
    <x v="3"/>
    <n v="3"/>
  </r>
  <r>
    <x v="49"/>
    <x v="5"/>
    <n v="3"/>
  </r>
  <r>
    <x v="49"/>
    <x v="6"/>
    <n v="1"/>
  </r>
  <r>
    <x v="49"/>
    <x v="4"/>
    <n v="0"/>
  </r>
  <r>
    <x v="24"/>
    <x v="6"/>
    <n v="9"/>
  </r>
  <r>
    <x v="49"/>
    <x v="7"/>
    <n v="3"/>
  </r>
  <r>
    <x v="49"/>
    <x v="8"/>
    <n v="4"/>
  </r>
  <r>
    <x v="50"/>
    <x v="4"/>
    <n v="0"/>
  </r>
  <r>
    <x v="50"/>
    <x v="6"/>
    <n v="0"/>
  </r>
  <r>
    <x v="50"/>
    <x v="7"/>
    <n v="0"/>
  </r>
  <r>
    <x v="50"/>
    <x v="8"/>
    <n v="0"/>
  </r>
  <r>
    <x v="51"/>
    <x v="0"/>
    <n v="1"/>
  </r>
  <r>
    <x v="51"/>
    <x v="1"/>
    <n v="2"/>
  </r>
  <r>
    <x v="51"/>
    <x v="3"/>
    <n v="3"/>
  </r>
  <r>
    <x v="51"/>
    <x v="2"/>
    <n v="3"/>
  </r>
  <r>
    <x v="52"/>
    <x v="0"/>
    <n v="0"/>
  </r>
  <r>
    <x v="50"/>
    <x v="9"/>
    <n v="0"/>
  </r>
  <r>
    <x v="50"/>
    <x v="10"/>
    <n v="0"/>
  </r>
  <r>
    <x v="51"/>
    <x v="5"/>
    <n v="4"/>
  </r>
  <r>
    <x v="47"/>
    <x v="0"/>
    <n v="1"/>
  </r>
  <r>
    <x v="47"/>
    <x v="1"/>
    <n v="0"/>
  </r>
  <r>
    <x v="48"/>
    <x v="2"/>
    <n v="2"/>
  </r>
  <r>
    <x v="48"/>
    <x v="1"/>
    <n v="1"/>
  </r>
  <r>
    <x v="50"/>
    <x v="0"/>
    <n v="0"/>
  </r>
  <r>
    <x v="50"/>
    <x v="1"/>
    <n v="0"/>
  </r>
  <r>
    <x v="50"/>
    <x v="11"/>
    <n v="0"/>
  </r>
  <r>
    <x v="51"/>
    <x v="4"/>
    <n v="2"/>
  </r>
  <r>
    <x v="51"/>
    <x v="6"/>
    <n v="2"/>
  </r>
  <r>
    <x v="51"/>
    <x v="8"/>
    <n v="3"/>
  </r>
  <r>
    <x v="51"/>
    <x v="9"/>
    <n v="4"/>
  </r>
  <r>
    <x v="48"/>
    <x v="0"/>
    <n v="0"/>
  </r>
  <r>
    <x v="49"/>
    <x v="11"/>
    <n v="2"/>
  </r>
  <r>
    <x v="24"/>
    <x v="11"/>
    <n v="4"/>
  </r>
  <r>
    <x v="51"/>
    <x v="7"/>
    <n v="0"/>
  </r>
  <r>
    <x v="50"/>
    <x v="2"/>
    <n v="0"/>
  </r>
  <r>
    <x v="50"/>
    <x v="3"/>
    <n v="0"/>
  </r>
  <r>
    <x v="52"/>
    <x v="3"/>
    <n v="0"/>
  </r>
  <r>
    <x v="51"/>
    <x v="10"/>
    <n v="3"/>
  </r>
  <r>
    <x v="51"/>
    <x v="11"/>
    <n v="2"/>
  </r>
  <r>
    <x v="50"/>
    <x v="5"/>
    <n v="0"/>
  </r>
  <r>
    <x v="52"/>
    <x v="4"/>
    <n v="0"/>
  </r>
  <r>
    <x v="52"/>
    <x v="6"/>
    <n v="0"/>
  </r>
  <r>
    <x v="46"/>
    <x v="1"/>
    <n v="0"/>
  </r>
  <r>
    <x v="52"/>
    <x v="7"/>
    <n v="0"/>
  </r>
  <r>
    <x v="53"/>
    <x v="9"/>
    <n v="0"/>
  </r>
  <r>
    <x v="49"/>
    <x v="10"/>
    <n v="4"/>
  </r>
  <r>
    <x v="49"/>
    <x v="9"/>
    <n v="5"/>
  </r>
  <r>
    <x v="54"/>
    <x v="6"/>
    <n v="4"/>
  </r>
  <r>
    <x v="54"/>
    <x v="9"/>
    <n v="1"/>
  </r>
  <r>
    <x v="12"/>
    <x v="11"/>
    <n v="1"/>
  </r>
  <r>
    <x v="54"/>
    <x v="7"/>
    <n v="1"/>
  </r>
  <r>
    <x v="54"/>
    <x v="4"/>
    <n v="1"/>
  </r>
  <r>
    <x v="54"/>
    <x v="8"/>
    <n v="1"/>
  </r>
  <r>
    <x v="54"/>
    <x v="10"/>
    <n v="1"/>
  </r>
  <r>
    <x v="53"/>
    <x v="2"/>
    <n v="2"/>
  </r>
  <r>
    <x v="54"/>
    <x v="11"/>
    <n v="0"/>
  </r>
  <r>
    <x v="12"/>
    <x v="7"/>
    <n v="2"/>
  </r>
  <r>
    <x v="11"/>
    <x v="8"/>
    <n v="0"/>
  </r>
  <r>
    <x v="54"/>
    <x v="0"/>
    <n v="1"/>
  </r>
  <r>
    <x v="54"/>
    <x v="1"/>
    <n v="0"/>
  </r>
  <r>
    <x v="54"/>
    <x v="2"/>
    <n v="0"/>
  </r>
  <r>
    <x v="54"/>
    <x v="3"/>
    <n v="2"/>
  </r>
  <r>
    <x v="53"/>
    <x v="7"/>
    <n v="1"/>
  </r>
  <r>
    <x v="12"/>
    <x v="9"/>
    <n v="0"/>
  </r>
  <r>
    <x v="54"/>
    <x v="5"/>
    <n v="1"/>
  </r>
  <r>
    <x v="53"/>
    <x v="6"/>
    <n v="2"/>
  </r>
  <r>
    <x v="52"/>
    <x v="5"/>
    <n v="0"/>
  </r>
  <r>
    <x v="52"/>
    <x v="8"/>
    <n v="0"/>
  </r>
  <r>
    <x v="39"/>
    <x v="1"/>
    <n v="2"/>
  </r>
  <r>
    <x v="39"/>
    <x v="9"/>
    <n v="4"/>
  </r>
  <r>
    <x v="55"/>
    <x v="7"/>
    <n v="3"/>
  </r>
  <r>
    <x v="55"/>
    <x v="8"/>
    <n v="2"/>
  </r>
  <r>
    <x v="39"/>
    <x v="10"/>
    <n v="2"/>
  </r>
  <r>
    <x v="39"/>
    <x v="8"/>
    <n v="3"/>
  </r>
  <r>
    <x v="39"/>
    <x v="11"/>
    <n v="2"/>
  </r>
  <r>
    <x v="55"/>
    <x v="9"/>
    <n v="2"/>
  </r>
  <r>
    <x v="55"/>
    <x v="10"/>
    <n v="3"/>
  </r>
  <r>
    <x v="33"/>
    <x v="11"/>
    <n v="0"/>
  </r>
  <r>
    <x v="55"/>
    <x v="11"/>
    <n v="1"/>
  </r>
  <r>
    <x v="55"/>
    <x v="0"/>
    <n v="0"/>
  </r>
  <r>
    <x v="55"/>
    <x v="1"/>
    <n v="0"/>
  </r>
  <r>
    <x v="55"/>
    <x v="2"/>
    <n v="0"/>
  </r>
  <r>
    <x v="55"/>
    <x v="3"/>
    <n v="1"/>
  </r>
  <r>
    <x v="55"/>
    <x v="5"/>
    <n v="1"/>
  </r>
  <r>
    <x v="55"/>
    <x v="4"/>
    <n v="0"/>
  </r>
  <r>
    <x v="55"/>
    <x v="6"/>
    <n v="0"/>
  </r>
  <r>
    <x v="53"/>
    <x v="8"/>
    <n v="1"/>
  </r>
  <r>
    <x v="52"/>
    <x v="9"/>
    <n v="0"/>
  </r>
  <r>
    <x v="56"/>
    <x v="0"/>
    <n v="0"/>
  </r>
  <r>
    <x v="56"/>
    <x v="1"/>
    <n v="0"/>
  </r>
  <r>
    <x v="56"/>
    <x v="2"/>
    <n v="0"/>
  </r>
  <r>
    <x v="56"/>
    <x v="3"/>
    <n v="0"/>
  </r>
  <r>
    <x v="56"/>
    <x v="5"/>
    <n v="0"/>
  </r>
  <r>
    <x v="56"/>
    <x v="4"/>
    <n v="0"/>
  </r>
  <r>
    <x v="56"/>
    <x v="6"/>
    <n v="0"/>
  </r>
  <r>
    <x v="56"/>
    <x v="7"/>
    <n v="0"/>
  </r>
  <r>
    <x v="53"/>
    <x v="11"/>
    <n v="0"/>
  </r>
  <r>
    <x v="53"/>
    <x v="10"/>
    <n v="0"/>
  </r>
  <r>
    <x v="52"/>
    <x v="10"/>
    <n v="0"/>
  </r>
  <r>
    <x v="52"/>
    <x v="11"/>
    <n v="0"/>
  </r>
  <r>
    <x v="56"/>
    <x v="8"/>
    <n v="0"/>
  </r>
  <r>
    <x v="56"/>
    <x v="9"/>
    <n v="0"/>
  </r>
  <r>
    <x v="56"/>
    <x v="10"/>
    <n v="1"/>
  </r>
  <r>
    <x v="56"/>
    <x v="11"/>
    <n v="0"/>
  </r>
  <r>
    <x v="13"/>
    <x v="11"/>
    <n v="2"/>
  </r>
  <r>
    <x v="53"/>
    <x v="0"/>
    <n v="0"/>
  </r>
  <r>
    <x v="53"/>
    <x v="1"/>
    <n v="0"/>
  </r>
  <r>
    <x v="52"/>
    <x v="1"/>
    <n v="0"/>
  </r>
  <r>
    <x v="52"/>
    <x v="2"/>
    <n v="0"/>
  </r>
  <r>
    <x v="53"/>
    <x v="3"/>
    <n v="0"/>
  </r>
  <r>
    <x v="53"/>
    <x v="5"/>
    <n v="0"/>
  </r>
  <r>
    <x v="53"/>
    <x v="4"/>
    <n v="1"/>
  </r>
  <r>
    <x v="11"/>
    <x v="0"/>
    <n v="0"/>
  </r>
  <r>
    <x v="11"/>
    <x v="2"/>
    <n v="2"/>
  </r>
  <r>
    <x v="11"/>
    <x v="3"/>
    <n v="0"/>
  </r>
  <r>
    <x v="11"/>
    <x v="5"/>
    <n v="0"/>
  </r>
  <r>
    <x v="11"/>
    <x v="4"/>
    <n v="0"/>
  </r>
  <r>
    <x v="11"/>
    <x v="6"/>
    <n v="0"/>
  </r>
  <r>
    <x v="11"/>
    <x v="7"/>
    <n v="1"/>
  </r>
  <r>
    <x v="11"/>
    <x v="9"/>
    <n v="1"/>
  </r>
  <r>
    <x v="11"/>
    <x v="10"/>
    <n v="0"/>
  </r>
  <r>
    <x v="11"/>
    <x v="11"/>
    <n v="0"/>
  </r>
  <r>
    <x v="48"/>
    <x v="9"/>
    <n v="1"/>
  </r>
  <r>
    <x v="57"/>
    <x v="10"/>
    <n v="1"/>
  </r>
  <r>
    <x v="57"/>
    <x v="11"/>
    <n v="2"/>
  </r>
  <r>
    <x v="57"/>
    <x v="5"/>
    <n v="0"/>
  </r>
  <r>
    <x v="57"/>
    <x v="8"/>
    <n v="0"/>
  </r>
  <r>
    <x v="57"/>
    <x v="9"/>
    <n v="0"/>
  </r>
  <r>
    <x v="48"/>
    <x v="6"/>
    <n v="2"/>
  </r>
  <r>
    <x v="57"/>
    <x v="0"/>
    <n v="0"/>
  </r>
  <r>
    <x v="57"/>
    <x v="1"/>
    <n v="0"/>
  </r>
  <r>
    <x v="48"/>
    <x v="7"/>
    <n v="1"/>
  </r>
  <r>
    <x v="57"/>
    <x v="4"/>
    <n v="0"/>
  </r>
  <r>
    <x v="57"/>
    <x v="6"/>
    <n v="0"/>
  </r>
  <r>
    <x v="57"/>
    <x v="7"/>
    <n v="0"/>
  </r>
  <r>
    <x v="48"/>
    <x v="11"/>
    <n v="0"/>
  </r>
  <r>
    <x v="48"/>
    <x v="10"/>
    <n v="2"/>
  </r>
  <r>
    <x v="48"/>
    <x v="8"/>
    <n v="2"/>
  </r>
  <r>
    <x v="57"/>
    <x v="2"/>
    <n v="0"/>
  </r>
  <r>
    <x v="57"/>
    <x v="3"/>
    <n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9">
  <r>
    <x v="0"/>
    <x v="0"/>
    <n v="427"/>
  </r>
  <r>
    <x v="0"/>
    <x v="1"/>
    <n v="383"/>
  </r>
  <r>
    <x v="0"/>
    <x v="2"/>
    <n v="480"/>
  </r>
  <r>
    <x v="0"/>
    <x v="3"/>
    <n v="497"/>
  </r>
  <r>
    <x v="0"/>
    <x v="4"/>
    <n v="535"/>
  </r>
  <r>
    <x v="0"/>
    <x v="5"/>
    <n v="567"/>
  </r>
  <r>
    <x v="0"/>
    <x v="6"/>
    <n v="558"/>
  </r>
  <r>
    <x v="0"/>
    <x v="7"/>
    <n v="562"/>
  </r>
  <r>
    <x v="0"/>
    <x v="8"/>
    <n v="624"/>
  </r>
  <r>
    <x v="0"/>
    <x v="9"/>
    <n v="625"/>
  </r>
  <r>
    <x v="0"/>
    <x v="10"/>
    <n v="596"/>
  </r>
  <r>
    <x v="0"/>
    <x v="11"/>
    <n v="532"/>
  </r>
  <r>
    <x v="1"/>
    <x v="7"/>
    <n v="17"/>
  </r>
  <r>
    <x v="1"/>
    <x v="8"/>
    <n v="24"/>
  </r>
  <r>
    <x v="1"/>
    <x v="11"/>
    <n v="19"/>
  </r>
  <r>
    <x v="1"/>
    <x v="4"/>
    <n v="23"/>
  </r>
  <r>
    <x v="1"/>
    <x v="2"/>
    <n v="19"/>
  </r>
  <r>
    <x v="1"/>
    <x v="3"/>
    <n v="18"/>
  </r>
  <r>
    <x v="1"/>
    <x v="5"/>
    <n v="17"/>
  </r>
  <r>
    <x v="2"/>
    <x v="8"/>
    <n v="58"/>
  </r>
  <r>
    <x v="2"/>
    <x v="9"/>
    <n v="67"/>
  </r>
  <r>
    <x v="2"/>
    <x v="10"/>
    <n v="79"/>
  </r>
  <r>
    <x v="2"/>
    <x v="11"/>
    <n v="68"/>
  </r>
  <r>
    <x v="3"/>
    <x v="5"/>
    <n v="273"/>
  </r>
  <r>
    <x v="3"/>
    <x v="8"/>
    <n v="313"/>
  </r>
  <r>
    <x v="3"/>
    <x v="3"/>
    <n v="262"/>
  </r>
  <r>
    <x v="3"/>
    <x v="0"/>
    <n v="220"/>
  </r>
  <r>
    <x v="3"/>
    <x v="2"/>
    <n v="256"/>
  </r>
  <r>
    <x v="3"/>
    <x v="4"/>
    <n v="268"/>
  </r>
  <r>
    <x v="3"/>
    <x v="6"/>
    <n v="249"/>
  </r>
  <r>
    <x v="3"/>
    <x v="7"/>
    <n v="282"/>
  </r>
  <r>
    <x v="3"/>
    <x v="9"/>
    <n v="272"/>
  </r>
  <r>
    <x v="3"/>
    <x v="10"/>
    <n v="303"/>
  </r>
  <r>
    <x v="3"/>
    <x v="11"/>
    <n v="289"/>
  </r>
  <r>
    <x v="4"/>
    <x v="8"/>
    <n v="3600"/>
  </r>
  <r>
    <x v="4"/>
    <x v="9"/>
    <n v="3951"/>
  </r>
  <r>
    <x v="4"/>
    <x v="10"/>
    <n v="3689"/>
  </r>
  <r>
    <x v="4"/>
    <x v="11"/>
    <n v="3544"/>
  </r>
  <r>
    <x v="4"/>
    <x v="4"/>
    <n v="3388"/>
  </r>
  <r>
    <x v="4"/>
    <x v="7"/>
    <n v="3637"/>
  </r>
  <r>
    <x v="4"/>
    <x v="6"/>
    <n v="3514"/>
  </r>
  <r>
    <x v="3"/>
    <x v="1"/>
    <n v="193"/>
  </r>
  <r>
    <x v="5"/>
    <x v="1"/>
    <n v="208"/>
  </r>
  <r>
    <x v="2"/>
    <x v="4"/>
    <n v="71"/>
  </r>
  <r>
    <x v="2"/>
    <x v="5"/>
    <n v="68"/>
  </r>
  <r>
    <x v="2"/>
    <x v="7"/>
    <n v="70"/>
  </r>
  <r>
    <x v="2"/>
    <x v="6"/>
    <n v="94"/>
  </r>
  <r>
    <x v="6"/>
    <x v="0"/>
    <n v="40"/>
  </r>
  <r>
    <x v="7"/>
    <x v="1"/>
    <n v="224"/>
  </r>
  <r>
    <x v="7"/>
    <x v="0"/>
    <n v="253"/>
  </r>
  <r>
    <x v="8"/>
    <x v="1"/>
    <n v="25"/>
  </r>
  <r>
    <x v="7"/>
    <x v="2"/>
    <n v="315"/>
  </r>
  <r>
    <x v="8"/>
    <x v="2"/>
    <n v="34"/>
  </r>
  <r>
    <x v="5"/>
    <x v="0"/>
    <n v="209"/>
  </r>
  <r>
    <x v="8"/>
    <x v="3"/>
    <n v="25"/>
  </r>
  <r>
    <x v="7"/>
    <x v="3"/>
    <n v="370"/>
  </r>
  <r>
    <x v="7"/>
    <x v="5"/>
    <n v="315"/>
  </r>
  <r>
    <x v="8"/>
    <x v="5"/>
    <n v="28"/>
  </r>
  <r>
    <x v="6"/>
    <x v="3"/>
    <n v="46"/>
  </r>
  <r>
    <x v="7"/>
    <x v="4"/>
    <n v="356"/>
  </r>
  <r>
    <x v="6"/>
    <x v="2"/>
    <n v="28"/>
  </r>
  <r>
    <x v="8"/>
    <x v="4"/>
    <n v="32"/>
  </r>
  <r>
    <x v="7"/>
    <x v="7"/>
    <n v="361"/>
  </r>
  <r>
    <x v="8"/>
    <x v="7"/>
    <n v="32"/>
  </r>
  <r>
    <x v="7"/>
    <x v="6"/>
    <n v="280"/>
  </r>
  <r>
    <x v="8"/>
    <x v="6"/>
    <n v="31"/>
  </r>
  <r>
    <x v="7"/>
    <x v="8"/>
    <n v="317"/>
  </r>
  <r>
    <x v="9"/>
    <x v="1"/>
    <n v="6"/>
  </r>
  <r>
    <x v="9"/>
    <x v="4"/>
    <n v="10"/>
  </r>
  <r>
    <x v="5"/>
    <x v="10"/>
    <n v="271"/>
  </r>
  <r>
    <x v="10"/>
    <x v="6"/>
    <n v="37"/>
  </r>
  <r>
    <x v="10"/>
    <x v="8"/>
    <n v="39"/>
  </r>
  <r>
    <x v="9"/>
    <x v="6"/>
    <n v="10"/>
  </r>
  <r>
    <x v="5"/>
    <x v="6"/>
    <n v="336"/>
  </r>
  <r>
    <x v="5"/>
    <x v="11"/>
    <n v="329"/>
  </r>
  <r>
    <x v="5"/>
    <x v="5"/>
    <n v="315"/>
  </r>
  <r>
    <x v="5"/>
    <x v="7"/>
    <n v="262"/>
  </r>
  <r>
    <x v="5"/>
    <x v="8"/>
    <n v="254"/>
  </r>
  <r>
    <x v="5"/>
    <x v="9"/>
    <n v="349"/>
  </r>
  <r>
    <x v="6"/>
    <x v="5"/>
    <n v="57"/>
  </r>
  <r>
    <x v="6"/>
    <x v="7"/>
    <n v="53"/>
  </r>
  <r>
    <x v="6"/>
    <x v="6"/>
    <n v="53"/>
  </r>
  <r>
    <x v="9"/>
    <x v="9"/>
    <n v="14"/>
  </r>
  <r>
    <x v="7"/>
    <x v="11"/>
    <n v="285"/>
  </r>
  <r>
    <x v="6"/>
    <x v="1"/>
    <n v="37"/>
  </r>
  <r>
    <x v="11"/>
    <x v="0"/>
    <n v="49"/>
  </r>
  <r>
    <x v="11"/>
    <x v="1"/>
    <n v="30"/>
  </r>
  <r>
    <x v="8"/>
    <x v="0"/>
    <n v="32"/>
  </r>
  <r>
    <x v="6"/>
    <x v="4"/>
    <n v="48"/>
  </r>
  <r>
    <x v="11"/>
    <x v="3"/>
    <n v="35"/>
  </r>
  <r>
    <x v="11"/>
    <x v="4"/>
    <n v="42"/>
  </r>
  <r>
    <x v="11"/>
    <x v="7"/>
    <n v="66"/>
  </r>
  <r>
    <x v="11"/>
    <x v="6"/>
    <n v="42"/>
  </r>
  <r>
    <x v="7"/>
    <x v="9"/>
    <n v="365"/>
  </r>
  <r>
    <x v="10"/>
    <x v="0"/>
    <n v="41"/>
  </r>
  <r>
    <x v="10"/>
    <x v="7"/>
    <n v="33"/>
  </r>
  <r>
    <x v="10"/>
    <x v="4"/>
    <n v="53"/>
  </r>
  <r>
    <x v="7"/>
    <x v="10"/>
    <n v="326"/>
  </r>
  <r>
    <x v="11"/>
    <x v="9"/>
    <n v="37"/>
  </r>
  <r>
    <x v="10"/>
    <x v="9"/>
    <n v="52"/>
  </r>
  <r>
    <x v="11"/>
    <x v="11"/>
    <n v="38"/>
  </r>
  <r>
    <x v="10"/>
    <x v="10"/>
    <n v="36"/>
  </r>
  <r>
    <x v="10"/>
    <x v="11"/>
    <n v="47"/>
  </r>
  <r>
    <x v="11"/>
    <x v="2"/>
    <n v="41"/>
  </r>
  <r>
    <x v="11"/>
    <x v="5"/>
    <n v="44"/>
  </r>
  <r>
    <x v="11"/>
    <x v="8"/>
    <n v="37"/>
  </r>
  <r>
    <x v="11"/>
    <x v="10"/>
    <n v="38"/>
  </r>
  <r>
    <x v="2"/>
    <x v="2"/>
    <n v="50"/>
  </r>
  <r>
    <x v="2"/>
    <x v="1"/>
    <n v="34"/>
  </r>
  <r>
    <x v="12"/>
    <x v="1"/>
    <n v="10"/>
  </r>
  <r>
    <x v="2"/>
    <x v="3"/>
    <n v="72"/>
  </r>
  <r>
    <x v="12"/>
    <x v="2"/>
    <n v="18"/>
  </r>
  <r>
    <x v="12"/>
    <x v="3"/>
    <n v="19"/>
  </r>
  <r>
    <x v="12"/>
    <x v="6"/>
    <n v="21"/>
  </r>
  <r>
    <x v="12"/>
    <x v="7"/>
    <n v="26"/>
  </r>
  <r>
    <x v="12"/>
    <x v="4"/>
    <n v="14"/>
  </r>
  <r>
    <x v="12"/>
    <x v="8"/>
    <n v="20"/>
  </r>
  <r>
    <x v="12"/>
    <x v="9"/>
    <n v="24"/>
  </r>
  <r>
    <x v="6"/>
    <x v="11"/>
    <n v="50"/>
  </r>
  <r>
    <x v="4"/>
    <x v="5"/>
    <n v="3409"/>
  </r>
  <r>
    <x v="4"/>
    <x v="0"/>
    <n v="3034"/>
  </r>
  <r>
    <x v="5"/>
    <x v="2"/>
    <n v="280"/>
  </r>
  <r>
    <x v="5"/>
    <x v="3"/>
    <n v="272"/>
  </r>
  <r>
    <x v="5"/>
    <x v="4"/>
    <n v="353"/>
  </r>
  <r>
    <x v="10"/>
    <x v="1"/>
    <n v="35"/>
  </r>
  <r>
    <x v="10"/>
    <x v="3"/>
    <n v="40"/>
  </r>
  <r>
    <x v="10"/>
    <x v="2"/>
    <n v="41"/>
  </r>
  <r>
    <x v="4"/>
    <x v="1"/>
    <n v="2597"/>
  </r>
  <r>
    <x v="4"/>
    <x v="3"/>
    <n v="3104"/>
  </r>
  <r>
    <x v="4"/>
    <x v="2"/>
    <n v="3195"/>
  </r>
  <r>
    <x v="6"/>
    <x v="10"/>
    <n v="39"/>
  </r>
  <r>
    <x v="6"/>
    <x v="8"/>
    <n v="63"/>
  </r>
  <r>
    <x v="6"/>
    <x v="9"/>
    <n v="63"/>
  </r>
  <r>
    <x v="1"/>
    <x v="0"/>
    <n v="16"/>
  </r>
  <r>
    <x v="13"/>
    <x v="0"/>
    <n v="46"/>
  </r>
  <r>
    <x v="13"/>
    <x v="2"/>
    <n v="41"/>
  </r>
  <r>
    <x v="13"/>
    <x v="3"/>
    <n v="51"/>
  </r>
  <r>
    <x v="13"/>
    <x v="4"/>
    <n v="51"/>
  </r>
  <r>
    <x v="13"/>
    <x v="5"/>
    <n v="64"/>
  </r>
  <r>
    <x v="13"/>
    <x v="7"/>
    <n v="55"/>
  </r>
  <r>
    <x v="13"/>
    <x v="6"/>
    <n v="53"/>
  </r>
  <r>
    <x v="13"/>
    <x v="8"/>
    <n v="43"/>
  </r>
  <r>
    <x v="13"/>
    <x v="9"/>
    <n v="45"/>
  </r>
  <r>
    <x v="13"/>
    <x v="10"/>
    <n v="32"/>
  </r>
  <r>
    <x v="13"/>
    <x v="11"/>
    <n v="45"/>
  </r>
  <r>
    <x v="8"/>
    <x v="8"/>
    <n v="21"/>
  </r>
  <r>
    <x v="8"/>
    <x v="9"/>
    <n v="28"/>
  </r>
  <r>
    <x v="8"/>
    <x v="11"/>
    <n v="32"/>
  </r>
  <r>
    <x v="8"/>
    <x v="10"/>
    <n v="25"/>
  </r>
  <r>
    <x v="10"/>
    <x v="5"/>
    <n v="45"/>
  </r>
  <r>
    <x v="2"/>
    <x v="0"/>
    <n v="48"/>
  </r>
  <r>
    <x v="1"/>
    <x v="1"/>
    <n v="10"/>
  </r>
  <r>
    <x v="14"/>
    <x v="4"/>
    <n v="11"/>
  </r>
  <r>
    <x v="14"/>
    <x v="5"/>
    <n v="18"/>
  </r>
  <r>
    <x v="15"/>
    <x v="2"/>
    <n v="142"/>
  </r>
  <r>
    <x v="15"/>
    <x v="1"/>
    <n v="95"/>
  </r>
  <r>
    <x v="15"/>
    <x v="0"/>
    <n v="92"/>
  </r>
  <r>
    <x v="16"/>
    <x v="3"/>
    <n v="69"/>
  </r>
  <r>
    <x v="16"/>
    <x v="2"/>
    <n v="78"/>
  </r>
  <r>
    <x v="15"/>
    <x v="3"/>
    <n v="106"/>
  </r>
  <r>
    <x v="15"/>
    <x v="4"/>
    <n v="128"/>
  </r>
  <r>
    <x v="15"/>
    <x v="8"/>
    <n v="166"/>
  </r>
  <r>
    <x v="15"/>
    <x v="9"/>
    <n v="168"/>
  </r>
  <r>
    <x v="15"/>
    <x v="10"/>
    <n v="149"/>
  </r>
  <r>
    <x v="15"/>
    <x v="6"/>
    <n v="167"/>
  </r>
  <r>
    <x v="15"/>
    <x v="7"/>
    <n v="141"/>
  </r>
  <r>
    <x v="16"/>
    <x v="4"/>
    <n v="75"/>
  </r>
  <r>
    <x v="16"/>
    <x v="5"/>
    <n v="73"/>
  </r>
  <r>
    <x v="15"/>
    <x v="5"/>
    <n v="149"/>
  </r>
  <r>
    <x v="15"/>
    <x v="11"/>
    <n v="127"/>
  </r>
  <r>
    <x v="17"/>
    <x v="9"/>
    <n v="61"/>
  </r>
  <r>
    <x v="17"/>
    <x v="8"/>
    <n v="65"/>
  </r>
  <r>
    <x v="17"/>
    <x v="10"/>
    <n v="48"/>
  </r>
  <r>
    <x v="17"/>
    <x v="11"/>
    <n v="58"/>
  </r>
  <r>
    <x v="14"/>
    <x v="1"/>
    <n v="7"/>
  </r>
  <r>
    <x v="14"/>
    <x v="6"/>
    <n v="5"/>
  </r>
  <r>
    <x v="14"/>
    <x v="0"/>
    <n v="11"/>
  </r>
  <r>
    <x v="14"/>
    <x v="8"/>
    <n v="10"/>
  </r>
  <r>
    <x v="14"/>
    <x v="3"/>
    <n v="8"/>
  </r>
  <r>
    <x v="14"/>
    <x v="11"/>
    <n v="13"/>
  </r>
  <r>
    <x v="14"/>
    <x v="10"/>
    <n v="13"/>
  </r>
  <r>
    <x v="17"/>
    <x v="0"/>
    <n v="39"/>
  </r>
  <r>
    <x v="18"/>
    <x v="1"/>
    <n v="6"/>
  </r>
  <r>
    <x v="13"/>
    <x v="1"/>
    <n v="25"/>
  </r>
  <r>
    <x v="19"/>
    <x v="11"/>
    <n v="27"/>
  </r>
  <r>
    <x v="16"/>
    <x v="1"/>
    <n v="44"/>
  </r>
  <r>
    <x v="20"/>
    <x v="5"/>
    <n v="1044"/>
  </r>
  <r>
    <x v="20"/>
    <x v="10"/>
    <n v="1077"/>
  </r>
  <r>
    <x v="20"/>
    <x v="11"/>
    <n v="1066"/>
  </r>
  <r>
    <x v="16"/>
    <x v="0"/>
    <n v="45"/>
  </r>
  <r>
    <x v="21"/>
    <x v="1"/>
    <n v="667"/>
  </r>
  <r>
    <x v="20"/>
    <x v="2"/>
    <n v="972"/>
  </r>
  <r>
    <x v="21"/>
    <x v="3"/>
    <n v="844"/>
  </r>
  <r>
    <x v="21"/>
    <x v="2"/>
    <n v="760"/>
  </r>
  <r>
    <x v="21"/>
    <x v="0"/>
    <n v="658"/>
  </r>
  <r>
    <x v="20"/>
    <x v="1"/>
    <n v="720"/>
  </r>
  <r>
    <x v="20"/>
    <x v="3"/>
    <n v="920"/>
  </r>
  <r>
    <x v="20"/>
    <x v="4"/>
    <n v="990"/>
  </r>
  <r>
    <x v="21"/>
    <x v="4"/>
    <n v="828"/>
  </r>
  <r>
    <x v="21"/>
    <x v="5"/>
    <n v="851"/>
  </r>
  <r>
    <x v="21"/>
    <x v="7"/>
    <n v="849"/>
  </r>
  <r>
    <x v="21"/>
    <x v="6"/>
    <n v="880"/>
  </r>
  <r>
    <x v="20"/>
    <x v="7"/>
    <n v="1101"/>
  </r>
  <r>
    <x v="19"/>
    <x v="2"/>
    <n v="30"/>
  </r>
  <r>
    <x v="19"/>
    <x v="6"/>
    <n v="28"/>
  </r>
  <r>
    <x v="19"/>
    <x v="7"/>
    <n v="38"/>
  </r>
  <r>
    <x v="19"/>
    <x v="1"/>
    <n v="25"/>
  </r>
  <r>
    <x v="17"/>
    <x v="1"/>
    <n v="50"/>
  </r>
  <r>
    <x v="17"/>
    <x v="2"/>
    <n v="33"/>
  </r>
  <r>
    <x v="17"/>
    <x v="3"/>
    <n v="57"/>
  </r>
  <r>
    <x v="17"/>
    <x v="4"/>
    <n v="45"/>
  </r>
  <r>
    <x v="16"/>
    <x v="6"/>
    <n v="50"/>
  </r>
  <r>
    <x v="16"/>
    <x v="8"/>
    <n v="82"/>
  </r>
  <r>
    <x v="16"/>
    <x v="10"/>
    <n v="76"/>
  </r>
  <r>
    <x v="16"/>
    <x v="9"/>
    <n v="91"/>
  </r>
  <r>
    <x v="16"/>
    <x v="11"/>
    <n v="73"/>
  </r>
  <r>
    <x v="18"/>
    <x v="7"/>
    <n v="19"/>
  </r>
  <r>
    <x v="18"/>
    <x v="5"/>
    <n v="7"/>
  </r>
  <r>
    <x v="18"/>
    <x v="8"/>
    <n v="11"/>
  </r>
  <r>
    <x v="18"/>
    <x v="10"/>
    <n v="10"/>
  </r>
  <r>
    <x v="20"/>
    <x v="8"/>
    <n v="1153"/>
  </r>
  <r>
    <x v="20"/>
    <x v="9"/>
    <n v="1156"/>
  </r>
  <r>
    <x v="21"/>
    <x v="8"/>
    <n v="871"/>
  </r>
  <r>
    <x v="20"/>
    <x v="6"/>
    <n v="1054"/>
  </r>
  <r>
    <x v="21"/>
    <x v="9"/>
    <n v="951"/>
  </r>
  <r>
    <x v="21"/>
    <x v="10"/>
    <n v="907"/>
  </r>
  <r>
    <x v="21"/>
    <x v="11"/>
    <n v="874"/>
  </r>
  <r>
    <x v="22"/>
    <x v="5"/>
    <n v="152"/>
  </r>
  <r>
    <x v="17"/>
    <x v="7"/>
    <n v="59"/>
  </r>
  <r>
    <x v="17"/>
    <x v="6"/>
    <n v="50"/>
  </r>
  <r>
    <x v="22"/>
    <x v="7"/>
    <n v="147"/>
  </r>
  <r>
    <x v="22"/>
    <x v="6"/>
    <n v="162"/>
  </r>
  <r>
    <x v="22"/>
    <x v="0"/>
    <n v="109"/>
  </r>
  <r>
    <x v="22"/>
    <x v="1"/>
    <n v="98"/>
  </r>
  <r>
    <x v="22"/>
    <x v="2"/>
    <n v="131"/>
  </r>
  <r>
    <x v="16"/>
    <x v="7"/>
    <n v="64"/>
  </r>
  <r>
    <x v="22"/>
    <x v="8"/>
    <n v="146"/>
  </r>
  <r>
    <x v="22"/>
    <x v="11"/>
    <n v="137"/>
  </r>
  <r>
    <x v="22"/>
    <x v="10"/>
    <n v="136"/>
  </r>
  <r>
    <x v="22"/>
    <x v="3"/>
    <n v="123"/>
  </r>
  <r>
    <x v="22"/>
    <x v="4"/>
    <n v="161"/>
  </r>
  <r>
    <x v="22"/>
    <x v="9"/>
    <n v="183"/>
  </r>
  <r>
    <x v="20"/>
    <x v="0"/>
    <n v="729"/>
  </r>
  <r>
    <x v="23"/>
    <x v="9"/>
    <n v="43"/>
  </r>
  <r>
    <x v="24"/>
    <x v="1"/>
    <n v="42"/>
  </r>
  <r>
    <x v="17"/>
    <x v="5"/>
    <n v="58"/>
  </r>
  <r>
    <x v="24"/>
    <x v="5"/>
    <n v="73"/>
  </r>
  <r>
    <x v="23"/>
    <x v="11"/>
    <n v="32"/>
  </r>
  <r>
    <x v="23"/>
    <x v="8"/>
    <n v="42"/>
  </r>
  <r>
    <x v="23"/>
    <x v="10"/>
    <n v="30"/>
  </r>
  <r>
    <x v="23"/>
    <x v="7"/>
    <n v="41"/>
  </r>
  <r>
    <x v="23"/>
    <x v="3"/>
    <n v="31"/>
  </r>
  <r>
    <x v="23"/>
    <x v="4"/>
    <n v="28"/>
  </r>
  <r>
    <x v="23"/>
    <x v="5"/>
    <n v="43"/>
  </r>
  <r>
    <x v="23"/>
    <x v="0"/>
    <n v="27"/>
  </r>
  <r>
    <x v="23"/>
    <x v="1"/>
    <n v="20"/>
  </r>
  <r>
    <x v="23"/>
    <x v="2"/>
    <n v="25"/>
  </r>
  <r>
    <x v="23"/>
    <x v="6"/>
    <n v="38"/>
  </r>
  <r>
    <x v="25"/>
    <x v="1"/>
    <n v="103"/>
  </r>
  <r>
    <x v="25"/>
    <x v="0"/>
    <n v="129"/>
  </r>
  <r>
    <x v="25"/>
    <x v="2"/>
    <n v="130"/>
  </r>
  <r>
    <x v="25"/>
    <x v="3"/>
    <n v="136"/>
  </r>
  <r>
    <x v="25"/>
    <x v="7"/>
    <n v="145"/>
  </r>
  <r>
    <x v="25"/>
    <x v="4"/>
    <n v="135"/>
  </r>
  <r>
    <x v="25"/>
    <x v="5"/>
    <n v="141"/>
  </r>
  <r>
    <x v="25"/>
    <x v="6"/>
    <n v="143"/>
  </r>
  <r>
    <x v="25"/>
    <x v="8"/>
    <n v="141"/>
  </r>
  <r>
    <x v="25"/>
    <x v="9"/>
    <n v="160"/>
  </r>
  <r>
    <x v="25"/>
    <x v="11"/>
    <n v="128"/>
  </r>
  <r>
    <x v="25"/>
    <x v="10"/>
    <n v="134"/>
  </r>
  <r>
    <x v="26"/>
    <x v="2"/>
    <n v="652"/>
  </r>
  <r>
    <x v="26"/>
    <x v="3"/>
    <n v="727"/>
  </r>
  <r>
    <x v="26"/>
    <x v="4"/>
    <n v="737"/>
  </r>
  <r>
    <x v="26"/>
    <x v="5"/>
    <n v="749"/>
  </r>
  <r>
    <x v="26"/>
    <x v="6"/>
    <n v="769"/>
  </r>
  <r>
    <x v="26"/>
    <x v="8"/>
    <n v="756"/>
  </r>
  <r>
    <x v="26"/>
    <x v="9"/>
    <n v="713"/>
  </r>
  <r>
    <x v="26"/>
    <x v="10"/>
    <n v="660"/>
  </r>
  <r>
    <x v="26"/>
    <x v="11"/>
    <n v="714"/>
  </r>
  <r>
    <x v="26"/>
    <x v="1"/>
    <n v="534"/>
  </r>
  <r>
    <x v="26"/>
    <x v="0"/>
    <n v="516"/>
  </r>
  <r>
    <x v="27"/>
    <x v="0"/>
    <n v="71"/>
  </r>
  <r>
    <x v="28"/>
    <x v="0"/>
    <n v="271"/>
  </r>
  <r>
    <x v="28"/>
    <x v="1"/>
    <n v="248"/>
  </r>
  <r>
    <x v="28"/>
    <x v="2"/>
    <n v="315"/>
  </r>
  <r>
    <x v="28"/>
    <x v="3"/>
    <n v="319"/>
  </r>
  <r>
    <x v="28"/>
    <x v="4"/>
    <n v="338"/>
  </r>
  <r>
    <x v="28"/>
    <x v="5"/>
    <n v="333"/>
  </r>
  <r>
    <x v="28"/>
    <x v="6"/>
    <n v="390"/>
  </r>
  <r>
    <x v="28"/>
    <x v="8"/>
    <n v="372"/>
  </r>
  <r>
    <x v="28"/>
    <x v="10"/>
    <n v="317"/>
  </r>
  <r>
    <x v="28"/>
    <x v="9"/>
    <n v="352"/>
  </r>
  <r>
    <x v="28"/>
    <x v="11"/>
    <n v="330"/>
  </r>
  <r>
    <x v="26"/>
    <x v="7"/>
    <n v="666"/>
  </r>
  <r>
    <x v="28"/>
    <x v="7"/>
    <n v="341"/>
  </r>
  <r>
    <x v="27"/>
    <x v="9"/>
    <n v="95"/>
  </r>
  <r>
    <x v="27"/>
    <x v="10"/>
    <n v="98"/>
  </r>
  <r>
    <x v="27"/>
    <x v="11"/>
    <n v="100"/>
  </r>
  <r>
    <x v="29"/>
    <x v="10"/>
    <n v="171"/>
  </r>
  <r>
    <x v="29"/>
    <x v="3"/>
    <n v="168"/>
  </r>
  <r>
    <x v="29"/>
    <x v="0"/>
    <n v="132"/>
  </r>
  <r>
    <x v="29"/>
    <x v="2"/>
    <n v="173"/>
  </r>
  <r>
    <x v="29"/>
    <x v="1"/>
    <n v="144"/>
  </r>
  <r>
    <x v="29"/>
    <x v="4"/>
    <n v="185"/>
  </r>
  <r>
    <x v="29"/>
    <x v="5"/>
    <n v="192"/>
  </r>
  <r>
    <x v="29"/>
    <x v="7"/>
    <n v="173"/>
  </r>
  <r>
    <x v="30"/>
    <x v="0"/>
    <n v="699"/>
  </r>
  <r>
    <x v="29"/>
    <x v="6"/>
    <n v="186"/>
  </r>
  <r>
    <x v="30"/>
    <x v="1"/>
    <n v="696"/>
  </r>
  <r>
    <x v="29"/>
    <x v="8"/>
    <n v="180"/>
  </r>
  <r>
    <x v="30"/>
    <x v="2"/>
    <n v="905"/>
  </r>
  <r>
    <x v="27"/>
    <x v="5"/>
    <n v="102"/>
  </r>
  <r>
    <x v="29"/>
    <x v="9"/>
    <n v="215"/>
  </r>
  <r>
    <x v="30"/>
    <x v="3"/>
    <n v="949"/>
  </r>
  <r>
    <x v="30"/>
    <x v="4"/>
    <n v="949"/>
  </r>
  <r>
    <x v="29"/>
    <x v="11"/>
    <n v="189"/>
  </r>
  <r>
    <x v="30"/>
    <x v="5"/>
    <n v="852"/>
  </r>
  <r>
    <x v="30"/>
    <x v="6"/>
    <n v="924"/>
  </r>
  <r>
    <x v="27"/>
    <x v="1"/>
    <n v="59"/>
  </r>
  <r>
    <x v="27"/>
    <x v="2"/>
    <n v="73"/>
  </r>
  <r>
    <x v="27"/>
    <x v="3"/>
    <n v="88"/>
  </r>
  <r>
    <x v="27"/>
    <x v="4"/>
    <n v="81"/>
  </r>
  <r>
    <x v="27"/>
    <x v="7"/>
    <n v="108"/>
  </r>
  <r>
    <x v="27"/>
    <x v="6"/>
    <n v="109"/>
  </r>
  <r>
    <x v="27"/>
    <x v="8"/>
    <n v="96"/>
  </r>
  <r>
    <x v="30"/>
    <x v="11"/>
    <n v="906"/>
  </r>
  <r>
    <x v="30"/>
    <x v="8"/>
    <n v="943"/>
  </r>
  <r>
    <x v="30"/>
    <x v="9"/>
    <n v="971"/>
  </r>
  <r>
    <x v="30"/>
    <x v="10"/>
    <n v="872"/>
  </r>
  <r>
    <x v="31"/>
    <x v="8"/>
    <n v="548"/>
  </r>
  <r>
    <x v="31"/>
    <x v="6"/>
    <n v="493"/>
  </r>
  <r>
    <x v="31"/>
    <x v="7"/>
    <n v="488"/>
  </r>
  <r>
    <x v="31"/>
    <x v="9"/>
    <n v="559"/>
  </r>
  <r>
    <x v="31"/>
    <x v="10"/>
    <n v="499"/>
  </r>
  <r>
    <x v="31"/>
    <x v="11"/>
    <n v="512"/>
  </r>
  <r>
    <x v="32"/>
    <x v="3"/>
    <n v="11"/>
  </r>
  <r>
    <x v="32"/>
    <x v="0"/>
    <n v="7"/>
  </r>
  <r>
    <x v="32"/>
    <x v="5"/>
    <n v="14"/>
  </r>
  <r>
    <x v="32"/>
    <x v="7"/>
    <n v="15"/>
  </r>
  <r>
    <x v="32"/>
    <x v="6"/>
    <n v="14"/>
  </r>
  <r>
    <x v="30"/>
    <x v="7"/>
    <n v="942"/>
  </r>
  <r>
    <x v="31"/>
    <x v="5"/>
    <n v="501"/>
  </r>
  <r>
    <x v="33"/>
    <x v="7"/>
    <n v="1153"/>
  </r>
  <r>
    <x v="33"/>
    <x v="6"/>
    <n v="1163"/>
  </r>
  <r>
    <x v="33"/>
    <x v="5"/>
    <n v="1116"/>
  </r>
  <r>
    <x v="31"/>
    <x v="0"/>
    <n v="373"/>
  </r>
  <r>
    <x v="31"/>
    <x v="1"/>
    <n v="355"/>
  </r>
  <r>
    <x v="31"/>
    <x v="2"/>
    <n v="418"/>
  </r>
  <r>
    <x v="31"/>
    <x v="3"/>
    <n v="393"/>
  </r>
  <r>
    <x v="32"/>
    <x v="8"/>
    <n v="8"/>
  </r>
  <r>
    <x v="32"/>
    <x v="9"/>
    <n v="12"/>
  </r>
  <r>
    <x v="32"/>
    <x v="10"/>
    <n v="11"/>
  </r>
  <r>
    <x v="33"/>
    <x v="8"/>
    <n v="1171"/>
  </r>
  <r>
    <x v="33"/>
    <x v="9"/>
    <n v="1274"/>
  </r>
  <r>
    <x v="33"/>
    <x v="11"/>
    <n v="1133"/>
  </r>
  <r>
    <x v="33"/>
    <x v="10"/>
    <n v="1107"/>
  </r>
  <r>
    <x v="31"/>
    <x v="4"/>
    <n v="452"/>
  </r>
  <r>
    <x v="34"/>
    <x v="0"/>
    <n v="15"/>
  </r>
  <r>
    <x v="34"/>
    <x v="1"/>
    <n v="18"/>
  </r>
  <r>
    <x v="34"/>
    <x v="2"/>
    <n v="13"/>
  </r>
  <r>
    <x v="34"/>
    <x v="3"/>
    <n v="18"/>
  </r>
  <r>
    <x v="34"/>
    <x v="4"/>
    <n v="18"/>
  </r>
  <r>
    <x v="34"/>
    <x v="8"/>
    <n v="35"/>
  </r>
  <r>
    <x v="34"/>
    <x v="5"/>
    <n v="26"/>
  </r>
  <r>
    <x v="34"/>
    <x v="7"/>
    <n v="26"/>
  </r>
  <r>
    <x v="35"/>
    <x v="7"/>
    <n v="93"/>
  </r>
  <r>
    <x v="35"/>
    <x v="6"/>
    <n v="89"/>
  </r>
  <r>
    <x v="35"/>
    <x v="8"/>
    <n v="94"/>
  </r>
  <r>
    <x v="35"/>
    <x v="9"/>
    <n v="76"/>
  </r>
  <r>
    <x v="36"/>
    <x v="8"/>
    <n v="200"/>
  </r>
  <r>
    <x v="36"/>
    <x v="9"/>
    <n v="196"/>
  </r>
  <r>
    <x v="34"/>
    <x v="6"/>
    <n v="27"/>
  </r>
  <r>
    <x v="33"/>
    <x v="1"/>
    <n v="826"/>
  </r>
  <r>
    <x v="33"/>
    <x v="2"/>
    <n v="1028"/>
  </r>
  <r>
    <x v="33"/>
    <x v="4"/>
    <n v="1092"/>
  </r>
  <r>
    <x v="36"/>
    <x v="10"/>
    <n v="156"/>
  </r>
  <r>
    <x v="33"/>
    <x v="0"/>
    <n v="888"/>
  </r>
  <r>
    <x v="34"/>
    <x v="9"/>
    <n v="24"/>
  </r>
  <r>
    <x v="34"/>
    <x v="10"/>
    <n v="25"/>
  </r>
  <r>
    <x v="34"/>
    <x v="11"/>
    <n v="21"/>
  </r>
  <r>
    <x v="36"/>
    <x v="11"/>
    <n v="166"/>
  </r>
  <r>
    <x v="33"/>
    <x v="3"/>
    <n v="989"/>
  </r>
  <r>
    <x v="36"/>
    <x v="0"/>
    <n v="123"/>
  </r>
  <r>
    <x v="35"/>
    <x v="10"/>
    <n v="89"/>
  </r>
  <r>
    <x v="35"/>
    <x v="11"/>
    <n v="72"/>
  </r>
  <r>
    <x v="35"/>
    <x v="4"/>
    <n v="95"/>
  </r>
  <r>
    <x v="35"/>
    <x v="1"/>
    <n v="67"/>
  </r>
  <r>
    <x v="35"/>
    <x v="2"/>
    <n v="76"/>
  </r>
  <r>
    <x v="35"/>
    <x v="3"/>
    <n v="81"/>
  </r>
  <r>
    <x v="37"/>
    <x v="3"/>
    <n v="76"/>
  </r>
  <r>
    <x v="36"/>
    <x v="3"/>
    <n v="156"/>
  </r>
  <r>
    <x v="36"/>
    <x v="1"/>
    <n v="133"/>
  </r>
  <r>
    <x v="38"/>
    <x v="3"/>
    <n v="10"/>
  </r>
  <r>
    <x v="36"/>
    <x v="2"/>
    <n v="133"/>
  </r>
  <r>
    <x v="36"/>
    <x v="4"/>
    <n v="134"/>
  </r>
  <r>
    <x v="36"/>
    <x v="6"/>
    <n v="144"/>
  </r>
  <r>
    <x v="35"/>
    <x v="5"/>
    <n v="94"/>
  </r>
  <r>
    <x v="38"/>
    <x v="0"/>
    <n v="24"/>
  </r>
  <r>
    <x v="36"/>
    <x v="5"/>
    <n v="172"/>
  </r>
  <r>
    <x v="37"/>
    <x v="6"/>
    <n v="62"/>
  </r>
  <r>
    <x v="36"/>
    <x v="7"/>
    <n v="173"/>
  </r>
  <r>
    <x v="39"/>
    <x v="1"/>
    <n v="124"/>
  </r>
  <r>
    <x v="39"/>
    <x v="2"/>
    <n v="143"/>
  </r>
  <r>
    <x v="40"/>
    <x v="10"/>
    <n v="294"/>
  </r>
  <r>
    <x v="41"/>
    <x v="8"/>
    <n v="138"/>
  </r>
  <r>
    <x v="40"/>
    <x v="9"/>
    <n v="294"/>
  </r>
  <r>
    <x v="41"/>
    <x v="6"/>
    <n v="140"/>
  </r>
  <r>
    <x v="39"/>
    <x v="0"/>
    <n v="118"/>
  </r>
  <r>
    <x v="40"/>
    <x v="11"/>
    <n v="279"/>
  </r>
  <r>
    <x v="41"/>
    <x v="9"/>
    <n v="148"/>
  </r>
  <r>
    <x v="41"/>
    <x v="10"/>
    <n v="125"/>
  </r>
  <r>
    <x v="41"/>
    <x v="11"/>
    <n v="135"/>
  </r>
  <r>
    <x v="39"/>
    <x v="3"/>
    <n v="146"/>
  </r>
  <r>
    <x v="39"/>
    <x v="4"/>
    <n v="136"/>
  </r>
  <r>
    <x v="39"/>
    <x v="5"/>
    <n v="164"/>
  </r>
  <r>
    <x v="39"/>
    <x v="7"/>
    <n v="167"/>
  </r>
  <r>
    <x v="39"/>
    <x v="6"/>
    <n v="152"/>
  </r>
  <r>
    <x v="42"/>
    <x v="2"/>
    <n v="253"/>
  </r>
  <r>
    <x v="42"/>
    <x v="1"/>
    <n v="222"/>
  </r>
  <r>
    <x v="42"/>
    <x v="3"/>
    <n v="270"/>
  </r>
  <r>
    <x v="42"/>
    <x v="4"/>
    <n v="273"/>
  </r>
  <r>
    <x v="42"/>
    <x v="5"/>
    <n v="284"/>
  </r>
  <r>
    <x v="42"/>
    <x v="7"/>
    <n v="296"/>
  </r>
  <r>
    <x v="39"/>
    <x v="8"/>
    <n v="147"/>
  </r>
  <r>
    <x v="39"/>
    <x v="9"/>
    <n v="193"/>
  </r>
  <r>
    <x v="39"/>
    <x v="10"/>
    <n v="146"/>
  </r>
  <r>
    <x v="39"/>
    <x v="11"/>
    <n v="145"/>
  </r>
  <r>
    <x v="41"/>
    <x v="7"/>
    <n v="157"/>
  </r>
  <r>
    <x v="41"/>
    <x v="4"/>
    <n v="147"/>
  </r>
  <r>
    <x v="41"/>
    <x v="3"/>
    <n v="118"/>
  </r>
  <r>
    <x v="41"/>
    <x v="2"/>
    <n v="129"/>
  </r>
  <r>
    <x v="40"/>
    <x v="0"/>
    <n v="242"/>
  </r>
  <r>
    <x v="40"/>
    <x v="1"/>
    <n v="208"/>
  </r>
  <r>
    <x v="40"/>
    <x v="2"/>
    <n v="232"/>
  </r>
  <r>
    <x v="42"/>
    <x v="6"/>
    <n v="346"/>
  </r>
  <r>
    <x v="40"/>
    <x v="7"/>
    <n v="244"/>
  </r>
  <r>
    <x v="40"/>
    <x v="6"/>
    <n v="283"/>
  </r>
  <r>
    <x v="42"/>
    <x v="8"/>
    <n v="278"/>
  </r>
  <r>
    <x v="42"/>
    <x v="9"/>
    <n v="341"/>
  </r>
  <r>
    <x v="42"/>
    <x v="10"/>
    <n v="332"/>
  </r>
  <r>
    <x v="41"/>
    <x v="0"/>
    <n v="105"/>
  </r>
  <r>
    <x v="42"/>
    <x v="11"/>
    <n v="319"/>
  </r>
  <r>
    <x v="40"/>
    <x v="3"/>
    <n v="273"/>
  </r>
  <r>
    <x v="41"/>
    <x v="5"/>
    <n v="144"/>
  </r>
  <r>
    <x v="43"/>
    <x v="6"/>
    <n v="155"/>
  </r>
  <r>
    <x v="43"/>
    <x v="7"/>
    <n v="179"/>
  </r>
  <r>
    <x v="43"/>
    <x v="8"/>
    <n v="163"/>
  </r>
  <r>
    <x v="43"/>
    <x v="9"/>
    <n v="173"/>
  </r>
  <r>
    <x v="43"/>
    <x v="10"/>
    <n v="176"/>
  </r>
  <r>
    <x v="43"/>
    <x v="11"/>
    <n v="153"/>
  </r>
  <r>
    <x v="35"/>
    <x v="0"/>
    <n v="72"/>
  </r>
  <r>
    <x v="43"/>
    <x v="5"/>
    <n v="148"/>
  </r>
  <r>
    <x v="42"/>
    <x v="0"/>
    <n v="212"/>
  </r>
  <r>
    <x v="44"/>
    <x v="3"/>
    <n v="86"/>
  </r>
  <r>
    <x v="44"/>
    <x v="4"/>
    <n v="83"/>
  </r>
  <r>
    <x v="44"/>
    <x v="5"/>
    <n v="82"/>
  </r>
  <r>
    <x v="44"/>
    <x v="2"/>
    <n v="52"/>
  </r>
  <r>
    <x v="44"/>
    <x v="6"/>
    <n v="77"/>
  </r>
  <r>
    <x v="44"/>
    <x v="8"/>
    <n v="106"/>
  </r>
  <r>
    <x v="44"/>
    <x v="7"/>
    <n v="79"/>
  </r>
  <r>
    <x v="44"/>
    <x v="10"/>
    <n v="73"/>
  </r>
  <r>
    <x v="44"/>
    <x v="11"/>
    <n v="76"/>
  </r>
  <r>
    <x v="44"/>
    <x v="9"/>
    <n v="97"/>
  </r>
  <r>
    <x v="40"/>
    <x v="4"/>
    <n v="280"/>
  </r>
  <r>
    <x v="40"/>
    <x v="5"/>
    <n v="261"/>
  </r>
  <r>
    <x v="40"/>
    <x v="8"/>
    <n v="277"/>
  </r>
  <r>
    <x v="43"/>
    <x v="0"/>
    <n v="112"/>
  </r>
  <r>
    <x v="43"/>
    <x v="1"/>
    <n v="110"/>
  </r>
  <r>
    <x v="43"/>
    <x v="2"/>
    <n v="130"/>
  </r>
  <r>
    <x v="43"/>
    <x v="3"/>
    <n v="160"/>
  </r>
  <r>
    <x v="43"/>
    <x v="4"/>
    <n v="153"/>
  </r>
  <r>
    <x v="38"/>
    <x v="1"/>
    <n v="12"/>
  </r>
  <r>
    <x v="38"/>
    <x v="2"/>
    <n v="14"/>
  </r>
  <r>
    <x v="45"/>
    <x v="2"/>
    <n v="4"/>
  </r>
  <r>
    <x v="45"/>
    <x v="3"/>
    <n v="3"/>
  </r>
  <r>
    <x v="38"/>
    <x v="4"/>
    <n v="17"/>
  </r>
  <r>
    <x v="45"/>
    <x v="4"/>
    <n v="2"/>
  </r>
  <r>
    <x v="38"/>
    <x v="5"/>
    <n v="23"/>
  </r>
  <r>
    <x v="19"/>
    <x v="9"/>
    <n v="33"/>
  </r>
  <r>
    <x v="38"/>
    <x v="7"/>
    <n v="21"/>
  </r>
  <r>
    <x v="19"/>
    <x v="8"/>
    <n v="35"/>
  </r>
  <r>
    <x v="44"/>
    <x v="1"/>
    <n v="53"/>
  </r>
  <r>
    <x v="44"/>
    <x v="0"/>
    <n v="66"/>
  </r>
  <r>
    <x v="38"/>
    <x v="9"/>
    <n v="18"/>
  </r>
  <r>
    <x v="45"/>
    <x v="10"/>
    <n v="6"/>
  </r>
  <r>
    <x v="38"/>
    <x v="11"/>
    <n v="18"/>
  </r>
  <r>
    <x v="38"/>
    <x v="6"/>
    <n v="14"/>
  </r>
  <r>
    <x v="19"/>
    <x v="10"/>
    <n v="22"/>
  </r>
  <r>
    <x v="38"/>
    <x v="8"/>
    <n v="14"/>
  </r>
  <r>
    <x v="45"/>
    <x v="8"/>
    <n v="8"/>
  </r>
  <r>
    <x v="38"/>
    <x v="10"/>
    <n v="19"/>
  </r>
  <r>
    <x v="19"/>
    <x v="4"/>
    <n v="25"/>
  </r>
  <r>
    <x v="19"/>
    <x v="3"/>
    <n v="27"/>
  </r>
  <r>
    <x v="19"/>
    <x v="5"/>
    <n v="29"/>
  </r>
  <r>
    <x v="46"/>
    <x v="5"/>
    <n v="43"/>
  </r>
  <r>
    <x v="46"/>
    <x v="7"/>
    <n v="44"/>
  </r>
  <r>
    <x v="46"/>
    <x v="6"/>
    <n v="41"/>
  </r>
  <r>
    <x v="46"/>
    <x v="8"/>
    <n v="48"/>
  </r>
  <r>
    <x v="46"/>
    <x v="3"/>
    <n v="37"/>
  </r>
  <r>
    <x v="46"/>
    <x v="9"/>
    <n v="53"/>
  </r>
  <r>
    <x v="46"/>
    <x v="10"/>
    <n v="35"/>
  </r>
  <r>
    <x v="46"/>
    <x v="11"/>
    <n v="44"/>
  </r>
  <r>
    <x v="47"/>
    <x v="4"/>
    <n v="34"/>
  </r>
  <r>
    <x v="47"/>
    <x v="5"/>
    <n v="25"/>
  </r>
  <r>
    <x v="47"/>
    <x v="3"/>
    <n v="41"/>
  </r>
  <r>
    <x v="41"/>
    <x v="1"/>
    <n v="89"/>
  </r>
  <r>
    <x v="48"/>
    <x v="2"/>
    <n v="258"/>
  </r>
  <r>
    <x v="48"/>
    <x v="0"/>
    <n v="225"/>
  </r>
  <r>
    <x v="48"/>
    <x v="1"/>
    <n v="224"/>
  </r>
  <r>
    <x v="49"/>
    <x v="1"/>
    <n v="3"/>
  </r>
  <r>
    <x v="49"/>
    <x v="2"/>
    <n v="2"/>
  </r>
  <r>
    <x v="49"/>
    <x v="3"/>
    <n v="2"/>
  </r>
  <r>
    <x v="46"/>
    <x v="0"/>
    <n v="32"/>
  </r>
  <r>
    <x v="46"/>
    <x v="1"/>
    <n v="33"/>
  </r>
  <r>
    <x v="19"/>
    <x v="0"/>
    <n v="28"/>
  </r>
  <r>
    <x v="50"/>
    <x v="3"/>
    <n v="2"/>
  </r>
  <r>
    <x v="50"/>
    <x v="5"/>
    <n v="6"/>
  </r>
  <r>
    <x v="49"/>
    <x v="4"/>
    <n v="3"/>
  </r>
  <r>
    <x v="46"/>
    <x v="2"/>
    <n v="45"/>
  </r>
  <r>
    <x v="46"/>
    <x v="4"/>
    <n v="38"/>
  </r>
  <r>
    <x v="47"/>
    <x v="0"/>
    <n v="17"/>
  </r>
  <r>
    <x v="47"/>
    <x v="2"/>
    <n v="23"/>
  </r>
  <r>
    <x v="47"/>
    <x v="1"/>
    <n v="15"/>
  </r>
  <r>
    <x v="48"/>
    <x v="3"/>
    <n v="197"/>
  </r>
  <r>
    <x v="48"/>
    <x v="4"/>
    <n v="292"/>
  </r>
  <r>
    <x v="51"/>
    <x v="0"/>
    <n v="20"/>
  </r>
  <r>
    <x v="51"/>
    <x v="1"/>
    <n v="29"/>
  </r>
  <r>
    <x v="24"/>
    <x v="8"/>
    <n v="53"/>
  </r>
  <r>
    <x v="24"/>
    <x v="9"/>
    <n v="46"/>
  </r>
  <r>
    <x v="48"/>
    <x v="11"/>
    <n v="264"/>
  </r>
  <r>
    <x v="24"/>
    <x v="10"/>
    <n v="56"/>
  </r>
  <r>
    <x v="45"/>
    <x v="7"/>
    <n v="4"/>
  </r>
  <r>
    <x v="45"/>
    <x v="6"/>
    <n v="4"/>
  </r>
  <r>
    <x v="51"/>
    <x v="11"/>
    <n v="24"/>
  </r>
  <r>
    <x v="14"/>
    <x v="9"/>
    <n v="3"/>
  </r>
  <r>
    <x v="45"/>
    <x v="9"/>
    <n v="4"/>
  </r>
  <r>
    <x v="48"/>
    <x v="7"/>
    <n v="271"/>
  </r>
  <r>
    <x v="48"/>
    <x v="6"/>
    <n v="298"/>
  </r>
  <r>
    <x v="51"/>
    <x v="3"/>
    <n v="47"/>
  </r>
  <r>
    <x v="51"/>
    <x v="2"/>
    <n v="27"/>
  </r>
  <r>
    <x v="51"/>
    <x v="4"/>
    <n v="37"/>
  </r>
  <r>
    <x v="51"/>
    <x v="7"/>
    <n v="40"/>
  </r>
  <r>
    <x v="51"/>
    <x v="6"/>
    <n v="36"/>
  </r>
  <r>
    <x v="48"/>
    <x v="8"/>
    <n v="284"/>
  </r>
  <r>
    <x v="51"/>
    <x v="10"/>
    <n v="34"/>
  </r>
  <r>
    <x v="49"/>
    <x v="5"/>
    <n v="3"/>
  </r>
  <r>
    <x v="49"/>
    <x v="6"/>
    <n v="4"/>
  </r>
  <r>
    <x v="49"/>
    <x v="9"/>
    <n v="2"/>
  </r>
  <r>
    <x v="49"/>
    <x v="10"/>
    <n v="1"/>
  </r>
  <r>
    <x v="49"/>
    <x v="11"/>
    <n v="1"/>
  </r>
  <r>
    <x v="24"/>
    <x v="11"/>
    <n v="60"/>
  </r>
  <r>
    <x v="51"/>
    <x v="8"/>
    <n v="37"/>
  </r>
  <r>
    <x v="51"/>
    <x v="9"/>
    <n v="39"/>
  </r>
  <r>
    <x v="48"/>
    <x v="5"/>
    <n v="279"/>
  </r>
  <r>
    <x v="45"/>
    <x v="0"/>
    <n v="3"/>
  </r>
  <r>
    <x v="45"/>
    <x v="1"/>
    <n v="2"/>
  </r>
  <r>
    <x v="51"/>
    <x v="5"/>
    <n v="37"/>
  </r>
  <r>
    <x v="24"/>
    <x v="2"/>
    <n v="59"/>
  </r>
  <r>
    <x v="24"/>
    <x v="3"/>
    <n v="64"/>
  </r>
  <r>
    <x v="24"/>
    <x v="4"/>
    <n v="65"/>
  </r>
  <r>
    <x v="52"/>
    <x v="7"/>
    <n v="18"/>
  </r>
  <r>
    <x v="48"/>
    <x v="10"/>
    <n v="272"/>
  </r>
  <r>
    <x v="52"/>
    <x v="6"/>
    <n v="5"/>
  </r>
  <r>
    <x v="24"/>
    <x v="0"/>
    <n v="43"/>
  </r>
  <r>
    <x v="48"/>
    <x v="9"/>
    <n v="342"/>
  </r>
  <r>
    <x v="45"/>
    <x v="5"/>
    <n v="5"/>
  </r>
  <r>
    <x v="52"/>
    <x v="9"/>
    <n v="10"/>
  </r>
  <r>
    <x v="24"/>
    <x v="7"/>
    <n v="74"/>
  </r>
  <r>
    <x v="24"/>
    <x v="6"/>
    <n v="75"/>
  </r>
  <r>
    <x v="52"/>
    <x v="0"/>
    <n v="5"/>
  </r>
  <r>
    <x v="52"/>
    <x v="1"/>
    <n v="5"/>
  </r>
  <r>
    <x v="53"/>
    <x v="2"/>
    <n v="10"/>
  </r>
  <r>
    <x v="52"/>
    <x v="8"/>
    <n v="6"/>
  </r>
  <r>
    <x v="52"/>
    <x v="10"/>
    <n v="4"/>
  </r>
  <r>
    <x v="52"/>
    <x v="11"/>
    <n v="6"/>
  </r>
  <r>
    <x v="45"/>
    <x v="11"/>
    <n v="2"/>
  </r>
  <r>
    <x v="52"/>
    <x v="2"/>
    <n v="5"/>
  </r>
  <r>
    <x v="52"/>
    <x v="3"/>
    <n v="9"/>
  </r>
  <r>
    <x v="52"/>
    <x v="4"/>
    <n v="5"/>
  </r>
  <r>
    <x v="52"/>
    <x v="5"/>
    <n v="13"/>
  </r>
  <r>
    <x v="18"/>
    <x v="0"/>
    <n v="8"/>
  </r>
  <r>
    <x v="18"/>
    <x v="2"/>
    <n v="14"/>
  </r>
  <r>
    <x v="18"/>
    <x v="3"/>
    <n v="13"/>
  </r>
  <r>
    <x v="18"/>
    <x v="4"/>
    <n v="13"/>
  </r>
  <r>
    <x v="18"/>
    <x v="6"/>
    <n v="11"/>
  </r>
  <r>
    <x v="18"/>
    <x v="9"/>
    <n v="15"/>
  </r>
  <r>
    <x v="54"/>
    <x v="8"/>
    <n v="9"/>
  </r>
  <r>
    <x v="18"/>
    <x v="11"/>
    <n v="11"/>
  </r>
  <r>
    <x v="53"/>
    <x v="7"/>
    <n v="16"/>
  </r>
  <r>
    <x v="53"/>
    <x v="6"/>
    <n v="9"/>
  </r>
  <r>
    <x v="50"/>
    <x v="6"/>
    <n v="1"/>
  </r>
  <r>
    <x v="37"/>
    <x v="0"/>
    <n v="44"/>
  </r>
  <r>
    <x v="37"/>
    <x v="1"/>
    <n v="55"/>
  </r>
  <r>
    <x v="37"/>
    <x v="2"/>
    <n v="67"/>
  </r>
  <r>
    <x v="37"/>
    <x v="4"/>
    <n v="72"/>
  </r>
  <r>
    <x v="37"/>
    <x v="7"/>
    <n v="64"/>
  </r>
  <r>
    <x v="37"/>
    <x v="5"/>
    <n v="60"/>
  </r>
  <r>
    <x v="37"/>
    <x v="11"/>
    <n v="52"/>
  </r>
  <r>
    <x v="37"/>
    <x v="9"/>
    <n v="70"/>
  </r>
  <r>
    <x v="37"/>
    <x v="8"/>
    <n v="68"/>
  </r>
  <r>
    <x v="37"/>
    <x v="10"/>
    <n v="64"/>
  </r>
  <r>
    <x v="55"/>
    <x v="6"/>
    <n v="27"/>
  </r>
  <r>
    <x v="55"/>
    <x v="8"/>
    <n v="33"/>
  </r>
  <r>
    <x v="55"/>
    <x v="9"/>
    <n v="25"/>
  </r>
  <r>
    <x v="55"/>
    <x v="10"/>
    <n v="30"/>
  </r>
  <r>
    <x v="55"/>
    <x v="11"/>
    <n v="32"/>
  </r>
  <r>
    <x v="55"/>
    <x v="0"/>
    <n v="24"/>
  </r>
  <r>
    <x v="56"/>
    <x v="0"/>
    <n v="8"/>
  </r>
  <r>
    <x v="56"/>
    <x v="1"/>
    <n v="4"/>
  </r>
  <r>
    <x v="56"/>
    <x v="2"/>
    <n v="7"/>
  </r>
  <r>
    <x v="56"/>
    <x v="3"/>
    <n v="4"/>
  </r>
  <r>
    <x v="56"/>
    <x v="4"/>
    <n v="9"/>
  </r>
  <r>
    <x v="56"/>
    <x v="5"/>
    <n v="6"/>
  </r>
  <r>
    <x v="56"/>
    <x v="7"/>
    <n v="4"/>
  </r>
  <r>
    <x v="56"/>
    <x v="6"/>
    <n v="7"/>
  </r>
  <r>
    <x v="56"/>
    <x v="8"/>
    <n v="5"/>
  </r>
  <r>
    <x v="56"/>
    <x v="9"/>
    <n v="3"/>
  </r>
  <r>
    <x v="56"/>
    <x v="10"/>
    <n v="5"/>
  </r>
  <r>
    <x v="56"/>
    <x v="11"/>
    <n v="12"/>
  </r>
  <r>
    <x v="12"/>
    <x v="0"/>
    <n v="18"/>
  </r>
  <r>
    <x v="49"/>
    <x v="8"/>
    <n v="2"/>
  </r>
  <r>
    <x v="12"/>
    <x v="10"/>
    <n v="16"/>
  </r>
  <r>
    <x v="12"/>
    <x v="11"/>
    <n v="18"/>
  </r>
  <r>
    <x v="53"/>
    <x v="8"/>
    <n v="8"/>
  </r>
  <r>
    <x v="53"/>
    <x v="9"/>
    <n v="7"/>
  </r>
  <r>
    <x v="53"/>
    <x v="11"/>
    <n v="14"/>
  </r>
  <r>
    <x v="55"/>
    <x v="1"/>
    <n v="22"/>
  </r>
  <r>
    <x v="55"/>
    <x v="2"/>
    <n v="23"/>
  </r>
  <r>
    <x v="55"/>
    <x v="3"/>
    <n v="27"/>
  </r>
  <r>
    <x v="55"/>
    <x v="4"/>
    <n v="27"/>
  </r>
  <r>
    <x v="55"/>
    <x v="5"/>
    <n v="20"/>
  </r>
  <r>
    <x v="55"/>
    <x v="7"/>
    <n v="24"/>
  </r>
  <r>
    <x v="53"/>
    <x v="0"/>
    <n v="4"/>
  </r>
  <r>
    <x v="53"/>
    <x v="1"/>
    <n v="7"/>
  </r>
  <r>
    <x v="32"/>
    <x v="1"/>
    <n v="7"/>
  </r>
  <r>
    <x v="32"/>
    <x v="2"/>
    <n v="9"/>
  </r>
  <r>
    <x v="32"/>
    <x v="4"/>
    <n v="12"/>
  </r>
  <r>
    <x v="53"/>
    <x v="10"/>
    <n v="9"/>
  </r>
  <r>
    <x v="50"/>
    <x v="10"/>
    <n v="1"/>
  </r>
  <r>
    <x v="50"/>
    <x v="11"/>
    <n v="1"/>
  </r>
  <r>
    <x v="12"/>
    <x v="5"/>
    <n v="11"/>
  </r>
  <r>
    <x v="32"/>
    <x v="11"/>
    <n v="3"/>
  </r>
  <r>
    <x v="50"/>
    <x v="2"/>
    <n v="1"/>
  </r>
  <r>
    <x v="53"/>
    <x v="3"/>
    <n v="5"/>
  </r>
  <r>
    <x v="53"/>
    <x v="4"/>
    <n v="10"/>
  </r>
  <r>
    <x v="53"/>
    <x v="5"/>
    <n v="5"/>
  </r>
  <r>
    <x v="50"/>
    <x v="7"/>
    <n v="1"/>
  </r>
  <r>
    <x v="14"/>
    <x v="7"/>
    <n v="9"/>
  </r>
  <r>
    <x v="1"/>
    <x v="6"/>
    <n v="13"/>
  </r>
  <r>
    <x v="1"/>
    <x v="9"/>
    <n v="18"/>
  </r>
  <r>
    <x v="1"/>
    <x v="10"/>
    <n v="8"/>
  </r>
  <r>
    <x v="54"/>
    <x v="0"/>
    <n v="12"/>
  </r>
  <r>
    <x v="54"/>
    <x v="1"/>
    <n v="5"/>
  </r>
  <r>
    <x v="54"/>
    <x v="2"/>
    <n v="12"/>
  </r>
  <r>
    <x v="54"/>
    <x v="3"/>
    <n v="12"/>
  </r>
  <r>
    <x v="54"/>
    <x v="4"/>
    <n v="10"/>
  </r>
  <r>
    <x v="54"/>
    <x v="5"/>
    <n v="10"/>
  </r>
  <r>
    <x v="54"/>
    <x v="7"/>
    <n v="15"/>
  </r>
  <r>
    <x v="54"/>
    <x v="6"/>
    <n v="11"/>
  </r>
  <r>
    <x v="54"/>
    <x v="9"/>
    <n v="11"/>
  </r>
  <r>
    <x v="54"/>
    <x v="10"/>
    <n v="14"/>
  </r>
  <r>
    <x v="54"/>
    <x v="11"/>
    <n v="7"/>
  </r>
  <r>
    <x v="14"/>
    <x v="2"/>
    <n v="7"/>
  </r>
  <r>
    <x v="57"/>
    <x v="8"/>
    <n v="11"/>
  </r>
  <r>
    <x v="9"/>
    <x v="0"/>
    <n v="4"/>
  </r>
  <r>
    <x v="57"/>
    <x v="1"/>
    <n v="5"/>
  </r>
  <r>
    <x v="9"/>
    <x v="2"/>
    <n v="7"/>
  </r>
  <r>
    <x v="9"/>
    <x v="3"/>
    <n v="11"/>
  </r>
  <r>
    <x v="9"/>
    <x v="5"/>
    <n v="18"/>
  </r>
  <r>
    <x v="9"/>
    <x v="7"/>
    <n v="6"/>
  </r>
  <r>
    <x v="57"/>
    <x v="7"/>
    <n v="9"/>
  </r>
  <r>
    <x v="57"/>
    <x v="6"/>
    <n v="6"/>
  </r>
  <r>
    <x v="9"/>
    <x v="8"/>
    <n v="5"/>
  </r>
  <r>
    <x v="47"/>
    <x v="7"/>
    <n v="22"/>
  </r>
  <r>
    <x v="47"/>
    <x v="11"/>
    <n v="28"/>
  </r>
  <r>
    <x v="47"/>
    <x v="10"/>
    <n v="22"/>
  </r>
  <r>
    <x v="47"/>
    <x v="6"/>
    <n v="25"/>
  </r>
  <r>
    <x v="47"/>
    <x v="8"/>
    <n v="25"/>
  </r>
  <r>
    <x v="47"/>
    <x v="9"/>
    <n v="24"/>
  </r>
  <r>
    <x v="57"/>
    <x v="0"/>
    <n v="4"/>
  </r>
  <r>
    <x v="57"/>
    <x v="2"/>
    <n v="6"/>
  </r>
  <r>
    <x v="57"/>
    <x v="9"/>
    <n v="6"/>
  </r>
  <r>
    <x v="9"/>
    <x v="10"/>
    <n v="11"/>
  </r>
  <r>
    <x v="57"/>
    <x v="10"/>
    <n v="4"/>
  </r>
  <r>
    <x v="9"/>
    <x v="11"/>
    <n v="10"/>
  </r>
  <r>
    <x v="57"/>
    <x v="11"/>
    <n v="13"/>
  </r>
  <r>
    <x v="57"/>
    <x v="3"/>
    <n v="5"/>
  </r>
  <r>
    <x v="57"/>
    <x v="4"/>
    <n v="6"/>
  </r>
  <r>
    <x v="57"/>
    <x v="5"/>
    <n v="4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6">
  <r>
    <x v="0"/>
    <x v="0"/>
    <n v="4417"/>
  </r>
  <r>
    <x v="1"/>
    <x v="0"/>
    <n v="581"/>
  </r>
  <r>
    <x v="1"/>
    <x v="1"/>
    <n v="503"/>
  </r>
  <r>
    <x v="1"/>
    <x v="2"/>
    <n v="625"/>
  </r>
  <r>
    <x v="1"/>
    <x v="3"/>
    <n v="794"/>
  </r>
  <r>
    <x v="1"/>
    <x v="4"/>
    <n v="741"/>
  </r>
  <r>
    <x v="1"/>
    <x v="5"/>
    <n v="682"/>
  </r>
  <r>
    <x v="1"/>
    <x v="6"/>
    <n v="796"/>
  </r>
  <r>
    <x v="1"/>
    <x v="7"/>
    <n v="745"/>
  </r>
  <r>
    <x v="1"/>
    <x v="8"/>
    <n v="843"/>
  </r>
  <r>
    <x v="1"/>
    <x v="9"/>
    <n v="853"/>
  </r>
  <r>
    <x v="1"/>
    <x v="10"/>
    <n v="708"/>
  </r>
  <r>
    <x v="1"/>
    <x v="11"/>
    <n v="778"/>
  </r>
  <r>
    <x v="2"/>
    <x v="6"/>
    <n v="23"/>
  </r>
  <r>
    <x v="2"/>
    <x v="8"/>
    <n v="31"/>
  </r>
  <r>
    <x v="2"/>
    <x v="11"/>
    <n v="15"/>
  </r>
  <r>
    <x v="2"/>
    <x v="9"/>
    <n v="27"/>
  </r>
  <r>
    <x v="2"/>
    <x v="7"/>
    <n v="18"/>
  </r>
  <r>
    <x v="2"/>
    <x v="10"/>
    <n v="31"/>
  </r>
  <r>
    <x v="3"/>
    <x v="4"/>
    <n v="94"/>
  </r>
  <r>
    <x v="3"/>
    <x v="3"/>
    <n v="101"/>
  </r>
  <r>
    <x v="3"/>
    <x v="6"/>
    <n v="108"/>
  </r>
  <r>
    <x v="4"/>
    <x v="0"/>
    <n v="297"/>
  </r>
  <r>
    <x v="4"/>
    <x v="2"/>
    <n v="354"/>
  </r>
  <r>
    <x v="4"/>
    <x v="5"/>
    <n v="363"/>
  </r>
  <r>
    <x v="4"/>
    <x v="1"/>
    <n v="268"/>
  </r>
  <r>
    <x v="4"/>
    <x v="4"/>
    <n v="381"/>
  </r>
  <r>
    <x v="4"/>
    <x v="8"/>
    <n v="410"/>
  </r>
  <r>
    <x v="4"/>
    <x v="10"/>
    <n v="405"/>
  </r>
  <r>
    <x v="4"/>
    <x v="11"/>
    <n v="412"/>
  </r>
  <r>
    <x v="4"/>
    <x v="7"/>
    <n v="333"/>
  </r>
  <r>
    <x v="4"/>
    <x v="6"/>
    <n v="385"/>
  </r>
  <r>
    <x v="4"/>
    <x v="3"/>
    <n v="394"/>
  </r>
  <r>
    <x v="2"/>
    <x v="3"/>
    <n v="28"/>
  </r>
  <r>
    <x v="3"/>
    <x v="7"/>
    <n v="122"/>
  </r>
  <r>
    <x v="2"/>
    <x v="0"/>
    <n v="19"/>
  </r>
  <r>
    <x v="2"/>
    <x v="1"/>
    <n v="14"/>
  </r>
  <r>
    <x v="2"/>
    <x v="2"/>
    <n v="27"/>
  </r>
  <r>
    <x v="2"/>
    <x v="4"/>
    <n v="30"/>
  </r>
  <r>
    <x v="2"/>
    <x v="5"/>
    <n v="25"/>
  </r>
  <r>
    <x v="0"/>
    <x v="8"/>
    <n v="5133"/>
  </r>
  <r>
    <x v="0"/>
    <x v="9"/>
    <n v="5627"/>
  </r>
  <r>
    <x v="0"/>
    <x v="11"/>
    <n v="5257"/>
  </r>
  <r>
    <x v="0"/>
    <x v="10"/>
    <n v="5110"/>
  </r>
  <r>
    <x v="0"/>
    <x v="6"/>
    <n v="5325"/>
  </r>
  <r>
    <x v="0"/>
    <x v="7"/>
    <n v="5106"/>
  </r>
  <r>
    <x v="0"/>
    <x v="4"/>
    <n v="5041"/>
  </r>
  <r>
    <x v="4"/>
    <x v="9"/>
    <n v="358"/>
  </r>
  <r>
    <x v="3"/>
    <x v="8"/>
    <n v="84"/>
  </r>
  <r>
    <x v="3"/>
    <x v="9"/>
    <n v="86"/>
  </r>
  <r>
    <x v="5"/>
    <x v="9"/>
    <n v="515"/>
  </r>
  <r>
    <x v="5"/>
    <x v="8"/>
    <n v="354"/>
  </r>
  <r>
    <x v="5"/>
    <x v="4"/>
    <n v="537"/>
  </r>
  <r>
    <x v="6"/>
    <x v="6"/>
    <n v="556"/>
  </r>
  <r>
    <x v="5"/>
    <x v="6"/>
    <n v="374"/>
  </r>
  <r>
    <x v="5"/>
    <x v="3"/>
    <n v="467"/>
  </r>
  <r>
    <x v="6"/>
    <x v="7"/>
    <n v="449"/>
  </r>
  <r>
    <x v="7"/>
    <x v="1"/>
    <n v="7"/>
  </r>
  <r>
    <x v="7"/>
    <x v="4"/>
    <n v="19"/>
  </r>
  <r>
    <x v="5"/>
    <x v="7"/>
    <n v="515"/>
  </r>
  <r>
    <x v="7"/>
    <x v="0"/>
    <n v="5"/>
  </r>
  <r>
    <x v="7"/>
    <x v="3"/>
    <n v="24"/>
  </r>
  <r>
    <x v="7"/>
    <x v="6"/>
    <n v="10"/>
  </r>
  <r>
    <x v="7"/>
    <x v="2"/>
    <n v="10"/>
  </r>
  <r>
    <x v="7"/>
    <x v="5"/>
    <n v="14"/>
  </r>
  <r>
    <x v="7"/>
    <x v="7"/>
    <n v="15"/>
  </r>
  <r>
    <x v="6"/>
    <x v="0"/>
    <n v="399"/>
  </r>
  <r>
    <x v="8"/>
    <x v="0"/>
    <n v="47"/>
  </r>
  <r>
    <x v="9"/>
    <x v="0"/>
    <n v="67"/>
  </r>
  <r>
    <x v="6"/>
    <x v="2"/>
    <n v="480"/>
  </r>
  <r>
    <x v="6"/>
    <x v="1"/>
    <n v="338"/>
  </r>
  <r>
    <x v="8"/>
    <x v="1"/>
    <n v="48"/>
  </r>
  <r>
    <x v="5"/>
    <x v="1"/>
    <n v="307"/>
  </r>
  <r>
    <x v="5"/>
    <x v="2"/>
    <n v="421"/>
  </r>
  <r>
    <x v="5"/>
    <x v="0"/>
    <n v="291"/>
  </r>
  <r>
    <x v="6"/>
    <x v="5"/>
    <n v="570"/>
  </r>
  <r>
    <x v="8"/>
    <x v="2"/>
    <n v="49"/>
  </r>
  <r>
    <x v="8"/>
    <x v="5"/>
    <n v="36"/>
  </r>
  <r>
    <x v="6"/>
    <x v="4"/>
    <n v="538"/>
  </r>
  <r>
    <x v="6"/>
    <x v="3"/>
    <n v="513"/>
  </r>
  <r>
    <x v="8"/>
    <x v="3"/>
    <n v="45"/>
  </r>
  <r>
    <x v="9"/>
    <x v="5"/>
    <n v="72"/>
  </r>
  <r>
    <x v="9"/>
    <x v="2"/>
    <n v="47"/>
  </r>
  <r>
    <x v="3"/>
    <x v="11"/>
    <n v="113"/>
  </r>
  <r>
    <x v="3"/>
    <x v="10"/>
    <n v="91"/>
  </r>
  <r>
    <x v="5"/>
    <x v="11"/>
    <n v="398"/>
  </r>
  <r>
    <x v="10"/>
    <x v="6"/>
    <n v="46"/>
  </r>
  <r>
    <x v="10"/>
    <x v="7"/>
    <n v="50"/>
  </r>
  <r>
    <x v="10"/>
    <x v="8"/>
    <n v="49"/>
  </r>
  <r>
    <x v="10"/>
    <x v="9"/>
    <n v="64"/>
  </r>
  <r>
    <x v="5"/>
    <x v="10"/>
    <n v="457"/>
  </r>
  <r>
    <x v="6"/>
    <x v="8"/>
    <n v="484"/>
  </r>
  <r>
    <x v="11"/>
    <x v="2"/>
    <n v="21"/>
  </r>
  <r>
    <x v="3"/>
    <x v="2"/>
    <n v="64"/>
  </r>
  <r>
    <x v="3"/>
    <x v="1"/>
    <n v="56"/>
  </r>
  <r>
    <x v="3"/>
    <x v="5"/>
    <n v="108"/>
  </r>
  <r>
    <x v="11"/>
    <x v="1"/>
    <n v="16"/>
  </r>
  <r>
    <x v="3"/>
    <x v="0"/>
    <n v="61"/>
  </r>
  <r>
    <x v="9"/>
    <x v="1"/>
    <n v="54"/>
  </r>
  <r>
    <x v="8"/>
    <x v="9"/>
    <n v="45"/>
  </r>
  <r>
    <x v="12"/>
    <x v="0"/>
    <n v="69"/>
  </r>
  <r>
    <x v="12"/>
    <x v="1"/>
    <n v="51"/>
  </r>
  <r>
    <x v="8"/>
    <x v="8"/>
    <n v="27"/>
  </r>
  <r>
    <x v="12"/>
    <x v="3"/>
    <n v="85"/>
  </r>
  <r>
    <x v="12"/>
    <x v="2"/>
    <n v="72"/>
  </r>
  <r>
    <x v="9"/>
    <x v="4"/>
    <n v="75"/>
  </r>
  <r>
    <x v="12"/>
    <x v="5"/>
    <n v="53"/>
  </r>
  <r>
    <x v="9"/>
    <x v="6"/>
    <n v="75"/>
  </r>
  <r>
    <x v="9"/>
    <x v="7"/>
    <n v="83"/>
  </r>
  <r>
    <x v="9"/>
    <x v="3"/>
    <n v="88"/>
  </r>
  <r>
    <x v="12"/>
    <x v="4"/>
    <n v="57"/>
  </r>
  <r>
    <x v="13"/>
    <x v="0"/>
    <n v="58"/>
  </r>
  <r>
    <x v="13"/>
    <x v="3"/>
    <n v="81"/>
  </r>
  <r>
    <x v="12"/>
    <x v="6"/>
    <n v="102"/>
  </r>
  <r>
    <x v="12"/>
    <x v="7"/>
    <n v="63"/>
  </r>
  <r>
    <x v="13"/>
    <x v="6"/>
    <n v="85"/>
  </r>
  <r>
    <x v="12"/>
    <x v="11"/>
    <n v="61"/>
  </r>
  <r>
    <x v="9"/>
    <x v="10"/>
    <n v="75"/>
  </r>
  <r>
    <x v="10"/>
    <x v="3"/>
    <n v="62"/>
  </r>
  <r>
    <x v="0"/>
    <x v="3"/>
    <n v="4952"/>
  </r>
  <r>
    <x v="10"/>
    <x v="0"/>
    <n v="49"/>
  </r>
  <r>
    <x v="6"/>
    <x v="9"/>
    <n v="571"/>
  </r>
  <r>
    <x v="6"/>
    <x v="11"/>
    <n v="492"/>
  </r>
  <r>
    <x v="6"/>
    <x v="10"/>
    <n v="425"/>
  </r>
  <r>
    <x v="0"/>
    <x v="1"/>
    <n v="3691"/>
  </r>
  <r>
    <x v="8"/>
    <x v="4"/>
    <n v="46"/>
  </r>
  <r>
    <x v="8"/>
    <x v="6"/>
    <n v="55"/>
  </r>
  <r>
    <x v="8"/>
    <x v="7"/>
    <n v="52"/>
  </r>
  <r>
    <x v="9"/>
    <x v="8"/>
    <n v="92"/>
  </r>
  <r>
    <x v="0"/>
    <x v="5"/>
    <n v="4531"/>
  </r>
  <r>
    <x v="5"/>
    <x v="5"/>
    <n v="411"/>
  </r>
  <r>
    <x v="7"/>
    <x v="8"/>
    <n v="5"/>
  </r>
  <r>
    <x v="10"/>
    <x v="4"/>
    <n v="74"/>
  </r>
  <r>
    <x v="12"/>
    <x v="9"/>
    <n v="61"/>
  </r>
  <r>
    <x v="12"/>
    <x v="10"/>
    <n v="50"/>
  </r>
  <r>
    <x v="10"/>
    <x v="11"/>
    <n v="40"/>
  </r>
  <r>
    <x v="10"/>
    <x v="10"/>
    <n v="56"/>
  </r>
  <r>
    <x v="10"/>
    <x v="1"/>
    <n v="48"/>
  </r>
  <r>
    <x v="0"/>
    <x v="2"/>
    <n v="4573"/>
  </r>
  <r>
    <x v="7"/>
    <x v="11"/>
    <n v="15"/>
  </r>
  <r>
    <x v="7"/>
    <x v="9"/>
    <n v="22"/>
  </r>
  <r>
    <x v="9"/>
    <x v="11"/>
    <n v="63"/>
  </r>
  <r>
    <x v="9"/>
    <x v="9"/>
    <n v="93"/>
  </r>
  <r>
    <x v="12"/>
    <x v="8"/>
    <n v="51"/>
  </r>
  <r>
    <x v="11"/>
    <x v="3"/>
    <n v="18"/>
  </r>
  <r>
    <x v="11"/>
    <x v="5"/>
    <n v="30"/>
  </r>
  <r>
    <x v="11"/>
    <x v="4"/>
    <n v="15"/>
  </r>
  <r>
    <x v="11"/>
    <x v="6"/>
    <n v="34"/>
  </r>
  <r>
    <x v="11"/>
    <x v="7"/>
    <n v="30"/>
  </r>
  <r>
    <x v="7"/>
    <x v="10"/>
    <n v="16"/>
  </r>
  <r>
    <x v="10"/>
    <x v="2"/>
    <n v="56"/>
  </r>
  <r>
    <x v="11"/>
    <x v="8"/>
    <n v="26"/>
  </r>
  <r>
    <x v="11"/>
    <x v="9"/>
    <n v="37"/>
  </r>
  <r>
    <x v="11"/>
    <x v="11"/>
    <n v="20"/>
  </r>
  <r>
    <x v="10"/>
    <x v="5"/>
    <n v="52"/>
  </r>
  <r>
    <x v="13"/>
    <x v="1"/>
    <n v="33"/>
  </r>
  <r>
    <x v="13"/>
    <x v="2"/>
    <n v="51"/>
  </r>
  <r>
    <x v="13"/>
    <x v="5"/>
    <n v="71"/>
  </r>
  <r>
    <x v="13"/>
    <x v="4"/>
    <n v="72"/>
  </r>
  <r>
    <x v="13"/>
    <x v="7"/>
    <n v="72"/>
  </r>
  <r>
    <x v="13"/>
    <x v="8"/>
    <n v="54"/>
  </r>
  <r>
    <x v="13"/>
    <x v="9"/>
    <n v="62"/>
  </r>
  <r>
    <x v="11"/>
    <x v="0"/>
    <n v="20"/>
  </r>
  <r>
    <x v="13"/>
    <x v="11"/>
    <n v="38"/>
  </r>
  <r>
    <x v="13"/>
    <x v="10"/>
    <n v="70"/>
  </r>
  <r>
    <x v="8"/>
    <x v="11"/>
    <n v="39"/>
  </r>
  <r>
    <x v="8"/>
    <x v="10"/>
    <n v="47"/>
  </r>
  <r>
    <x v="14"/>
    <x v="2"/>
    <n v="199"/>
  </r>
  <r>
    <x v="14"/>
    <x v="1"/>
    <n v="135"/>
  </r>
  <r>
    <x v="14"/>
    <x v="8"/>
    <n v="246"/>
  </r>
  <r>
    <x v="14"/>
    <x v="9"/>
    <n v="239"/>
  </r>
  <r>
    <x v="14"/>
    <x v="0"/>
    <n v="117"/>
  </r>
  <r>
    <x v="15"/>
    <x v="5"/>
    <n v="86"/>
  </r>
  <r>
    <x v="15"/>
    <x v="2"/>
    <n v="100"/>
  </r>
  <r>
    <x v="14"/>
    <x v="3"/>
    <n v="223"/>
  </r>
  <r>
    <x v="14"/>
    <x v="5"/>
    <n v="152"/>
  </r>
  <r>
    <x v="14"/>
    <x v="6"/>
    <n v="202"/>
  </r>
  <r>
    <x v="16"/>
    <x v="6"/>
    <n v="90"/>
  </r>
  <r>
    <x v="14"/>
    <x v="7"/>
    <n v="246"/>
  </r>
  <r>
    <x v="16"/>
    <x v="8"/>
    <n v="93"/>
  </r>
  <r>
    <x v="16"/>
    <x v="9"/>
    <n v="85"/>
  </r>
  <r>
    <x v="14"/>
    <x v="11"/>
    <n v="208"/>
  </r>
  <r>
    <x v="16"/>
    <x v="11"/>
    <n v="66"/>
  </r>
  <r>
    <x v="14"/>
    <x v="10"/>
    <n v="167"/>
  </r>
  <r>
    <x v="16"/>
    <x v="10"/>
    <n v="88"/>
  </r>
  <r>
    <x v="14"/>
    <x v="4"/>
    <n v="189"/>
  </r>
  <r>
    <x v="15"/>
    <x v="3"/>
    <n v="86"/>
  </r>
  <r>
    <x v="17"/>
    <x v="4"/>
    <n v="15"/>
  </r>
  <r>
    <x v="17"/>
    <x v="1"/>
    <n v="13"/>
  </r>
  <r>
    <x v="17"/>
    <x v="2"/>
    <n v="13"/>
  </r>
  <r>
    <x v="17"/>
    <x v="5"/>
    <n v="11"/>
  </r>
  <r>
    <x v="17"/>
    <x v="3"/>
    <n v="29"/>
  </r>
  <r>
    <x v="17"/>
    <x v="7"/>
    <n v="11"/>
  </r>
  <r>
    <x v="17"/>
    <x v="0"/>
    <n v="14"/>
  </r>
  <r>
    <x v="17"/>
    <x v="8"/>
    <n v="14"/>
  </r>
  <r>
    <x v="17"/>
    <x v="6"/>
    <n v="17"/>
  </r>
  <r>
    <x v="17"/>
    <x v="10"/>
    <n v="19"/>
  </r>
  <r>
    <x v="17"/>
    <x v="11"/>
    <n v="19"/>
  </r>
  <r>
    <x v="17"/>
    <x v="9"/>
    <n v="5"/>
  </r>
  <r>
    <x v="16"/>
    <x v="0"/>
    <n v="55"/>
  </r>
  <r>
    <x v="15"/>
    <x v="4"/>
    <n v="89"/>
  </r>
  <r>
    <x v="18"/>
    <x v="8"/>
    <n v="44"/>
  </r>
  <r>
    <x v="18"/>
    <x v="11"/>
    <n v="32"/>
  </r>
  <r>
    <x v="15"/>
    <x v="6"/>
    <n v="82"/>
  </r>
  <r>
    <x v="15"/>
    <x v="7"/>
    <n v="60"/>
  </r>
  <r>
    <x v="18"/>
    <x v="10"/>
    <n v="35"/>
  </r>
  <r>
    <x v="19"/>
    <x v="0"/>
    <n v="10"/>
  </r>
  <r>
    <x v="19"/>
    <x v="1"/>
    <n v="9"/>
  </r>
  <r>
    <x v="19"/>
    <x v="2"/>
    <n v="15"/>
  </r>
  <r>
    <x v="19"/>
    <x v="4"/>
    <n v="18"/>
  </r>
  <r>
    <x v="19"/>
    <x v="5"/>
    <n v="18"/>
  </r>
  <r>
    <x v="15"/>
    <x v="8"/>
    <n v="92"/>
  </r>
  <r>
    <x v="15"/>
    <x v="11"/>
    <n v="87"/>
  </r>
  <r>
    <x v="15"/>
    <x v="9"/>
    <n v="128"/>
  </r>
  <r>
    <x v="15"/>
    <x v="10"/>
    <n v="91"/>
  </r>
  <r>
    <x v="20"/>
    <x v="11"/>
    <n v="1526"/>
  </r>
  <r>
    <x v="20"/>
    <x v="10"/>
    <n v="1514"/>
  </r>
  <r>
    <x v="19"/>
    <x v="6"/>
    <n v="27"/>
  </r>
  <r>
    <x v="19"/>
    <x v="3"/>
    <n v="12"/>
  </r>
  <r>
    <x v="18"/>
    <x v="2"/>
    <n v="36"/>
  </r>
  <r>
    <x v="18"/>
    <x v="7"/>
    <n v="47"/>
  </r>
  <r>
    <x v="18"/>
    <x v="6"/>
    <n v="54"/>
  </r>
  <r>
    <x v="18"/>
    <x v="5"/>
    <n v="42"/>
  </r>
  <r>
    <x v="18"/>
    <x v="1"/>
    <n v="36"/>
  </r>
  <r>
    <x v="15"/>
    <x v="1"/>
    <n v="56"/>
  </r>
  <r>
    <x v="19"/>
    <x v="8"/>
    <n v="17"/>
  </r>
  <r>
    <x v="19"/>
    <x v="11"/>
    <n v="11"/>
  </r>
  <r>
    <x v="20"/>
    <x v="3"/>
    <n v="1501"/>
  </r>
  <r>
    <x v="20"/>
    <x v="2"/>
    <n v="1368"/>
  </r>
  <r>
    <x v="20"/>
    <x v="0"/>
    <n v="1018"/>
  </r>
  <r>
    <x v="20"/>
    <x v="1"/>
    <n v="1006"/>
  </r>
  <r>
    <x v="20"/>
    <x v="7"/>
    <n v="1552"/>
  </r>
  <r>
    <x v="20"/>
    <x v="8"/>
    <n v="1624"/>
  </r>
  <r>
    <x v="20"/>
    <x v="9"/>
    <n v="1646"/>
  </r>
  <r>
    <x v="20"/>
    <x v="4"/>
    <n v="1450"/>
  </r>
  <r>
    <x v="21"/>
    <x v="1"/>
    <n v="972"/>
  </r>
  <r>
    <x v="21"/>
    <x v="2"/>
    <n v="1087"/>
  </r>
  <r>
    <x v="21"/>
    <x v="5"/>
    <n v="1238"/>
  </r>
  <r>
    <x v="21"/>
    <x v="0"/>
    <n v="921"/>
  </r>
  <r>
    <x v="20"/>
    <x v="5"/>
    <n v="1333"/>
  </r>
  <r>
    <x v="15"/>
    <x v="0"/>
    <n v="58"/>
  </r>
  <r>
    <x v="21"/>
    <x v="6"/>
    <n v="1273"/>
  </r>
  <r>
    <x v="21"/>
    <x v="8"/>
    <n v="1260"/>
  </r>
  <r>
    <x v="21"/>
    <x v="4"/>
    <n v="1153"/>
  </r>
  <r>
    <x v="21"/>
    <x v="3"/>
    <n v="1244"/>
  </r>
  <r>
    <x v="20"/>
    <x v="6"/>
    <n v="1635"/>
  </r>
  <r>
    <x v="16"/>
    <x v="1"/>
    <n v="76"/>
  </r>
  <r>
    <x v="16"/>
    <x v="2"/>
    <n v="46"/>
  </r>
  <r>
    <x v="16"/>
    <x v="5"/>
    <n v="74"/>
  </r>
  <r>
    <x v="21"/>
    <x v="7"/>
    <n v="1270"/>
  </r>
  <r>
    <x v="22"/>
    <x v="5"/>
    <n v="203"/>
  </r>
  <r>
    <x v="22"/>
    <x v="4"/>
    <n v="243"/>
  </r>
  <r>
    <x v="16"/>
    <x v="4"/>
    <n v="64"/>
  </r>
  <r>
    <x v="16"/>
    <x v="3"/>
    <n v="94"/>
  </r>
  <r>
    <x v="16"/>
    <x v="7"/>
    <n v="71"/>
  </r>
  <r>
    <x v="21"/>
    <x v="9"/>
    <n v="1373"/>
  </r>
  <r>
    <x v="21"/>
    <x v="11"/>
    <n v="1335"/>
  </r>
  <r>
    <x v="21"/>
    <x v="10"/>
    <n v="1312"/>
  </r>
  <r>
    <x v="22"/>
    <x v="3"/>
    <n v="210"/>
  </r>
  <r>
    <x v="22"/>
    <x v="0"/>
    <n v="162"/>
  </r>
  <r>
    <x v="22"/>
    <x v="7"/>
    <n v="230"/>
  </r>
  <r>
    <x v="22"/>
    <x v="9"/>
    <n v="290"/>
  </r>
  <r>
    <x v="22"/>
    <x v="8"/>
    <n v="210"/>
  </r>
  <r>
    <x v="22"/>
    <x v="6"/>
    <n v="214"/>
  </r>
  <r>
    <x v="22"/>
    <x v="1"/>
    <n v="145"/>
  </r>
  <r>
    <x v="22"/>
    <x v="2"/>
    <n v="194"/>
  </r>
  <r>
    <x v="22"/>
    <x v="10"/>
    <n v="223"/>
  </r>
  <r>
    <x v="22"/>
    <x v="11"/>
    <n v="204"/>
  </r>
  <r>
    <x v="23"/>
    <x v="8"/>
    <n v="62"/>
  </r>
  <r>
    <x v="23"/>
    <x v="9"/>
    <n v="61"/>
  </r>
  <r>
    <x v="23"/>
    <x v="11"/>
    <n v="38"/>
  </r>
  <r>
    <x v="23"/>
    <x v="6"/>
    <n v="56"/>
  </r>
  <r>
    <x v="24"/>
    <x v="0"/>
    <n v="54"/>
  </r>
  <r>
    <x v="24"/>
    <x v="1"/>
    <n v="65"/>
  </r>
  <r>
    <x v="24"/>
    <x v="2"/>
    <n v="104"/>
  </r>
  <r>
    <x v="24"/>
    <x v="5"/>
    <n v="108"/>
  </r>
  <r>
    <x v="24"/>
    <x v="4"/>
    <n v="102"/>
  </r>
  <r>
    <x v="24"/>
    <x v="3"/>
    <n v="104"/>
  </r>
  <r>
    <x v="24"/>
    <x v="8"/>
    <n v="75"/>
  </r>
  <r>
    <x v="24"/>
    <x v="7"/>
    <n v="109"/>
  </r>
  <r>
    <x v="24"/>
    <x v="11"/>
    <n v="90"/>
  </r>
  <r>
    <x v="24"/>
    <x v="9"/>
    <n v="62"/>
  </r>
  <r>
    <x v="23"/>
    <x v="10"/>
    <n v="42"/>
  </r>
  <r>
    <x v="23"/>
    <x v="5"/>
    <n v="39"/>
  </r>
  <r>
    <x v="23"/>
    <x v="4"/>
    <n v="33"/>
  </r>
  <r>
    <x v="23"/>
    <x v="0"/>
    <n v="41"/>
  </r>
  <r>
    <x v="23"/>
    <x v="1"/>
    <n v="27"/>
  </r>
  <r>
    <x v="23"/>
    <x v="3"/>
    <n v="53"/>
  </r>
  <r>
    <x v="23"/>
    <x v="7"/>
    <n v="49"/>
  </r>
  <r>
    <x v="23"/>
    <x v="2"/>
    <n v="27"/>
  </r>
  <r>
    <x v="25"/>
    <x v="0"/>
    <n v="187"/>
  </r>
  <r>
    <x v="25"/>
    <x v="1"/>
    <n v="145"/>
  </r>
  <r>
    <x v="25"/>
    <x v="2"/>
    <n v="185"/>
  </r>
  <r>
    <x v="25"/>
    <x v="5"/>
    <n v="190"/>
  </r>
  <r>
    <x v="25"/>
    <x v="7"/>
    <n v="207"/>
  </r>
  <r>
    <x v="25"/>
    <x v="11"/>
    <n v="187"/>
  </r>
  <r>
    <x v="25"/>
    <x v="8"/>
    <n v="207"/>
  </r>
  <r>
    <x v="25"/>
    <x v="9"/>
    <n v="224"/>
  </r>
  <r>
    <x v="25"/>
    <x v="6"/>
    <n v="190"/>
  </r>
  <r>
    <x v="25"/>
    <x v="4"/>
    <n v="204"/>
  </r>
  <r>
    <x v="25"/>
    <x v="3"/>
    <n v="206"/>
  </r>
  <r>
    <x v="25"/>
    <x v="10"/>
    <n v="194"/>
  </r>
  <r>
    <x v="26"/>
    <x v="7"/>
    <n v="1143"/>
  </r>
  <r>
    <x v="26"/>
    <x v="1"/>
    <n v="747"/>
  </r>
  <r>
    <x v="26"/>
    <x v="2"/>
    <n v="908"/>
  </r>
  <r>
    <x v="26"/>
    <x v="5"/>
    <n v="1046"/>
  </r>
  <r>
    <x v="26"/>
    <x v="0"/>
    <n v="749"/>
  </r>
  <r>
    <x v="26"/>
    <x v="8"/>
    <n v="1135"/>
  </r>
  <r>
    <x v="26"/>
    <x v="9"/>
    <n v="1059"/>
  </r>
  <r>
    <x v="26"/>
    <x v="11"/>
    <n v="968"/>
  </r>
  <r>
    <x v="26"/>
    <x v="10"/>
    <n v="1002"/>
  </r>
  <r>
    <x v="27"/>
    <x v="11"/>
    <n v="437"/>
  </r>
  <r>
    <x v="27"/>
    <x v="9"/>
    <n v="510"/>
  </r>
  <r>
    <x v="28"/>
    <x v="4"/>
    <n v="110"/>
  </r>
  <r>
    <x v="27"/>
    <x v="0"/>
    <n v="403"/>
  </r>
  <r>
    <x v="28"/>
    <x v="0"/>
    <n v="93"/>
  </r>
  <r>
    <x v="27"/>
    <x v="1"/>
    <n v="360"/>
  </r>
  <r>
    <x v="26"/>
    <x v="4"/>
    <n v="1058"/>
  </r>
  <r>
    <x v="26"/>
    <x v="3"/>
    <n v="1145"/>
  </r>
  <r>
    <x v="26"/>
    <x v="6"/>
    <n v="963"/>
  </r>
  <r>
    <x v="27"/>
    <x v="10"/>
    <n v="472"/>
  </r>
  <r>
    <x v="27"/>
    <x v="5"/>
    <n v="471"/>
  </r>
  <r>
    <x v="27"/>
    <x v="4"/>
    <n v="515"/>
  </r>
  <r>
    <x v="27"/>
    <x v="2"/>
    <n v="436"/>
  </r>
  <r>
    <x v="27"/>
    <x v="3"/>
    <n v="502"/>
  </r>
  <r>
    <x v="27"/>
    <x v="6"/>
    <n v="519"/>
  </r>
  <r>
    <x v="27"/>
    <x v="7"/>
    <n v="561"/>
  </r>
  <r>
    <x v="27"/>
    <x v="8"/>
    <n v="526"/>
  </r>
  <r>
    <x v="28"/>
    <x v="9"/>
    <n v="123"/>
  </r>
  <r>
    <x v="28"/>
    <x v="11"/>
    <n v="121"/>
  </r>
  <r>
    <x v="28"/>
    <x v="10"/>
    <n v="133"/>
  </r>
  <r>
    <x v="28"/>
    <x v="3"/>
    <n v="133"/>
  </r>
  <r>
    <x v="28"/>
    <x v="6"/>
    <n v="147"/>
  </r>
  <r>
    <x v="28"/>
    <x v="7"/>
    <n v="135"/>
  </r>
  <r>
    <x v="29"/>
    <x v="11"/>
    <n v="239"/>
  </r>
  <r>
    <x v="28"/>
    <x v="8"/>
    <n v="135"/>
  </r>
  <r>
    <x v="29"/>
    <x v="1"/>
    <n v="192"/>
  </r>
  <r>
    <x v="29"/>
    <x v="2"/>
    <n v="218"/>
  </r>
  <r>
    <x v="29"/>
    <x v="5"/>
    <n v="236"/>
  </r>
  <r>
    <x v="29"/>
    <x v="0"/>
    <n v="178"/>
  </r>
  <r>
    <x v="29"/>
    <x v="4"/>
    <n v="249"/>
  </r>
  <r>
    <x v="29"/>
    <x v="3"/>
    <n v="256"/>
  </r>
  <r>
    <x v="29"/>
    <x v="6"/>
    <n v="239"/>
  </r>
  <r>
    <x v="30"/>
    <x v="0"/>
    <n v="995"/>
  </r>
  <r>
    <x v="29"/>
    <x v="7"/>
    <n v="248"/>
  </r>
  <r>
    <x v="30"/>
    <x v="4"/>
    <n v="1406"/>
  </r>
  <r>
    <x v="30"/>
    <x v="8"/>
    <n v="1359"/>
  </r>
  <r>
    <x v="30"/>
    <x v="5"/>
    <n v="1435"/>
  </r>
  <r>
    <x v="30"/>
    <x v="7"/>
    <n v="1345"/>
  </r>
  <r>
    <x v="30"/>
    <x v="3"/>
    <n v="1279"/>
  </r>
  <r>
    <x v="31"/>
    <x v="8"/>
    <n v="750"/>
  </r>
  <r>
    <x v="30"/>
    <x v="2"/>
    <n v="1306"/>
  </r>
  <r>
    <x v="30"/>
    <x v="1"/>
    <n v="1002"/>
  </r>
  <r>
    <x v="29"/>
    <x v="8"/>
    <n v="231"/>
  </r>
  <r>
    <x v="31"/>
    <x v="7"/>
    <n v="683"/>
  </r>
  <r>
    <x v="31"/>
    <x v="6"/>
    <n v="656"/>
  </r>
  <r>
    <x v="31"/>
    <x v="9"/>
    <n v="770"/>
  </r>
  <r>
    <x v="30"/>
    <x v="11"/>
    <n v="1267"/>
  </r>
  <r>
    <x v="30"/>
    <x v="10"/>
    <n v="1312"/>
  </r>
  <r>
    <x v="31"/>
    <x v="1"/>
    <n v="472"/>
  </r>
  <r>
    <x v="31"/>
    <x v="11"/>
    <n v="698"/>
  </r>
  <r>
    <x v="31"/>
    <x v="10"/>
    <n v="680"/>
  </r>
  <r>
    <x v="30"/>
    <x v="6"/>
    <n v="1413"/>
  </r>
  <r>
    <x v="28"/>
    <x v="1"/>
    <n v="80"/>
  </r>
  <r>
    <x v="29"/>
    <x v="9"/>
    <n v="290"/>
  </r>
  <r>
    <x v="28"/>
    <x v="2"/>
    <n v="95"/>
  </r>
  <r>
    <x v="28"/>
    <x v="5"/>
    <n v="122"/>
  </r>
  <r>
    <x v="30"/>
    <x v="9"/>
    <n v="1421"/>
  </r>
  <r>
    <x v="29"/>
    <x v="10"/>
    <n v="247"/>
  </r>
  <r>
    <x v="32"/>
    <x v="7"/>
    <n v="20"/>
  </r>
  <r>
    <x v="32"/>
    <x v="8"/>
    <n v="11"/>
  </r>
  <r>
    <x v="32"/>
    <x v="6"/>
    <n v="16"/>
  </r>
  <r>
    <x v="32"/>
    <x v="9"/>
    <n v="15"/>
  </r>
  <r>
    <x v="32"/>
    <x v="2"/>
    <n v="15"/>
  </r>
  <r>
    <x v="32"/>
    <x v="11"/>
    <n v="12"/>
  </r>
  <r>
    <x v="31"/>
    <x v="0"/>
    <n v="477"/>
  </r>
  <r>
    <x v="33"/>
    <x v="6"/>
    <n v="1652"/>
  </r>
  <r>
    <x v="31"/>
    <x v="2"/>
    <n v="572"/>
  </r>
  <r>
    <x v="31"/>
    <x v="5"/>
    <n v="539"/>
  </r>
  <r>
    <x v="32"/>
    <x v="5"/>
    <n v="13"/>
  </r>
  <r>
    <x v="32"/>
    <x v="1"/>
    <n v="9"/>
  </r>
  <r>
    <x v="32"/>
    <x v="0"/>
    <n v="10"/>
  </r>
  <r>
    <x v="33"/>
    <x v="4"/>
    <n v="1514"/>
  </r>
  <r>
    <x v="33"/>
    <x v="7"/>
    <n v="1573"/>
  </r>
  <r>
    <x v="33"/>
    <x v="3"/>
    <n v="1567"/>
  </r>
  <r>
    <x v="33"/>
    <x v="2"/>
    <n v="1417"/>
  </r>
  <r>
    <x v="33"/>
    <x v="11"/>
    <n v="1558"/>
  </r>
  <r>
    <x v="33"/>
    <x v="8"/>
    <n v="1618"/>
  </r>
  <r>
    <x v="33"/>
    <x v="10"/>
    <n v="1608"/>
  </r>
  <r>
    <x v="33"/>
    <x v="9"/>
    <n v="1744"/>
  </r>
  <r>
    <x v="33"/>
    <x v="1"/>
    <n v="1092"/>
  </r>
  <r>
    <x v="31"/>
    <x v="3"/>
    <n v="676"/>
  </r>
  <r>
    <x v="31"/>
    <x v="4"/>
    <n v="622"/>
  </r>
  <r>
    <x v="32"/>
    <x v="3"/>
    <n v="24"/>
  </r>
  <r>
    <x v="32"/>
    <x v="4"/>
    <n v="18"/>
  </r>
  <r>
    <x v="33"/>
    <x v="5"/>
    <n v="1316"/>
  </r>
  <r>
    <x v="34"/>
    <x v="0"/>
    <n v="20"/>
  </r>
  <r>
    <x v="34"/>
    <x v="1"/>
    <n v="27"/>
  </r>
  <r>
    <x v="34"/>
    <x v="2"/>
    <n v="21"/>
  </r>
  <r>
    <x v="34"/>
    <x v="5"/>
    <n v="30"/>
  </r>
  <r>
    <x v="34"/>
    <x v="4"/>
    <n v="25"/>
  </r>
  <r>
    <x v="33"/>
    <x v="0"/>
    <n v="1185"/>
  </r>
  <r>
    <x v="35"/>
    <x v="2"/>
    <n v="100"/>
  </r>
  <r>
    <x v="35"/>
    <x v="1"/>
    <n v="83"/>
  </r>
  <r>
    <x v="35"/>
    <x v="5"/>
    <n v="101"/>
  </r>
  <r>
    <x v="34"/>
    <x v="8"/>
    <n v="55"/>
  </r>
  <r>
    <x v="34"/>
    <x v="3"/>
    <n v="36"/>
  </r>
  <r>
    <x v="34"/>
    <x v="6"/>
    <n v="43"/>
  </r>
  <r>
    <x v="34"/>
    <x v="7"/>
    <n v="46"/>
  </r>
  <r>
    <x v="35"/>
    <x v="6"/>
    <n v="112"/>
  </r>
  <r>
    <x v="35"/>
    <x v="7"/>
    <n v="112"/>
  </r>
  <r>
    <x v="35"/>
    <x v="4"/>
    <n v="116"/>
  </r>
  <r>
    <x v="36"/>
    <x v="1"/>
    <n v="14"/>
  </r>
  <r>
    <x v="36"/>
    <x v="5"/>
    <n v="15"/>
  </r>
  <r>
    <x v="35"/>
    <x v="3"/>
    <n v="137"/>
  </r>
  <r>
    <x v="36"/>
    <x v="0"/>
    <n v="35"/>
  </r>
  <r>
    <x v="36"/>
    <x v="2"/>
    <n v="18"/>
  </r>
  <r>
    <x v="37"/>
    <x v="2"/>
    <n v="86"/>
  </r>
  <r>
    <x v="37"/>
    <x v="5"/>
    <n v="109"/>
  </r>
  <r>
    <x v="38"/>
    <x v="5"/>
    <n v="222"/>
  </r>
  <r>
    <x v="38"/>
    <x v="2"/>
    <n v="184"/>
  </r>
  <r>
    <x v="38"/>
    <x v="1"/>
    <n v="166"/>
  </r>
  <r>
    <x v="38"/>
    <x v="0"/>
    <n v="161"/>
  </r>
  <r>
    <x v="37"/>
    <x v="0"/>
    <n v="51"/>
  </r>
  <r>
    <x v="38"/>
    <x v="3"/>
    <n v="248"/>
  </r>
  <r>
    <x v="38"/>
    <x v="4"/>
    <n v="183"/>
  </r>
  <r>
    <x v="35"/>
    <x v="10"/>
    <n v="93"/>
  </r>
  <r>
    <x v="35"/>
    <x v="8"/>
    <n v="124"/>
  </r>
  <r>
    <x v="35"/>
    <x v="9"/>
    <n v="91"/>
  </r>
  <r>
    <x v="35"/>
    <x v="11"/>
    <n v="131"/>
  </r>
  <r>
    <x v="38"/>
    <x v="8"/>
    <n v="269"/>
  </r>
  <r>
    <x v="38"/>
    <x v="7"/>
    <n v="195"/>
  </r>
  <r>
    <x v="38"/>
    <x v="9"/>
    <n v="270"/>
  </r>
  <r>
    <x v="34"/>
    <x v="11"/>
    <n v="38"/>
  </r>
  <r>
    <x v="38"/>
    <x v="11"/>
    <n v="234"/>
  </r>
  <r>
    <x v="36"/>
    <x v="6"/>
    <n v="28"/>
  </r>
  <r>
    <x v="37"/>
    <x v="4"/>
    <n v="97"/>
  </r>
  <r>
    <x v="37"/>
    <x v="3"/>
    <n v="77"/>
  </r>
  <r>
    <x v="37"/>
    <x v="6"/>
    <n v="95"/>
  </r>
  <r>
    <x v="37"/>
    <x v="7"/>
    <n v="87"/>
  </r>
  <r>
    <x v="38"/>
    <x v="6"/>
    <n v="243"/>
  </r>
  <r>
    <x v="34"/>
    <x v="9"/>
    <n v="31"/>
  </r>
  <r>
    <x v="34"/>
    <x v="10"/>
    <n v="26"/>
  </r>
  <r>
    <x v="38"/>
    <x v="10"/>
    <n v="233"/>
  </r>
  <r>
    <x v="39"/>
    <x v="1"/>
    <n v="164"/>
  </r>
  <r>
    <x v="39"/>
    <x v="2"/>
    <n v="204"/>
  </r>
  <r>
    <x v="40"/>
    <x v="11"/>
    <n v="449"/>
  </r>
  <r>
    <x v="40"/>
    <x v="9"/>
    <n v="470"/>
  </r>
  <r>
    <x v="41"/>
    <x v="9"/>
    <n v="207"/>
  </r>
  <r>
    <x v="41"/>
    <x v="7"/>
    <n v="214"/>
  </r>
  <r>
    <x v="41"/>
    <x v="8"/>
    <n v="200"/>
  </r>
  <r>
    <x v="41"/>
    <x v="11"/>
    <n v="154"/>
  </r>
  <r>
    <x v="39"/>
    <x v="0"/>
    <n v="151"/>
  </r>
  <r>
    <x v="39"/>
    <x v="5"/>
    <n v="188"/>
  </r>
  <r>
    <x v="40"/>
    <x v="10"/>
    <n v="439"/>
  </r>
  <r>
    <x v="41"/>
    <x v="10"/>
    <n v="187"/>
  </r>
  <r>
    <x v="39"/>
    <x v="4"/>
    <n v="196"/>
  </r>
  <r>
    <x v="42"/>
    <x v="2"/>
    <n v="353"/>
  </r>
  <r>
    <x v="42"/>
    <x v="5"/>
    <n v="383"/>
  </r>
  <r>
    <x v="42"/>
    <x v="1"/>
    <n v="292"/>
  </r>
  <r>
    <x v="42"/>
    <x v="0"/>
    <n v="273"/>
  </r>
  <r>
    <x v="39"/>
    <x v="7"/>
    <n v="202"/>
  </r>
  <r>
    <x v="39"/>
    <x v="6"/>
    <n v="242"/>
  </r>
  <r>
    <x v="39"/>
    <x v="11"/>
    <n v="195"/>
  </r>
  <r>
    <x v="39"/>
    <x v="10"/>
    <n v="186"/>
  </r>
  <r>
    <x v="39"/>
    <x v="8"/>
    <n v="203"/>
  </r>
  <r>
    <x v="39"/>
    <x v="3"/>
    <n v="222"/>
  </r>
  <r>
    <x v="39"/>
    <x v="9"/>
    <n v="250"/>
  </r>
  <r>
    <x v="42"/>
    <x v="4"/>
    <n v="385"/>
  </r>
  <r>
    <x v="42"/>
    <x v="3"/>
    <n v="408"/>
  </r>
  <r>
    <x v="35"/>
    <x v="0"/>
    <n v="85"/>
  </r>
  <r>
    <x v="41"/>
    <x v="6"/>
    <n v="220"/>
  </r>
  <r>
    <x v="41"/>
    <x v="4"/>
    <n v="198"/>
  </r>
  <r>
    <x v="41"/>
    <x v="5"/>
    <n v="170"/>
  </r>
  <r>
    <x v="41"/>
    <x v="2"/>
    <n v="171"/>
  </r>
  <r>
    <x v="40"/>
    <x v="0"/>
    <n v="330"/>
  </r>
  <r>
    <x v="42"/>
    <x v="6"/>
    <n v="441"/>
  </r>
  <r>
    <x v="43"/>
    <x v="9"/>
    <n v="259"/>
  </r>
  <r>
    <x v="43"/>
    <x v="11"/>
    <n v="287"/>
  </r>
  <r>
    <x v="43"/>
    <x v="10"/>
    <n v="207"/>
  </r>
  <r>
    <x v="43"/>
    <x v="8"/>
    <n v="253"/>
  </r>
  <r>
    <x v="43"/>
    <x v="7"/>
    <n v="211"/>
  </r>
  <r>
    <x v="42"/>
    <x v="7"/>
    <n v="481"/>
  </r>
  <r>
    <x v="42"/>
    <x v="8"/>
    <n v="387"/>
  </r>
  <r>
    <x v="40"/>
    <x v="1"/>
    <n v="288"/>
  </r>
  <r>
    <x v="40"/>
    <x v="2"/>
    <n v="342"/>
  </r>
  <r>
    <x v="40"/>
    <x v="5"/>
    <n v="420"/>
  </r>
  <r>
    <x v="40"/>
    <x v="4"/>
    <n v="437"/>
  </r>
  <r>
    <x v="40"/>
    <x v="3"/>
    <n v="414"/>
  </r>
  <r>
    <x v="41"/>
    <x v="1"/>
    <n v="114"/>
  </r>
  <r>
    <x v="41"/>
    <x v="0"/>
    <n v="140"/>
  </r>
  <r>
    <x v="40"/>
    <x v="7"/>
    <n v="405"/>
  </r>
  <r>
    <x v="41"/>
    <x v="3"/>
    <n v="199"/>
  </r>
  <r>
    <x v="40"/>
    <x v="6"/>
    <n v="362"/>
  </r>
  <r>
    <x v="40"/>
    <x v="8"/>
    <n v="412"/>
  </r>
  <r>
    <x v="42"/>
    <x v="10"/>
    <n v="447"/>
  </r>
  <r>
    <x v="42"/>
    <x v="9"/>
    <n v="464"/>
  </r>
  <r>
    <x v="42"/>
    <x v="11"/>
    <n v="487"/>
  </r>
  <r>
    <x v="43"/>
    <x v="3"/>
    <n v="218"/>
  </r>
  <r>
    <x v="43"/>
    <x v="4"/>
    <n v="216"/>
  </r>
  <r>
    <x v="43"/>
    <x v="6"/>
    <n v="248"/>
  </r>
  <r>
    <x v="43"/>
    <x v="0"/>
    <n v="152"/>
  </r>
  <r>
    <x v="43"/>
    <x v="1"/>
    <n v="157"/>
  </r>
  <r>
    <x v="43"/>
    <x v="2"/>
    <n v="201"/>
  </r>
  <r>
    <x v="44"/>
    <x v="7"/>
    <n v="112"/>
  </r>
  <r>
    <x v="44"/>
    <x v="6"/>
    <n v="117"/>
  </r>
  <r>
    <x v="43"/>
    <x v="5"/>
    <n v="236"/>
  </r>
  <r>
    <x v="44"/>
    <x v="8"/>
    <n v="154"/>
  </r>
  <r>
    <x v="44"/>
    <x v="4"/>
    <n v="123"/>
  </r>
  <r>
    <x v="44"/>
    <x v="9"/>
    <n v="126"/>
  </r>
  <r>
    <x v="44"/>
    <x v="11"/>
    <n v="102"/>
  </r>
  <r>
    <x v="44"/>
    <x v="10"/>
    <n v="108"/>
  </r>
  <r>
    <x v="44"/>
    <x v="5"/>
    <n v="122"/>
  </r>
  <r>
    <x v="44"/>
    <x v="0"/>
    <n v="87"/>
  </r>
  <r>
    <x v="44"/>
    <x v="2"/>
    <n v="73"/>
  </r>
  <r>
    <x v="44"/>
    <x v="3"/>
    <n v="133"/>
  </r>
  <r>
    <x v="44"/>
    <x v="1"/>
    <n v="79"/>
  </r>
  <r>
    <x v="36"/>
    <x v="9"/>
    <n v="26"/>
  </r>
  <r>
    <x v="45"/>
    <x v="9"/>
    <n v="6"/>
  </r>
  <r>
    <x v="36"/>
    <x v="11"/>
    <n v="20"/>
  </r>
  <r>
    <x v="45"/>
    <x v="11"/>
    <n v="6"/>
  </r>
  <r>
    <x v="36"/>
    <x v="10"/>
    <n v="25"/>
  </r>
  <r>
    <x v="18"/>
    <x v="4"/>
    <n v="35"/>
  </r>
  <r>
    <x v="46"/>
    <x v="3"/>
    <n v="66"/>
  </r>
  <r>
    <x v="46"/>
    <x v="5"/>
    <n v="62"/>
  </r>
  <r>
    <x v="46"/>
    <x v="6"/>
    <n v="65"/>
  </r>
  <r>
    <x v="46"/>
    <x v="4"/>
    <n v="44"/>
  </r>
  <r>
    <x v="46"/>
    <x v="7"/>
    <n v="57"/>
  </r>
  <r>
    <x v="46"/>
    <x v="11"/>
    <n v="57"/>
  </r>
  <r>
    <x v="46"/>
    <x v="8"/>
    <n v="75"/>
  </r>
  <r>
    <x v="45"/>
    <x v="0"/>
    <n v="3"/>
  </r>
  <r>
    <x v="45"/>
    <x v="2"/>
    <n v="5"/>
  </r>
  <r>
    <x v="45"/>
    <x v="5"/>
    <n v="4"/>
  </r>
  <r>
    <x v="18"/>
    <x v="3"/>
    <n v="42"/>
  </r>
  <r>
    <x v="36"/>
    <x v="3"/>
    <n v="34"/>
  </r>
  <r>
    <x v="46"/>
    <x v="9"/>
    <n v="77"/>
  </r>
  <r>
    <x v="46"/>
    <x v="10"/>
    <n v="63"/>
  </r>
  <r>
    <x v="46"/>
    <x v="2"/>
    <n v="56"/>
  </r>
  <r>
    <x v="47"/>
    <x v="5"/>
    <n v="55"/>
  </r>
  <r>
    <x v="47"/>
    <x v="4"/>
    <n v="51"/>
  </r>
  <r>
    <x v="47"/>
    <x v="3"/>
    <n v="38"/>
  </r>
  <r>
    <x v="36"/>
    <x v="4"/>
    <n v="23"/>
  </r>
  <r>
    <x v="45"/>
    <x v="4"/>
    <n v="5"/>
  </r>
  <r>
    <x v="45"/>
    <x v="3"/>
    <n v="5"/>
  </r>
  <r>
    <x v="18"/>
    <x v="9"/>
    <n v="44"/>
  </r>
  <r>
    <x v="36"/>
    <x v="7"/>
    <n v="22"/>
  </r>
  <r>
    <x v="45"/>
    <x v="7"/>
    <n v="5"/>
  </r>
  <r>
    <x v="18"/>
    <x v="0"/>
    <n v="31"/>
  </r>
  <r>
    <x v="36"/>
    <x v="8"/>
    <n v="22"/>
  </r>
  <r>
    <x v="45"/>
    <x v="8"/>
    <n v="12"/>
  </r>
  <r>
    <x v="45"/>
    <x v="6"/>
    <n v="8"/>
  </r>
  <r>
    <x v="48"/>
    <x v="0"/>
    <n v="0"/>
  </r>
  <r>
    <x v="45"/>
    <x v="10"/>
    <n v="2"/>
  </r>
  <r>
    <x v="49"/>
    <x v="0"/>
    <n v="288"/>
  </r>
  <r>
    <x v="48"/>
    <x v="5"/>
    <n v="3"/>
  </r>
  <r>
    <x v="49"/>
    <x v="2"/>
    <n v="340"/>
  </r>
  <r>
    <x v="49"/>
    <x v="1"/>
    <n v="281"/>
  </r>
  <r>
    <x v="50"/>
    <x v="3"/>
    <n v="4"/>
  </r>
  <r>
    <x v="48"/>
    <x v="3"/>
    <n v="7"/>
  </r>
  <r>
    <x v="50"/>
    <x v="0"/>
    <n v="0"/>
  </r>
  <r>
    <x v="50"/>
    <x v="1"/>
    <n v="3"/>
  </r>
  <r>
    <x v="46"/>
    <x v="0"/>
    <n v="41"/>
  </r>
  <r>
    <x v="46"/>
    <x v="1"/>
    <n v="49"/>
  </r>
  <r>
    <x v="50"/>
    <x v="6"/>
    <n v="0"/>
  </r>
  <r>
    <x v="50"/>
    <x v="7"/>
    <n v="4"/>
  </r>
  <r>
    <x v="50"/>
    <x v="8"/>
    <n v="3"/>
  </r>
  <r>
    <x v="50"/>
    <x v="9"/>
    <n v="2"/>
  </r>
  <r>
    <x v="48"/>
    <x v="6"/>
    <n v="1"/>
  </r>
  <r>
    <x v="48"/>
    <x v="7"/>
    <n v="1"/>
  </r>
  <r>
    <x v="49"/>
    <x v="5"/>
    <n v="257"/>
  </r>
  <r>
    <x v="49"/>
    <x v="6"/>
    <n v="383"/>
  </r>
  <r>
    <x v="49"/>
    <x v="3"/>
    <n v="368"/>
  </r>
  <r>
    <x v="24"/>
    <x v="6"/>
    <n v="123"/>
  </r>
  <r>
    <x v="49"/>
    <x v="4"/>
    <n v="391"/>
  </r>
  <r>
    <x v="50"/>
    <x v="2"/>
    <n v="2"/>
  </r>
  <r>
    <x v="50"/>
    <x v="5"/>
    <n v="2"/>
  </r>
  <r>
    <x v="50"/>
    <x v="11"/>
    <n v="1"/>
  </r>
  <r>
    <x v="50"/>
    <x v="10"/>
    <n v="1"/>
  </r>
  <r>
    <x v="47"/>
    <x v="2"/>
    <n v="35"/>
  </r>
  <r>
    <x v="47"/>
    <x v="1"/>
    <n v="23"/>
  </r>
  <r>
    <x v="47"/>
    <x v="0"/>
    <n v="21"/>
  </r>
  <r>
    <x v="51"/>
    <x v="11"/>
    <n v="49"/>
  </r>
  <r>
    <x v="51"/>
    <x v="10"/>
    <n v="31"/>
  </r>
  <r>
    <x v="51"/>
    <x v="0"/>
    <n v="27"/>
  </r>
  <r>
    <x v="51"/>
    <x v="1"/>
    <n v="34"/>
  </r>
  <r>
    <x v="49"/>
    <x v="7"/>
    <n v="389"/>
  </r>
  <r>
    <x v="49"/>
    <x v="8"/>
    <n v="365"/>
  </r>
  <r>
    <x v="50"/>
    <x v="4"/>
    <n v="4"/>
  </r>
  <r>
    <x v="49"/>
    <x v="10"/>
    <n v="334"/>
  </r>
  <r>
    <x v="24"/>
    <x v="10"/>
    <n v="92"/>
  </r>
  <r>
    <x v="51"/>
    <x v="5"/>
    <n v="72"/>
  </r>
  <r>
    <x v="51"/>
    <x v="2"/>
    <n v="39"/>
  </r>
  <r>
    <x v="51"/>
    <x v="4"/>
    <n v="60"/>
  </r>
  <r>
    <x v="51"/>
    <x v="7"/>
    <n v="45"/>
  </r>
  <r>
    <x v="51"/>
    <x v="8"/>
    <n v="49"/>
  </r>
  <r>
    <x v="51"/>
    <x v="9"/>
    <n v="63"/>
  </r>
  <r>
    <x v="49"/>
    <x v="9"/>
    <n v="448"/>
  </r>
  <r>
    <x v="49"/>
    <x v="11"/>
    <n v="354"/>
  </r>
  <r>
    <x v="51"/>
    <x v="3"/>
    <n v="49"/>
  </r>
  <r>
    <x v="51"/>
    <x v="6"/>
    <n v="52"/>
  </r>
  <r>
    <x v="52"/>
    <x v="6"/>
    <n v="32"/>
  </r>
  <r>
    <x v="45"/>
    <x v="1"/>
    <n v="2"/>
  </r>
  <r>
    <x v="52"/>
    <x v="7"/>
    <n v="5"/>
  </r>
  <r>
    <x v="52"/>
    <x v="3"/>
    <n v="17"/>
  </r>
  <r>
    <x v="53"/>
    <x v="9"/>
    <n v="9"/>
  </r>
  <r>
    <x v="52"/>
    <x v="9"/>
    <n v="17"/>
  </r>
  <r>
    <x v="52"/>
    <x v="8"/>
    <n v="7"/>
  </r>
  <r>
    <x v="53"/>
    <x v="2"/>
    <n v="13"/>
  </r>
  <r>
    <x v="52"/>
    <x v="0"/>
    <n v="7"/>
  </r>
  <r>
    <x v="52"/>
    <x v="1"/>
    <n v="7"/>
  </r>
  <r>
    <x v="52"/>
    <x v="2"/>
    <n v="6"/>
  </r>
  <r>
    <x v="52"/>
    <x v="5"/>
    <n v="12"/>
  </r>
  <r>
    <x v="19"/>
    <x v="10"/>
    <n v="18"/>
  </r>
  <r>
    <x v="52"/>
    <x v="4"/>
    <n v="11"/>
  </r>
  <r>
    <x v="54"/>
    <x v="8"/>
    <n v="17"/>
  </r>
  <r>
    <x v="52"/>
    <x v="11"/>
    <n v="4"/>
  </r>
  <r>
    <x v="52"/>
    <x v="10"/>
    <n v="7"/>
  </r>
  <r>
    <x v="19"/>
    <x v="7"/>
    <n v="23"/>
  </r>
  <r>
    <x v="19"/>
    <x v="9"/>
    <n v="19"/>
  </r>
  <r>
    <x v="53"/>
    <x v="7"/>
    <n v="10"/>
  </r>
  <r>
    <x v="53"/>
    <x v="6"/>
    <n v="30"/>
  </r>
  <r>
    <x v="48"/>
    <x v="4"/>
    <n v="0"/>
  </r>
  <r>
    <x v="48"/>
    <x v="8"/>
    <n v="0"/>
  </r>
  <r>
    <x v="37"/>
    <x v="1"/>
    <n v="71"/>
  </r>
  <r>
    <x v="37"/>
    <x v="9"/>
    <n v="96"/>
  </r>
  <r>
    <x v="37"/>
    <x v="11"/>
    <n v="84"/>
  </r>
  <r>
    <x v="37"/>
    <x v="8"/>
    <n v="88"/>
  </r>
  <r>
    <x v="37"/>
    <x v="10"/>
    <n v="77"/>
  </r>
  <r>
    <x v="55"/>
    <x v="7"/>
    <n v="38"/>
  </r>
  <r>
    <x v="55"/>
    <x v="8"/>
    <n v="40"/>
  </r>
  <r>
    <x v="55"/>
    <x v="9"/>
    <n v="38"/>
  </r>
  <r>
    <x v="55"/>
    <x v="11"/>
    <n v="43"/>
  </r>
  <r>
    <x v="55"/>
    <x v="10"/>
    <n v="54"/>
  </r>
  <r>
    <x v="55"/>
    <x v="0"/>
    <n v="35"/>
  </r>
  <r>
    <x v="55"/>
    <x v="1"/>
    <n v="25"/>
  </r>
  <r>
    <x v="55"/>
    <x v="2"/>
    <n v="38"/>
  </r>
  <r>
    <x v="32"/>
    <x v="10"/>
    <n v="3"/>
  </r>
  <r>
    <x v="56"/>
    <x v="0"/>
    <n v="8"/>
  </r>
  <r>
    <x v="56"/>
    <x v="1"/>
    <n v="7"/>
  </r>
  <r>
    <x v="56"/>
    <x v="2"/>
    <n v="12"/>
  </r>
  <r>
    <x v="56"/>
    <x v="5"/>
    <n v="5"/>
  </r>
  <r>
    <x v="56"/>
    <x v="4"/>
    <n v="11"/>
  </r>
  <r>
    <x v="56"/>
    <x v="3"/>
    <n v="7"/>
  </r>
  <r>
    <x v="56"/>
    <x v="6"/>
    <n v="5"/>
  </r>
  <r>
    <x v="56"/>
    <x v="7"/>
    <n v="10"/>
  </r>
  <r>
    <x v="56"/>
    <x v="8"/>
    <n v="6"/>
  </r>
  <r>
    <x v="56"/>
    <x v="9"/>
    <n v="3"/>
  </r>
  <r>
    <x v="56"/>
    <x v="11"/>
    <n v="9"/>
  </r>
  <r>
    <x v="56"/>
    <x v="10"/>
    <n v="22"/>
  </r>
  <r>
    <x v="55"/>
    <x v="5"/>
    <n v="39"/>
  </r>
  <r>
    <x v="55"/>
    <x v="4"/>
    <n v="35"/>
  </r>
  <r>
    <x v="55"/>
    <x v="6"/>
    <n v="40"/>
  </r>
  <r>
    <x v="55"/>
    <x v="3"/>
    <n v="24"/>
  </r>
  <r>
    <x v="53"/>
    <x v="8"/>
    <n v="13"/>
  </r>
  <r>
    <x v="11"/>
    <x v="10"/>
    <n v="25"/>
  </r>
  <r>
    <x v="48"/>
    <x v="9"/>
    <n v="0"/>
  </r>
  <r>
    <x v="53"/>
    <x v="10"/>
    <n v="17"/>
  </r>
  <r>
    <x v="53"/>
    <x v="11"/>
    <n v="13"/>
  </r>
  <r>
    <x v="48"/>
    <x v="11"/>
    <n v="1"/>
  </r>
  <r>
    <x v="48"/>
    <x v="10"/>
    <n v="1"/>
  </r>
  <r>
    <x v="53"/>
    <x v="0"/>
    <n v="5"/>
  </r>
  <r>
    <x v="53"/>
    <x v="1"/>
    <n v="9"/>
  </r>
  <r>
    <x v="48"/>
    <x v="1"/>
    <n v="0"/>
  </r>
  <r>
    <x v="48"/>
    <x v="2"/>
    <n v="1"/>
  </r>
  <r>
    <x v="53"/>
    <x v="5"/>
    <n v="10"/>
  </r>
  <r>
    <x v="53"/>
    <x v="4"/>
    <n v="13"/>
  </r>
  <r>
    <x v="53"/>
    <x v="3"/>
    <n v="6"/>
  </r>
  <r>
    <x v="54"/>
    <x v="0"/>
    <n v="17"/>
  </r>
  <r>
    <x v="54"/>
    <x v="1"/>
    <n v="5"/>
  </r>
  <r>
    <x v="54"/>
    <x v="2"/>
    <n v="15"/>
  </r>
  <r>
    <x v="54"/>
    <x v="5"/>
    <n v="26"/>
  </r>
  <r>
    <x v="54"/>
    <x v="4"/>
    <n v="17"/>
  </r>
  <r>
    <x v="54"/>
    <x v="3"/>
    <n v="12"/>
  </r>
  <r>
    <x v="54"/>
    <x v="6"/>
    <n v="25"/>
  </r>
  <r>
    <x v="54"/>
    <x v="7"/>
    <n v="20"/>
  </r>
  <r>
    <x v="54"/>
    <x v="9"/>
    <n v="12"/>
  </r>
  <r>
    <x v="54"/>
    <x v="11"/>
    <n v="19"/>
  </r>
  <r>
    <x v="54"/>
    <x v="10"/>
    <n v="7"/>
  </r>
  <r>
    <x v="47"/>
    <x v="9"/>
    <n v="37"/>
  </r>
  <r>
    <x v="57"/>
    <x v="11"/>
    <n v="4"/>
  </r>
  <r>
    <x v="57"/>
    <x v="10"/>
    <n v="16"/>
  </r>
  <r>
    <x v="57"/>
    <x v="4"/>
    <n v="6"/>
  </r>
  <r>
    <x v="57"/>
    <x v="8"/>
    <n v="16"/>
  </r>
  <r>
    <x v="57"/>
    <x v="9"/>
    <n v="9"/>
  </r>
  <r>
    <x v="47"/>
    <x v="6"/>
    <n v="25"/>
  </r>
  <r>
    <x v="57"/>
    <x v="0"/>
    <n v="7"/>
  </r>
  <r>
    <x v="57"/>
    <x v="1"/>
    <n v="6"/>
  </r>
  <r>
    <x v="47"/>
    <x v="10"/>
    <n v="38"/>
  </r>
  <r>
    <x v="47"/>
    <x v="11"/>
    <n v="34"/>
  </r>
  <r>
    <x v="57"/>
    <x v="3"/>
    <n v="6"/>
  </r>
  <r>
    <x v="57"/>
    <x v="6"/>
    <n v="9"/>
  </r>
  <r>
    <x v="57"/>
    <x v="7"/>
    <n v="9"/>
  </r>
  <r>
    <x v="47"/>
    <x v="7"/>
    <n v="28"/>
  </r>
  <r>
    <x v="47"/>
    <x v="8"/>
    <n v="38"/>
  </r>
  <r>
    <x v="57"/>
    <x v="2"/>
    <n v="6"/>
  </r>
  <r>
    <x v="57"/>
    <x v="5"/>
    <n v="6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6">
  <r>
    <x v="0"/>
    <x v="0"/>
    <x v="0"/>
    <n v="26"/>
  </r>
  <r>
    <x v="0"/>
    <x v="1"/>
    <x v="1"/>
    <n v="96"/>
  </r>
  <r>
    <x v="0"/>
    <x v="2"/>
    <x v="0"/>
    <n v="21"/>
  </r>
  <r>
    <x v="0"/>
    <x v="3"/>
    <x v="0"/>
    <n v="1"/>
  </r>
  <r>
    <x v="0"/>
    <x v="4"/>
    <x v="0"/>
    <n v="69"/>
  </r>
  <r>
    <x v="0"/>
    <x v="5"/>
    <x v="1"/>
    <n v="756"/>
  </r>
  <r>
    <x v="0"/>
    <x v="6"/>
    <x v="0"/>
    <n v="15"/>
  </r>
  <r>
    <x v="0"/>
    <x v="7"/>
    <x v="0"/>
    <n v="3"/>
  </r>
  <r>
    <x v="0"/>
    <x v="8"/>
    <x v="1"/>
    <n v="232"/>
  </r>
  <r>
    <x v="0"/>
    <x v="9"/>
    <x v="1"/>
    <n v="278"/>
  </r>
  <r>
    <x v="0"/>
    <x v="10"/>
    <x v="0"/>
    <n v="3"/>
  </r>
  <r>
    <x v="0"/>
    <x v="11"/>
    <x v="0"/>
    <n v="6"/>
  </r>
  <r>
    <x v="1"/>
    <x v="12"/>
    <x v="1"/>
    <n v="145"/>
  </r>
  <r>
    <x v="1"/>
    <x v="0"/>
    <x v="0"/>
    <n v="21"/>
  </r>
  <r>
    <x v="1"/>
    <x v="13"/>
    <x v="1"/>
    <n v="51"/>
  </r>
  <r>
    <x v="1"/>
    <x v="14"/>
    <x v="1"/>
    <n v="14"/>
  </r>
  <r>
    <x v="1"/>
    <x v="15"/>
    <x v="0"/>
    <n v="23"/>
  </r>
  <r>
    <x v="1"/>
    <x v="6"/>
    <x v="0"/>
    <n v="10"/>
  </r>
  <r>
    <x v="1"/>
    <x v="8"/>
    <x v="1"/>
    <n v="289"/>
  </r>
  <r>
    <x v="1"/>
    <x v="16"/>
    <x v="0"/>
    <n v="5"/>
  </r>
  <r>
    <x v="1"/>
    <x v="17"/>
    <x v="0"/>
    <n v="14"/>
  </r>
  <r>
    <x v="1"/>
    <x v="18"/>
    <x v="0"/>
    <n v="6"/>
  </r>
  <r>
    <x v="2"/>
    <x v="19"/>
    <x v="1"/>
    <n v="20"/>
  </r>
  <r>
    <x v="2"/>
    <x v="12"/>
    <x v="1"/>
    <n v="87"/>
  </r>
  <r>
    <x v="2"/>
    <x v="14"/>
    <x v="1"/>
    <n v="10"/>
  </r>
  <r>
    <x v="2"/>
    <x v="20"/>
    <x v="0"/>
    <n v="3"/>
  </r>
  <r>
    <x v="2"/>
    <x v="21"/>
    <x v="0"/>
    <n v="12"/>
  </r>
  <r>
    <x v="2"/>
    <x v="7"/>
    <x v="1"/>
    <n v="159"/>
  </r>
  <r>
    <x v="2"/>
    <x v="22"/>
    <x v="1"/>
    <n v="28"/>
  </r>
  <r>
    <x v="2"/>
    <x v="17"/>
    <x v="0"/>
    <n v="9"/>
  </r>
  <r>
    <x v="2"/>
    <x v="11"/>
    <x v="1"/>
    <n v="62"/>
  </r>
  <r>
    <x v="3"/>
    <x v="23"/>
    <x v="1"/>
    <n v="27"/>
  </r>
  <r>
    <x v="3"/>
    <x v="24"/>
    <x v="0"/>
    <n v="14"/>
  </r>
  <r>
    <x v="3"/>
    <x v="25"/>
    <x v="0"/>
    <n v="50"/>
  </r>
  <r>
    <x v="3"/>
    <x v="26"/>
    <x v="1"/>
    <n v="77"/>
  </r>
  <r>
    <x v="3"/>
    <x v="15"/>
    <x v="1"/>
    <n v="665"/>
  </r>
  <r>
    <x v="3"/>
    <x v="7"/>
    <x v="1"/>
    <n v="130"/>
  </r>
  <r>
    <x v="3"/>
    <x v="22"/>
    <x v="1"/>
    <n v="41"/>
  </r>
  <r>
    <x v="4"/>
    <x v="23"/>
    <x v="1"/>
    <n v="39"/>
  </r>
  <r>
    <x v="4"/>
    <x v="27"/>
    <x v="0"/>
    <n v="3"/>
  </r>
  <r>
    <x v="4"/>
    <x v="28"/>
    <x v="0"/>
    <n v="18"/>
  </r>
  <r>
    <x v="4"/>
    <x v="25"/>
    <x v="0"/>
    <n v="55"/>
  </r>
  <r>
    <x v="4"/>
    <x v="26"/>
    <x v="0"/>
    <n v="1"/>
  </r>
  <r>
    <x v="4"/>
    <x v="26"/>
    <x v="1"/>
    <n v="85"/>
  </r>
  <r>
    <x v="4"/>
    <x v="29"/>
    <x v="0"/>
    <n v="1"/>
  </r>
  <r>
    <x v="4"/>
    <x v="30"/>
    <x v="0"/>
    <n v="7"/>
  </r>
  <r>
    <x v="4"/>
    <x v="15"/>
    <x v="1"/>
    <n v="722"/>
  </r>
  <r>
    <x v="4"/>
    <x v="31"/>
    <x v="0"/>
    <n v="73"/>
  </r>
  <r>
    <x v="4"/>
    <x v="20"/>
    <x v="1"/>
    <n v="171"/>
  </r>
  <r>
    <x v="4"/>
    <x v="32"/>
    <x v="0"/>
    <n v="6"/>
  </r>
  <r>
    <x v="4"/>
    <x v="16"/>
    <x v="0"/>
    <n v="5"/>
  </r>
  <r>
    <x v="4"/>
    <x v="18"/>
    <x v="0"/>
    <n v="4"/>
  </r>
  <r>
    <x v="0"/>
    <x v="25"/>
    <x v="1"/>
    <n v="396"/>
  </r>
  <r>
    <x v="0"/>
    <x v="33"/>
    <x v="0"/>
    <n v="78"/>
  </r>
  <r>
    <x v="0"/>
    <x v="34"/>
    <x v="0"/>
    <n v="3"/>
  </r>
  <r>
    <x v="0"/>
    <x v="34"/>
    <x v="1"/>
    <n v="20"/>
  </r>
  <r>
    <x v="0"/>
    <x v="35"/>
    <x v="1"/>
    <n v="1015"/>
  </r>
  <r>
    <x v="0"/>
    <x v="30"/>
    <x v="1"/>
    <n v="120"/>
  </r>
  <r>
    <x v="0"/>
    <x v="36"/>
    <x v="0"/>
    <n v="3"/>
  </r>
  <r>
    <x v="0"/>
    <x v="36"/>
    <x v="1"/>
    <n v="19"/>
  </r>
  <r>
    <x v="0"/>
    <x v="37"/>
    <x v="0"/>
    <n v="28"/>
  </r>
  <r>
    <x v="0"/>
    <x v="37"/>
    <x v="1"/>
    <n v="344"/>
  </r>
  <r>
    <x v="0"/>
    <x v="38"/>
    <x v="0"/>
    <n v="19"/>
  </r>
  <r>
    <x v="0"/>
    <x v="39"/>
    <x v="0"/>
    <n v="14"/>
  </r>
  <r>
    <x v="0"/>
    <x v="8"/>
    <x v="0"/>
    <n v="18"/>
  </r>
  <r>
    <x v="0"/>
    <x v="16"/>
    <x v="1"/>
    <n v="40"/>
  </r>
  <r>
    <x v="0"/>
    <x v="40"/>
    <x v="0"/>
    <n v="2"/>
  </r>
  <r>
    <x v="0"/>
    <x v="17"/>
    <x v="1"/>
    <n v="310"/>
  </r>
  <r>
    <x v="0"/>
    <x v="18"/>
    <x v="1"/>
    <n v="32"/>
  </r>
  <r>
    <x v="1"/>
    <x v="24"/>
    <x v="1"/>
    <n v="116"/>
  </r>
  <r>
    <x v="1"/>
    <x v="28"/>
    <x v="1"/>
    <n v="351"/>
  </r>
  <r>
    <x v="1"/>
    <x v="1"/>
    <x v="0"/>
    <n v="9"/>
  </r>
  <r>
    <x v="1"/>
    <x v="41"/>
    <x v="0"/>
    <n v="5"/>
  </r>
  <r>
    <x v="1"/>
    <x v="42"/>
    <x v="0"/>
    <n v="3"/>
  </r>
  <r>
    <x v="1"/>
    <x v="43"/>
    <x v="0"/>
    <n v="6"/>
  </r>
  <r>
    <x v="1"/>
    <x v="44"/>
    <x v="0"/>
    <n v="3"/>
  </r>
  <r>
    <x v="1"/>
    <x v="31"/>
    <x v="1"/>
    <n v="987"/>
  </r>
  <r>
    <x v="1"/>
    <x v="45"/>
    <x v="0"/>
    <n v="3"/>
  </r>
  <r>
    <x v="2"/>
    <x v="46"/>
    <x v="0"/>
    <n v="12"/>
  </r>
  <r>
    <x v="2"/>
    <x v="47"/>
    <x v="1"/>
    <n v="1"/>
  </r>
  <r>
    <x v="2"/>
    <x v="27"/>
    <x v="1"/>
    <n v="20"/>
  </r>
  <r>
    <x v="2"/>
    <x v="48"/>
    <x v="0"/>
    <n v="1"/>
  </r>
  <r>
    <x v="2"/>
    <x v="13"/>
    <x v="0"/>
    <n v="3"/>
  </r>
  <r>
    <x v="2"/>
    <x v="49"/>
    <x v="0"/>
    <n v="8"/>
  </r>
  <r>
    <x v="2"/>
    <x v="50"/>
    <x v="1"/>
    <n v="54"/>
  </r>
  <r>
    <x v="2"/>
    <x v="29"/>
    <x v="1"/>
    <n v="3"/>
  </r>
  <r>
    <x v="2"/>
    <x v="30"/>
    <x v="1"/>
    <n v="156"/>
  </r>
  <r>
    <x v="2"/>
    <x v="36"/>
    <x v="1"/>
    <n v="24"/>
  </r>
  <r>
    <x v="2"/>
    <x v="51"/>
    <x v="0"/>
    <n v="3"/>
  </r>
  <r>
    <x v="2"/>
    <x v="51"/>
    <x v="1"/>
    <n v="135"/>
  </r>
  <r>
    <x v="2"/>
    <x v="37"/>
    <x v="1"/>
    <n v="394"/>
  </r>
  <r>
    <x v="2"/>
    <x v="38"/>
    <x v="0"/>
    <n v="23"/>
  </r>
  <r>
    <x v="2"/>
    <x v="39"/>
    <x v="0"/>
    <n v="11"/>
  </r>
  <r>
    <x v="2"/>
    <x v="8"/>
    <x v="0"/>
    <n v="10"/>
  </r>
  <r>
    <x v="2"/>
    <x v="52"/>
    <x v="1"/>
    <n v="192"/>
  </r>
  <r>
    <x v="3"/>
    <x v="24"/>
    <x v="1"/>
    <n v="115"/>
  </r>
  <r>
    <x v="3"/>
    <x v="28"/>
    <x v="1"/>
    <n v="272"/>
  </r>
  <r>
    <x v="3"/>
    <x v="19"/>
    <x v="0"/>
    <n v="2"/>
  </r>
  <r>
    <x v="3"/>
    <x v="12"/>
    <x v="0"/>
    <n v="5"/>
  </r>
  <r>
    <x v="3"/>
    <x v="53"/>
    <x v="0"/>
    <n v="3"/>
  </r>
  <r>
    <x v="3"/>
    <x v="53"/>
    <x v="1"/>
    <n v="21"/>
  </r>
  <r>
    <x v="3"/>
    <x v="1"/>
    <x v="0"/>
    <n v="10"/>
  </r>
  <r>
    <x v="3"/>
    <x v="14"/>
    <x v="0"/>
    <n v="2"/>
  </r>
  <r>
    <x v="3"/>
    <x v="33"/>
    <x v="1"/>
    <n v="2687"/>
  </r>
  <r>
    <x v="3"/>
    <x v="54"/>
    <x v="1"/>
    <n v="6"/>
  </r>
  <r>
    <x v="3"/>
    <x v="31"/>
    <x v="1"/>
    <n v="918"/>
  </r>
  <r>
    <x v="3"/>
    <x v="40"/>
    <x v="1"/>
    <n v="56"/>
  </r>
  <r>
    <x v="4"/>
    <x v="46"/>
    <x v="0"/>
    <n v="24"/>
  </r>
  <r>
    <x v="4"/>
    <x v="46"/>
    <x v="1"/>
    <n v="447"/>
  </r>
  <r>
    <x v="4"/>
    <x v="47"/>
    <x v="1"/>
    <n v="2"/>
  </r>
  <r>
    <x v="4"/>
    <x v="27"/>
    <x v="1"/>
    <n v="31"/>
  </r>
  <r>
    <x v="4"/>
    <x v="41"/>
    <x v="1"/>
    <n v="51"/>
  </r>
  <r>
    <x v="4"/>
    <x v="48"/>
    <x v="0"/>
    <n v="1"/>
  </r>
  <r>
    <x v="4"/>
    <x v="48"/>
    <x v="1"/>
    <n v="11"/>
  </r>
  <r>
    <x v="4"/>
    <x v="13"/>
    <x v="0"/>
    <n v="7"/>
  </r>
  <r>
    <x v="4"/>
    <x v="42"/>
    <x v="1"/>
    <n v="54"/>
  </r>
  <r>
    <x v="4"/>
    <x v="49"/>
    <x v="0"/>
    <n v="13"/>
  </r>
  <r>
    <x v="4"/>
    <x v="49"/>
    <x v="1"/>
    <n v="118"/>
  </r>
  <r>
    <x v="4"/>
    <x v="50"/>
    <x v="1"/>
    <n v="77"/>
  </r>
  <r>
    <x v="4"/>
    <x v="29"/>
    <x v="1"/>
    <n v="7"/>
  </r>
  <r>
    <x v="4"/>
    <x v="43"/>
    <x v="1"/>
    <n v="75"/>
  </r>
  <r>
    <x v="4"/>
    <x v="44"/>
    <x v="1"/>
    <n v="37"/>
  </r>
  <r>
    <x v="4"/>
    <x v="51"/>
    <x v="0"/>
    <n v="4"/>
  </r>
  <r>
    <x v="4"/>
    <x v="51"/>
    <x v="1"/>
    <n v="151"/>
  </r>
  <r>
    <x v="4"/>
    <x v="22"/>
    <x v="0"/>
    <n v="6"/>
  </r>
  <r>
    <x v="4"/>
    <x v="8"/>
    <x v="0"/>
    <n v="10"/>
  </r>
  <r>
    <x v="4"/>
    <x v="45"/>
    <x v="1"/>
    <n v="15"/>
  </r>
  <r>
    <x v="4"/>
    <x v="52"/>
    <x v="1"/>
    <n v="227"/>
  </r>
  <r>
    <x v="0"/>
    <x v="46"/>
    <x v="0"/>
    <n v="28"/>
  </r>
  <r>
    <x v="0"/>
    <x v="46"/>
    <x v="1"/>
    <n v="478"/>
  </r>
  <r>
    <x v="0"/>
    <x v="23"/>
    <x v="1"/>
    <n v="31"/>
  </r>
  <r>
    <x v="0"/>
    <x v="27"/>
    <x v="1"/>
    <n v="11"/>
  </r>
  <r>
    <x v="0"/>
    <x v="28"/>
    <x v="1"/>
    <n v="320"/>
  </r>
  <r>
    <x v="0"/>
    <x v="19"/>
    <x v="0"/>
    <n v="3"/>
  </r>
  <r>
    <x v="0"/>
    <x v="41"/>
    <x v="1"/>
    <n v="43"/>
  </r>
  <r>
    <x v="0"/>
    <x v="25"/>
    <x v="0"/>
    <n v="25"/>
  </r>
  <r>
    <x v="0"/>
    <x v="26"/>
    <x v="1"/>
    <n v="88"/>
  </r>
  <r>
    <x v="0"/>
    <x v="54"/>
    <x v="1"/>
    <n v="8"/>
  </r>
  <r>
    <x v="0"/>
    <x v="29"/>
    <x v="1"/>
    <n v="14"/>
  </r>
  <r>
    <x v="0"/>
    <x v="43"/>
    <x v="1"/>
    <n v="66"/>
  </r>
  <r>
    <x v="0"/>
    <x v="15"/>
    <x v="1"/>
    <n v="609"/>
  </r>
  <r>
    <x v="0"/>
    <x v="5"/>
    <x v="0"/>
    <n v="50"/>
  </r>
  <r>
    <x v="0"/>
    <x v="51"/>
    <x v="1"/>
    <n v="157"/>
  </r>
  <r>
    <x v="0"/>
    <x v="38"/>
    <x v="1"/>
    <n v="407"/>
  </r>
  <r>
    <x v="0"/>
    <x v="22"/>
    <x v="0"/>
    <n v="5"/>
  </r>
  <r>
    <x v="0"/>
    <x v="9"/>
    <x v="0"/>
    <n v="28"/>
  </r>
  <r>
    <x v="0"/>
    <x v="52"/>
    <x v="0"/>
    <n v="25"/>
  </r>
  <r>
    <x v="0"/>
    <x v="40"/>
    <x v="1"/>
    <n v="48"/>
  </r>
  <r>
    <x v="1"/>
    <x v="23"/>
    <x v="0"/>
    <n v="3"/>
  </r>
  <r>
    <x v="1"/>
    <x v="27"/>
    <x v="0"/>
    <n v="1"/>
  </r>
  <r>
    <x v="1"/>
    <x v="28"/>
    <x v="0"/>
    <n v="24"/>
  </r>
  <r>
    <x v="1"/>
    <x v="42"/>
    <x v="1"/>
    <n v="41"/>
  </r>
  <r>
    <x v="1"/>
    <x v="49"/>
    <x v="0"/>
    <n v="7"/>
  </r>
  <r>
    <x v="1"/>
    <x v="49"/>
    <x v="1"/>
    <n v="110"/>
  </r>
  <r>
    <x v="1"/>
    <x v="30"/>
    <x v="0"/>
    <n v="2"/>
  </r>
  <r>
    <x v="1"/>
    <x v="44"/>
    <x v="1"/>
    <n v="33"/>
  </r>
  <r>
    <x v="1"/>
    <x v="31"/>
    <x v="0"/>
    <n v="49"/>
  </r>
  <r>
    <x v="1"/>
    <x v="20"/>
    <x v="1"/>
    <n v="236"/>
  </r>
  <r>
    <x v="1"/>
    <x v="32"/>
    <x v="0"/>
    <n v="2"/>
  </r>
  <r>
    <x v="1"/>
    <x v="32"/>
    <x v="1"/>
    <n v="82"/>
  </r>
  <r>
    <x v="1"/>
    <x v="55"/>
    <x v="1"/>
    <n v="2"/>
  </r>
  <r>
    <x v="1"/>
    <x v="45"/>
    <x v="1"/>
    <n v="15"/>
  </r>
  <r>
    <x v="1"/>
    <x v="40"/>
    <x v="0"/>
    <n v="1"/>
  </r>
  <r>
    <x v="2"/>
    <x v="56"/>
    <x v="0"/>
    <n v="5"/>
  </r>
  <r>
    <x v="2"/>
    <x v="56"/>
    <x v="1"/>
    <n v="39"/>
  </r>
  <r>
    <x v="2"/>
    <x v="25"/>
    <x v="1"/>
    <n v="399"/>
  </r>
  <r>
    <x v="2"/>
    <x v="2"/>
    <x v="1"/>
    <n v="146"/>
  </r>
  <r>
    <x v="2"/>
    <x v="3"/>
    <x v="1"/>
    <n v="83"/>
  </r>
  <r>
    <x v="2"/>
    <x v="35"/>
    <x v="0"/>
    <n v="40"/>
  </r>
  <r>
    <x v="2"/>
    <x v="35"/>
    <x v="1"/>
    <n v="977"/>
  </r>
  <r>
    <x v="2"/>
    <x v="4"/>
    <x v="1"/>
    <n v="850"/>
  </r>
  <r>
    <x v="2"/>
    <x v="44"/>
    <x v="0"/>
    <n v="4"/>
  </r>
  <r>
    <x v="2"/>
    <x v="37"/>
    <x v="0"/>
    <n v="31"/>
  </r>
  <r>
    <x v="2"/>
    <x v="21"/>
    <x v="1"/>
    <n v="199"/>
  </r>
  <r>
    <x v="2"/>
    <x v="39"/>
    <x v="1"/>
    <n v="127"/>
  </r>
  <r>
    <x v="2"/>
    <x v="10"/>
    <x v="1"/>
    <n v="44"/>
  </r>
  <r>
    <x v="3"/>
    <x v="0"/>
    <x v="1"/>
    <n v="313"/>
  </r>
  <r>
    <x v="3"/>
    <x v="1"/>
    <x v="1"/>
    <n v="83"/>
  </r>
  <r>
    <x v="3"/>
    <x v="34"/>
    <x v="0"/>
    <n v="1"/>
  </r>
  <r>
    <x v="3"/>
    <x v="34"/>
    <x v="1"/>
    <n v="16"/>
  </r>
  <r>
    <x v="3"/>
    <x v="50"/>
    <x v="0"/>
    <n v="7"/>
  </r>
  <r>
    <x v="3"/>
    <x v="2"/>
    <x v="0"/>
    <n v="9"/>
  </r>
  <r>
    <x v="3"/>
    <x v="57"/>
    <x v="0"/>
    <n v="17"/>
  </r>
  <r>
    <x v="3"/>
    <x v="57"/>
    <x v="1"/>
    <n v="171"/>
  </r>
  <r>
    <x v="3"/>
    <x v="3"/>
    <x v="0"/>
    <n v="5"/>
  </r>
  <r>
    <x v="3"/>
    <x v="36"/>
    <x v="0"/>
    <n v="1"/>
  </r>
  <r>
    <x v="3"/>
    <x v="4"/>
    <x v="0"/>
    <n v="68"/>
  </r>
  <r>
    <x v="3"/>
    <x v="6"/>
    <x v="1"/>
    <n v="110"/>
  </r>
  <r>
    <x v="3"/>
    <x v="10"/>
    <x v="0"/>
    <n v="2"/>
  </r>
  <r>
    <x v="3"/>
    <x v="16"/>
    <x v="1"/>
    <n v="37"/>
  </r>
  <r>
    <x v="3"/>
    <x v="11"/>
    <x v="0"/>
    <n v="8"/>
  </r>
  <r>
    <x v="3"/>
    <x v="18"/>
    <x v="1"/>
    <n v="42"/>
  </r>
  <r>
    <x v="4"/>
    <x v="0"/>
    <x v="0"/>
    <n v="31"/>
  </r>
  <r>
    <x v="4"/>
    <x v="1"/>
    <x v="0"/>
    <n v="7"/>
  </r>
  <r>
    <x v="4"/>
    <x v="33"/>
    <x v="0"/>
    <n v="92"/>
  </r>
  <r>
    <x v="4"/>
    <x v="5"/>
    <x v="1"/>
    <n v="934"/>
  </r>
  <r>
    <x v="4"/>
    <x v="6"/>
    <x v="0"/>
    <n v="10"/>
  </r>
  <r>
    <x v="4"/>
    <x v="7"/>
    <x v="0"/>
    <n v="10"/>
  </r>
  <r>
    <x v="4"/>
    <x v="8"/>
    <x v="1"/>
    <n v="265"/>
  </r>
  <r>
    <x v="4"/>
    <x v="9"/>
    <x v="1"/>
    <n v="356"/>
  </r>
  <r>
    <x v="4"/>
    <x v="52"/>
    <x v="0"/>
    <n v="21"/>
  </r>
  <r>
    <x v="4"/>
    <x v="17"/>
    <x v="1"/>
    <n v="338"/>
  </r>
  <r>
    <x v="0"/>
    <x v="27"/>
    <x v="0"/>
    <n v="2"/>
  </r>
  <r>
    <x v="0"/>
    <x v="12"/>
    <x v="0"/>
    <n v="6"/>
  </r>
  <r>
    <x v="0"/>
    <x v="53"/>
    <x v="0"/>
    <n v="5"/>
  </r>
  <r>
    <x v="0"/>
    <x v="53"/>
    <x v="1"/>
    <n v="18"/>
  </r>
  <r>
    <x v="0"/>
    <x v="33"/>
    <x v="1"/>
    <n v="3142"/>
  </r>
  <r>
    <x v="0"/>
    <x v="50"/>
    <x v="0"/>
    <n v="6"/>
  </r>
  <r>
    <x v="0"/>
    <x v="29"/>
    <x v="0"/>
    <n v="2"/>
  </r>
  <r>
    <x v="0"/>
    <x v="57"/>
    <x v="0"/>
    <n v="14"/>
  </r>
  <r>
    <x v="0"/>
    <x v="30"/>
    <x v="0"/>
    <n v="6"/>
  </r>
  <r>
    <x v="0"/>
    <x v="7"/>
    <x v="1"/>
    <n v="144"/>
  </r>
  <r>
    <x v="0"/>
    <x v="32"/>
    <x v="0"/>
    <n v="6"/>
  </r>
  <r>
    <x v="0"/>
    <x v="16"/>
    <x v="0"/>
    <n v="5"/>
  </r>
  <r>
    <x v="0"/>
    <x v="18"/>
    <x v="0"/>
    <n v="3"/>
  </r>
  <r>
    <x v="1"/>
    <x v="46"/>
    <x v="0"/>
    <n v="17"/>
  </r>
  <r>
    <x v="1"/>
    <x v="46"/>
    <x v="1"/>
    <n v="497"/>
  </r>
  <r>
    <x v="1"/>
    <x v="47"/>
    <x v="1"/>
    <n v="4"/>
  </r>
  <r>
    <x v="1"/>
    <x v="41"/>
    <x v="1"/>
    <n v="52"/>
  </r>
  <r>
    <x v="1"/>
    <x v="26"/>
    <x v="0"/>
    <n v="3"/>
  </r>
  <r>
    <x v="1"/>
    <x v="26"/>
    <x v="1"/>
    <n v="86"/>
  </r>
  <r>
    <x v="1"/>
    <x v="2"/>
    <x v="1"/>
    <n v="158"/>
  </r>
  <r>
    <x v="1"/>
    <x v="43"/>
    <x v="1"/>
    <n v="64"/>
  </r>
  <r>
    <x v="1"/>
    <x v="35"/>
    <x v="0"/>
    <n v="46"/>
  </r>
  <r>
    <x v="1"/>
    <x v="35"/>
    <x v="1"/>
    <n v="1004"/>
  </r>
  <r>
    <x v="1"/>
    <x v="4"/>
    <x v="1"/>
    <n v="870"/>
  </r>
  <r>
    <x v="1"/>
    <x v="15"/>
    <x v="1"/>
    <n v="712"/>
  </r>
  <r>
    <x v="1"/>
    <x v="51"/>
    <x v="1"/>
    <n v="148"/>
  </r>
  <r>
    <x v="1"/>
    <x v="22"/>
    <x v="0"/>
    <n v="4"/>
  </r>
  <r>
    <x v="1"/>
    <x v="10"/>
    <x v="1"/>
    <n v="59"/>
  </r>
  <r>
    <x v="1"/>
    <x v="11"/>
    <x v="1"/>
    <n v="75"/>
  </r>
  <r>
    <x v="2"/>
    <x v="23"/>
    <x v="0"/>
    <n v="4"/>
  </r>
  <r>
    <x v="2"/>
    <x v="27"/>
    <x v="0"/>
    <n v="2"/>
  </r>
  <r>
    <x v="2"/>
    <x v="12"/>
    <x v="0"/>
    <n v="9"/>
  </r>
  <r>
    <x v="2"/>
    <x v="53"/>
    <x v="1"/>
    <n v="13"/>
  </r>
  <r>
    <x v="2"/>
    <x v="41"/>
    <x v="0"/>
    <n v="3"/>
  </r>
  <r>
    <x v="2"/>
    <x v="13"/>
    <x v="1"/>
    <n v="67"/>
  </r>
  <r>
    <x v="2"/>
    <x v="33"/>
    <x v="1"/>
    <n v="3090"/>
  </r>
  <r>
    <x v="2"/>
    <x v="50"/>
    <x v="0"/>
    <n v="8"/>
  </r>
  <r>
    <x v="2"/>
    <x v="57"/>
    <x v="0"/>
    <n v="13"/>
  </r>
  <r>
    <x v="2"/>
    <x v="57"/>
    <x v="1"/>
    <n v="236"/>
  </r>
  <r>
    <x v="2"/>
    <x v="43"/>
    <x v="0"/>
    <n v="2"/>
  </r>
  <r>
    <x v="2"/>
    <x v="30"/>
    <x v="0"/>
    <n v="5"/>
  </r>
  <r>
    <x v="2"/>
    <x v="32"/>
    <x v="0"/>
    <n v="11"/>
  </r>
  <r>
    <x v="2"/>
    <x v="32"/>
    <x v="1"/>
    <n v="81"/>
  </r>
  <r>
    <x v="2"/>
    <x v="55"/>
    <x v="1"/>
    <n v="9"/>
  </r>
  <r>
    <x v="3"/>
    <x v="19"/>
    <x v="1"/>
    <n v="21"/>
  </r>
  <r>
    <x v="3"/>
    <x v="0"/>
    <x v="0"/>
    <n v="36"/>
  </r>
  <r>
    <x v="3"/>
    <x v="25"/>
    <x v="1"/>
    <n v="470"/>
  </r>
  <r>
    <x v="3"/>
    <x v="33"/>
    <x v="0"/>
    <n v="106"/>
  </r>
  <r>
    <x v="3"/>
    <x v="2"/>
    <x v="1"/>
    <n v="173"/>
  </r>
  <r>
    <x v="3"/>
    <x v="35"/>
    <x v="0"/>
    <n v="46"/>
  </r>
  <r>
    <x v="3"/>
    <x v="35"/>
    <x v="1"/>
    <n v="790"/>
  </r>
  <r>
    <x v="3"/>
    <x v="4"/>
    <x v="1"/>
    <n v="774"/>
  </r>
  <r>
    <x v="3"/>
    <x v="37"/>
    <x v="0"/>
    <n v="43"/>
  </r>
  <r>
    <x v="3"/>
    <x v="37"/>
    <x v="1"/>
    <n v="399"/>
  </r>
  <r>
    <x v="3"/>
    <x v="6"/>
    <x v="0"/>
    <n v="4"/>
  </r>
  <r>
    <x v="3"/>
    <x v="20"/>
    <x v="0"/>
    <n v="11"/>
  </r>
  <r>
    <x v="3"/>
    <x v="22"/>
    <x v="0"/>
    <n v="1"/>
  </r>
  <r>
    <x v="3"/>
    <x v="17"/>
    <x v="1"/>
    <n v="300"/>
  </r>
  <r>
    <x v="4"/>
    <x v="23"/>
    <x v="0"/>
    <n v="9"/>
  </r>
  <r>
    <x v="4"/>
    <x v="24"/>
    <x v="1"/>
    <n v="128"/>
  </r>
  <r>
    <x v="4"/>
    <x v="41"/>
    <x v="0"/>
    <n v="5"/>
  </r>
  <r>
    <x v="4"/>
    <x v="13"/>
    <x v="1"/>
    <n v="76"/>
  </r>
  <r>
    <x v="4"/>
    <x v="57"/>
    <x v="1"/>
    <n v="203"/>
  </r>
  <r>
    <x v="4"/>
    <x v="3"/>
    <x v="0"/>
    <n v="2"/>
  </r>
  <r>
    <x v="4"/>
    <x v="43"/>
    <x v="0"/>
    <n v="5"/>
  </r>
  <r>
    <x v="4"/>
    <x v="31"/>
    <x v="1"/>
    <n v="1180"/>
  </r>
  <r>
    <x v="4"/>
    <x v="32"/>
    <x v="1"/>
    <n v="112"/>
  </r>
  <r>
    <x v="0"/>
    <x v="47"/>
    <x v="0"/>
    <n v="3"/>
  </r>
  <r>
    <x v="0"/>
    <x v="24"/>
    <x v="1"/>
    <n v="98"/>
  </r>
  <r>
    <x v="0"/>
    <x v="1"/>
    <x v="0"/>
    <n v="15"/>
  </r>
  <r>
    <x v="0"/>
    <x v="41"/>
    <x v="0"/>
    <n v="3"/>
  </r>
  <r>
    <x v="0"/>
    <x v="42"/>
    <x v="0"/>
    <n v="5"/>
  </r>
  <r>
    <x v="0"/>
    <x v="57"/>
    <x v="1"/>
    <n v="171"/>
  </r>
  <r>
    <x v="0"/>
    <x v="43"/>
    <x v="0"/>
    <n v="2"/>
  </r>
  <r>
    <x v="0"/>
    <x v="44"/>
    <x v="0"/>
    <n v="2"/>
  </r>
  <r>
    <x v="0"/>
    <x v="31"/>
    <x v="1"/>
    <n v="966"/>
  </r>
  <r>
    <x v="0"/>
    <x v="32"/>
    <x v="1"/>
    <n v="89"/>
  </r>
  <r>
    <x v="0"/>
    <x v="55"/>
    <x v="1"/>
    <n v="3"/>
  </r>
  <r>
    <x v="0"/>
    <x v="45"/>
    <x v="0"/>
    <n v="2"/>
  </r>
  <r>
    <x v="1"/>
    <x v="27"/>
    <x v="1"/>
    <n v="15"/>
  </r>
  <r>
    <x v="1"/>
    <x v="25"/>
    <x v="1"/>
    <n v="409"/>
  </r>
  <r>
    <x v="1"/>
    <x v="13"/>
    <x v="0"/>
    <n v="9"/>
  </r>
  <r>
    <x v="1"/>
    <x v="33"/>
    <x v="0"/>
    <n v="78"/>
  </r>
  <r>
    <x v="1"/>
    <x v="34"/>
    <x v="1"/>
    <n v="7"/>
  </r>
  <r>
    <x v="1"/>
    <x v="50"/>
    <x v="1"/>
    <n v="73"/>
  </r>
  <r>
    <x v="1"/>
    <x v="29"/>
    <x v="1"/>
    <n v="10"/>
  </r>
  <r>
    <x v="1"/>
    <x v="30"/>
    <x v="1"/>
    <n v="152"/>
  </r>
  <r>
    <x v="1"/>
    <x v="36"/>
    <x v="0"/>
    <n v="3"/>
  </r>
  <r>
    <x v="1"/>
    <x v="36"/>
    <x v="1"/>
    <n v="26"/>
  </r>
  <r>
    <x v="1"/>
    <x v="51"/>
    <x v="0"/>
    <n v="1"/>
  </r>
  <r>
    <x v="1"/>
    <x v="37"/>
    <x v="0"/>
    <n v="31"/>
  </r>
  <r>
    <x v="1"/>
    <x v="37"/>
    <x v="1"/>
    <n v="355"/>
  </r>
  <r>
    <x v="1"/>
    <x v="38"/>
    <x v="0"/>
    <n v="13"/>
  </r>
  <r>
    <x v="1"/>
    <x v="39"/>
    <x v="0"/>
    <n v="16"/>
  </r>
  <r>
    <x v="1"/>
    <x v="8"/>
    <x v="0"/>
    <n v="9"/>
  </r>
  <r>
    <x v="1"/>
    <x v="16"/>
    <x v="1"/>
    <n v="44"/>
  </r>
  <r>
    <x v="1"/>
    <x v="52"/>
    <x v="1"/>
    <n v="193"/>
  </r>
  <r>
    <x v="1"/>
    <x v="17"/>
    <x v="1"/>
    <n v="323"/>
  </r>
  <r>
    <x v="1"/>
    <x v="18"/>
    <x v="1"/>
    <n v="40"/>
  </r>
  <r>
    <x v="2"/>
    <x v="24"/>
    <x v="1"/>
    <n v="116"/>
  </r>
  <r>
    <x v="2"/>
    <x v="28"/>
    <x v="1"/>
    <n v="368"/>
  </r>
  <r>
    <x v="2"/>
    <x v="53"/>
    <x v="0"/>
    <n v="2"/>
  </r>
  <r>
    <x v="2"/>
    <x v="1"/>
    <x v="0"/>
    <n v="11"/>
  </r>
  <r>
    <x v="2"/>
    <x v="42"/>
    <x v="0"/>
    <n v="2"/>
  </r>
  <r>
    <x v="2"/>
    <x v="54"/>
    <x v="1"/>
    <n v="4"/>
  </r>
  <r>
    <x v="2"/>
    <x v="31"/>
    <x v="1"/>
    <n v="989"/>
  </r>
  <r>
    <x v="2"/>
    <x v="45"/>
    <x v="0"/>
    <n v="3"/>
  </r>
  <r>
    <x v="2"/>
    <x v="40"/>
    <x v="1"/>
    <n v="54"/>
  </r>
  <r>
    <x v="3"/>
    <x v="46"/>
    <x v="0"/>
    <n v="25"/>
  </r>
  <r>
    <x v="3"/>
    <x v="46"/>
    <x v="1"/>
    <n v="383"/>
  </r>
  <r>
    <x v="3"/>
    <x v="47"/>
    <x v="1"/>
    <n v="1"/>
  </r>
  <r>
    <x v="3"/>
    <x v="27"/>
    <x v="1"/>
    <n v="16"/>
  </r>
  <r>
    <x v="3"/>
    <x v="41"/>
    <x v="1"/>
    <n v="40"/>
  </r>
  <r>
    <x v="3"/>
    <x v="48"/>
    <x v="1"/>
    <n v="14"/>
  </r>
  <r>
    <x v="3"/>
    <x v="13"/>
    <x v="0"/>
    <n v="9"/>
  </r>
  <r>
    <x v="3"/>
    <x v="49"/>
    <x v="0"/>
    <n v="14"/>
  </r>
  <r>
    <x v="3"/>
    <x v="49"/>
    <x v="1"/>
    <n v="88"/>
  </r>
  <r>
    <x v="3"/>
    <x v="50"/>
    <x v="1"/>
    <n v="68"/>
  </r>
  <r>
    <x v="3"/>
    <x v="29"/>
    <x v="1"/>
    <n v="6"/>
  </r>
  <r>
    <x v="3"/>
    <x v="43"/>
    <x v="1"/>
    <n v="55"/>
  </r>
  <r>
    <x v="3"/>
    <x v="30"/>
    <x v="1"/>
    <n v="179"/>
  </r>
  <r>
    <x v="3"/>
    <x v="36"/>
    <x v="1"/>
    <n v="14"/>
  </r>
  <r>
    <x v="3"/>
    <x v="44"/>
    <x v="1"/>
    <n v="23"/>
  </r>
  <r>
    <x v="3"/>
    <x v="51"/>
    <x v="0"/>
    <n v="1"/>
  </r>
  <r>
    <x v="3"/>
    <x v="51"/>
    <x v="1"/>
    <n v="110"/>
  </r>
  <r>
    <x v="3"/>
    <x v="39"/>
    <x v="0"/>
    <n v="9"/>
  </r>
  <r>
    <x v="3"/>
    <x v="8"/>
    <x v="0"/>
    <n v="6"/>
  </r>
  <r>
    <x v="3"/>
    <x v="52"/>
    <x v="1"/>
    <n v="188"/>
  </r>
  <r>
    <x v="4"/>
    <x v="56"/>
    <x v="0"/>
    <n v="6"/>
  </r>
  <r>
    <x v="4"/>
    <x v="28"/>
    <x v="1"/>
    <n v="273"/>
  </r>
  <r>
    <x v="4"/>
    <x v="12"/>
    <x v="0"/>
    <n v="14"/>
  </r>
  <r>
    <x v="4"/>
    <x v="53"/>
    <x v="0"/>
    <n v="3"/>
  </r>
  <r>
    <x v="4"/>
    <x v="53"/>
    <x v="1"/>
    <n v="25"/>
  </r>
  <r>
    <x v="4"/>
    <x v="14"/>
    <x v="0"/>
    <n v="1"/>
  </r>
  <r>
    <x v="4"/>
    <x v="33"/>
    <x v="1"/>
    <n v="3312"/>
  </r>
  <r>
    <x v="4"/>
    <x v="54"/>
    <x v="1"/>
    <n v="6"/>
  </r>
  <r>
    <x v="4"/>
    <x v="5"/>
    <x v="0"/>
    <n v="69"/>
  </r>
  <r>
    <x v="4"/>
    <x v="38"/>
    <x v="1"/>
    <n v="359"/>
  </r>
  <r>
    <x v="4"/>
    <x v="9"/>
    <x v="0"/>
    <n v="34"/>
  </r>
  <r>
    <x v="4"/>
    <x v="40"/>
    <x v="1"/>
    <n v="47"/>
  </r>
  <r>
    <x v="0"/>
    <x v="24"/>
    <x v="0"/>
    <n v="8"/>
  </r>
  <r>
    <x v="0"/>
    <x v="28"/>
    <x v="0"/>
    <n v="13"/>
  </r>
  <r>
    <x v="0"/>
    <x v="0"/>
    <x v="1"/>
    <n v="252"/>
  </r>
  <r>
    <x v="0"/>
    <x v="48"/>
    <x v="0"/>
    <n v="2"/>
  </r>
  <r>
    <x v="0"/>
    <x v="48"/>
    <x v="1"/>
    <n v="4"/>
  </r>
  <r>
    <x v="0"/>
    <x v="13"/>
    <x v="0"/>
    <n v="4"/>
  </r>
  <r>
    <x v="0"/>
    <x v="42"/>
    <x v="1"/>
    <n v="51"/>
  </r>
  <r>
    <x v="0"/>
    <x v="49"/>
    <x v="0"/>
    <n v="9"/>
  </r>
  <r>
    <x v="0"/>
    <x v="49"/>
    <x v="1"/>
    <n v="86"/>
  </r>
  <r>
    <x v="0"/>
    <x v="44"/>
    <x v="1"/>
    <n v="26"/>
  </r>
  <r>
    <x v="0"/>
    <x v="31"/>
    <x v="0"/>
    <n v="44"/>
  </r>
  <r>
    <x v="0"/>
    <x v="6"/>
    <x v="1"/>
    <n v="139"/>
  </r>
  <r>
    <x v="0"/>
    <x v="20"/>
    <x v="1"/>
    <n v="226"/>
  </r>
  <r>
    <x v="0"/>
    <x v="22"/>
    <x v="1"/>
    <n v="32"/>
  </r>
  <r>
    <x v="0"/>
    <x v="45"/>
    <x v="1"/>
    <n v="16"/>
  </r>
  <r>
    <x v="0"/>
    <x v="52"/>
    <x v="1"/>
    <n v="160"/>
  </r>
  <r>
    <x v="1"/>
    <x v="23"/>
    <x v="1"/>
    <n v="25"/>
  </r>
  <r>
    <x v="1"/>
    <x v="56"/>
    <x v="0"/>
    <n v="5"/>
  </r>
  <r>
    <x v="1"/>
    <x v="56"/>
    <x v="1"/>
    <n v="31"/>
  </r>
  <r>
    <x v="1"/>
    <x v="19"/>
    <x v="0"/>
    <n v="1"/>
  </r>
  <r>
    <x v="1"/>
    <x v="54"/>
    <x v="1"/>
    <n v="6"/>
  </r>
  <r>
    <x v="1"/>
    <x v="3"/>
    <x v="1"/>
    <n v="93"/>
  </r>
  <r>
    <x v="1"/>
    <x v="5"/>
    <x v="0"/>
    <n v="42"/>
  </r>
  <r>
    <x v="1"/>
    <x v="5"/>
    <x v="1"/>
    <n v="875"/>
  </r>
  <r>
    <x v="1"/>
    <x v="21"/>
    <x v="0"/>
    <n v="8"/>
  </r>
  <r>
    <x v="1"/>
    <x v="21"/>
    <x v="1"/>
    <n v="161"/>
  </r>
  <r>
    <x v="1"/>
    <x v="38"/>
    <x v="1"/>
    <n v="422"/>
  </r>
  <r>
    <x v="1"/>
    <x v="7"/>
    <x v="0"/>
    <n v="4"/>
  </r>
  <r>
    <x v="1"/>
    <x v="39"/>
    <x v="1"/>
    <n v="174"/>
  </r>
  <r>
    <x v="1"/>
    <x v="9"/>
    <x v="0"/>
    <n v="25"/>
  </r>
  <r>
    <x v="1"/>
    <x v="9"/>
    <x v="1"/>
    <n v="284"/>
  </r>
  <r>
    <x v="1"/>
    <x v="52"/>
    <x v="0"/>
    <n v="15"/>
  </r>
  <r>
    <x v="1"/>
    <x v="40"/>
    <x v="1"/>
    <n v="38"/>
  </r>
  <r>
    <x v="2"/>
    <x v="24"/>
    <x v="0"/>
    <n v="14"/>
  </r>
  <r>
    <x v="2"/>
    <x v="28"/>
    <x v="0"/>
    <n v="15"/>
  </r>
  <r>
    <x v="2"/>
    <x v="0"/>
    <x v="1"/>
    <n v="270"/>
  </r>
  <r>
    <x v="2"/>
    <x v="1"/>
    <x v="1"/>
    <n v="81"/>
  </r>
  <r>
    <x v="2"/>
    <x v="48"/>
    <x v="1"/>
    <n v="10"/>
  </r>
  <r>
    <x v="2"/>
    <x v="42"/>
    <x v="1"/>
    <n v="51"/>
  </r>
  <r>
    <x v="2"/>
    <x v="49"/>
    <x v="1"/>
    <n v="87"/>
  </r>
  <r>
    <x v="2"/>
    <x v="34"/>
    <x v="0"/>
    <n v="2"/>
  </r>
  <r>
    <x v="2"/>
    <x v="34"/>
    <x v="1"/>
    <n v="6"/>
  </r>
  <r>
    <x v="2"/>
    <x v="36"/>
    <x v="0"/>
    <n v="1"/>
  </r>
  <r>
    <x v="2"/>
    <x v="15"/>
    <x v="0"/>
    <n v="42"/>
  </r>
  <r>
    <x v="2"/>
    <x v="44"/>
    <x v="1"/>
    <n v="24"/>
  </r>
  <r>
    <x v="2"/>
    <x v="31"/>
    <x v="0"/>
    <n v="47"/>
  </r>
  <r>
    <x v="2"/>
    <x v="6"/>
    <x v="1"/>
    <n v="116"/>
  </r>
  <r>
    <x v="2"/>
    <x v="20"/>
    <x v="1"/>
    <n v="228"/>
  </r>
  <r>
    <x v="2"/>
    <x v="10"/>
    <x v="0"/>
    <n v="4"/>
  </r>
  <r>
    <x v="2"/>
    <x v="16"/>
    <x v="1"/>
    <n v="35"/>
  </r>
  <r>
    <x v="2"/>
    <x v="45"/>
    <x v="1"/>
    <n v="11"/>
  </r>
  <r>
    <x v="2"/>
    <x v="40"/>
    <x v="0"/>
    <n v="4"/>
  </r>
  <r>
    <x v="2"/>
    <x v="11"/>
    <x v="0"/>
    <n v="5"/>
  </r>
  <r>
    <x v="2"/>
    <x v="18"/>
    <x v="1"/>
    <n v="31"/>
  </r>
  <r>
    <x v="3"/>
    <x v="56"/>
    <x v="0"/>
    <n v="2"/>
  </r>
  <r>
    <x v="3"/>
    <x v="56"/>
    <x v="1"/>
    <n v="36"/>
  </r>
  <r>
    <x v="3"/>
    <x v="42"/>
    <x v="0"/>
    <n v="1"/>
  </r>
  <r>
    <x v="3"/>
    <x v="3"/>
    <x v="1"/>
    <n v="77"/>
  </r>
  <r>
    <x v="3"/>
    <x v="44"/>
    <x v="0"/>
    <n v="3"/>
  </r>
  <r>
    <x v="3"/>
    <x v="5"/>
    <x v="0"/>
    <n v="53"/>
  </r>
  <r>
    <x v="3"/>
    <x v="5"/>
    <x v="1"/>
    <n v="767"/>
  </r>
  <r>
    <x v="3"/>
    <x v="38"/>
    <x v="1"/>
    <n v="309"/>
  </r>
  <r>
    <x v="3"/>
    <x v="7"/>
    <x v="0"/>
    <n v="3"/>
  </r>
  <r>
    <x v="3"/>
    <x v="39"/>
    <x v="1"/>
    <n v="144"/>
  </r>
  <r>
    <x v="3"/>
    <x v="8"/>
    <x v="1"/>
    <n v="244"/>
  </r>
  <r>
    <x v="3"/>
    <x v="9"/>
    <x v="0"/>
    <n v="24"/>
  </r>
  <r>
    <x v="3"/>
    <x v="9"/>
    <x v="1"/>
    <n v="294"/>
  </r>
  <r>
    <x v="3"/>
    <x v="45"/>
    <x v="0"/>
    <n v="3"/>
  </r>
  <r>
    <x v="3"/>
    <x v="52"/>
    <x v="0"/>
    <n v="23"/>
  </r>
  <r>
    <x v="4"/>
    <x v="12"/>
    <x v="1"/>
    <n v="104"/>
  </r>
  <r>
    <x v="4"/>
    <x v="1"/>
    <x v="1"/>
    <n v="76"/>
  </r>
  <r>
    <x v="4"/>
    <x v="14"/>
    <x v="1"/>
    <n v="12"/>
  </r>
  <r>
    <x v="4"/>
    <x v="34"/>
    <x v="1"/>
    <n v="8"/>
  </r>
  <r>
    <x v="4"/>
    <x v="2"/>
    <x v="0"/>
    <n v="16"/>
  </r>
  <r>
    <x v="4"/>
    <x v="54"/>
    <x v="0"/>
    <n v="1"/>
  </r>
  <r>
    <x v="4"/>
    <x v="30"/>
    <x v="1"/>
    <n v="186"/>
  </r>
  <r>
    <x v="4"/>
    <x v="36"/>
    <x v="0"/>
    <n v="1"/>
  </r>
  <r>
    <x v="4"/>
    <x v="36"/>
    <x v="1"/>
    <n v="19"/>
  </r>
  <r>
    <x v="4"/>
    <x v="4"/>
    <x v="0"/>
    <n v="76"/>
  </r>
  <r>
    <x v="4"/>
    <x v="15"/>
    <x v="0"/>
    <n v="46"/>
  </r>
  <r>
    <x v="4"/>
    <x v="38"/>
    <x v="0"/>
    <n v="26"/>
  </r>
  <r>
    <x v="4"/>
    <x v="39"/>
    <x v="0"/>
    <n v="11"/>
  </r>
  <r>
    <x v="4"/>
    <x v="10"/>
    <x v="0"/>
    <n v="4"/>
  </r>
  <r>
    <x v="4"/>
    <x v="16"/>
    <x v="1"/>
    <n v="40"/>
  </r>
  <r>
    <x v="4"/>
    <x v="40"/>
    <x v="0"/>
    <n v="6"/>
  </r>
  <r>
    <x v="4"/>
    <x v="11"/>
    <x v="0"/>
    <n v="11"/>
  </r>
  <r>
    <x v="4"/>
    <x v="18"/>
    <x v="1"/>
    <n v="48"/>
  </r>
  <r>
    <x v="0"/>
    <x v="47"/>
    <x v="1"/>
    <n v="7"/>
  </r>
  <r>
    <x v="0"/>
    <x v="56"/>
    <x v="0"/>
    <n v="9"/>
  </r>
  <r>
    <x v="0"/>
    <x v="50"/>
    <x v="1"/>
    <n v="84"/>
  </r>
  <r>
    <x v="0"/>
    <x v="2"/>
    <x v="1"/>
    <n v="147"/>
  </r>
  <r>
    <x v="0"/>
    <x v="3"/>
    <x v="1"/>
    <n v="63"/>
  </r>
  <r>
    <x v="0"/>
    <x v="35"/>
    <x v="0"/>
    <n v="39"/>
  </r>
  <r>
    <x v="0"/>
    <x v="4"/>
    <x v="1"/>
    <n v="919"/>
  </r>
  <r>
    <x v="0"/>
    <x v="21"/>
    <x v="0"/>
    <n v="11"/>
  </r>
  <r>
    <x v="0"/>
    <x v="21"/>
    <x v="1"/>
    <n v="200"/>
  </r>
  <r>
    <x v="0"/>
    <x v="10"/>
    <x v="1"/>
    <n v="58"/>
  </r>
  <r>
    <x v="0"/>
    <x v="17"/>
    <x v="0"/>
    <n v="18"/>
  </r>
  <r>
    <x v="0"/>
    <x v="11"/>
    <x v="1"/>
    <n v="73"/>
  </r>
  <r>
    <x v="1"/>
    <x v="47"/>
    <x v="0"/>
    <n v="1"/>
  </r>
  <r>
    <x v="1"/>
    <x v="24"/>
    <x v="0"/>
    <n v="13"/>
  </r>
  <r>
    <x v="1"/>
    <x v="12"/>
    <x v="0"/>
    <n v="6"/>
  </r>
  <r>
    <x v="1"/>
    <x v="0"/>
    <x v="1"/>
    <n v="271"/>
  </r>
  <r>
    <x v="1"/>
    <x v="53"/>
    <x v="0"/>
    <n v="1"/>
  </r>
  <r>
    <x v="1"/>
    <x v="53"/>
    <x v="1"/>
    <n v="16"/>
  </r>
  <r>
    <x v="1"/>
    <x v="1"/>
    <x v="1"/>
    <n v="88"/>
  </r>
  <r>
    <x v="1"/>
    <x v="48"/>
    <x v="1"/>
    <n v="5"/>
  </r>
  <r>
    <x v="1"/>
    <x v="14"/>
    <x v="0"/>
    <n v="1"/>
  </r>
  <r>
    <x v="1"/>
    <x v="33"/>
    <x v="1"/>
    <n v="3149"/>
  </r>
  <r>
    <x v="1"/>
    <x v="34"/>
    <x v="0"/>
    <n v="1"/>
  </r>
  <r>
    <x v="1"/>
    <x v="50"/>
    <x v="0"/>
    <n v="11"/>
  </r>
  <r>
    <x v="1"/>
    <x v="57"/>
    <x v="0"/>
    <n v="16"/>
  </r>
  <r>
    <x v="1"/>
    <x v="57"/>
    <x v="1"/>
    <n v="213"/>
  </r>
  <r>
    <x v="1"/>
    <x v="6"/>
    <x v="1"/>
    <n v="111"/>
  </r>
  <r>
    <x v="1"/>
    <x v="7"/>
    <x v="1"/>
    <n v="141"/>
  </r>
  <r>
    <x v="1"/>
    <x v="11"/>
    <x v="0"/>
    <n v="5"/>
  </r>
  <r>
    <x v="2"/>
    <x v="46"/>
    <x v="1"/>
    <n v="457"/>
  </r>
  <r>
    <x v="2"/>
    <x v="41"/>
    <x v="1"/>
    <n v="51"/>
  </r>
  <r>
    <x v="2"/>
    <x v="33"/>
    <x v="0"/>
    <n v="77"/>
  </r>
  <r>
    <x v="2"/>
    <x v="26"/>
    <x v="1"/>
    <n v="92"/>
  </r>
  <r>
    <x v="2"/>
    <x v="43"/>
    <x v="1"/>
    <n v="63"/>
  </r>
  <r>
    <x v="2"/>
    <x v="15"/>
    <x v="1"/>
    <n v="694"/>
  </r>
  <r>
    <x v="2"/>
    <x v="5"/>
    <x v="0"/>
    <n v="49"/>
  </r>
  <r>
    <x v="2"/>
    <x v="5"/>
    <x v="1"/>
    <n v="841"/>
  </r>
  <r>
    <x v="2"/>
    <x v="38"/>
    <x v="1"/>
    <n v="389"/>
  </r>
  <r>
    <x v="2"/>
    <x v="7"/>
    <x v="0"/>
    <n v="5"/>
  </r>
  <r>
    <x v="2"/>
    <x v="22"/>
    <x v="0"/>
    <n v="2"/>
  </r>
  <r>
    <x v="2"/>
    <x v="8"/>
    <x v="1"/>
    <n v="268"/>
  </r>
  <r>
    <x v="2"/>
    <x v="9"/>
    <x v="0"/>
    <n v="21"/>
  </r>
  <r>
    <x v="2"/>
    <x v="9"/>
    <x v="1"/>
    <n v="265"/>
  </r>
  <r>
    <x v="2"/>
    <x v="52"/>
    <x v="0"/>
    <n v="15"/>
  </r>
  <r>
    <x v="2"/>
    <x v="17"/>
    <x v="1"/>
    <n v="321"/>
  </r>
  <r>
    <x v="3"/>
    <x v="23"/>
    <x v="0"/>
    <n v="6"/>
  </r>
  <r>
    <x v="3"/>
    <x v="27"/>
    <x v="0"/>
    <n v="3"/>
  </r>
  <r>
    <x v="3"/>
    <x v="28"/>
    <x v="0"/>
    <n v="23"/>
  </r>
  <r>
    <x v="3"/>
    <x v="41"/>
    <x v="0"/>
    <n v="1"/>
  </r>
  <r>
    <x v="3"/>
    <x v="13"/>
    <x v="1"/>
    <n v="71"/>
  </r>
  <r>
    <x v="3"/>
    <x v="42"/>
    <x v="1"/>
    <n v="61"/>
  </r>
  <r>
    <x v="3"/>
    <x v="14"/>
    <x v="1"/>
    <n v="10"/>
  </r>
  <r>
    <x v="3"/>
    <x v="54"/>
    <x v="0"/>
    <n v="1"/>
  </r>
  <r>
    <x v="3"/>
    <x v="29"/>
    <x v="0"/>
    <n v="2"/>
  </r>
  <r>
    <x v="3"/>
    <x v="43"/>
    <x v="0"/>
    <n v="6"/>
  </r>
  <r>
    <x v="3"/>
    <x v="15"/>
    <x v="0"/>
    <n v="30"/>
  </r>
  <r>
    <x v="3"/>
    <x v="20"/>
    <x v="1"/>
    <n v="170"/>
  </r>
  <r>
    <x v="3"/>
    <x v="38"/>
    <x v="0"/>
    <n v="16"/>
  </r>
  <r>
    <x v="3"/>
    <x v="32"/>
    <x v="0"/>
    <n v="16"/>
  </r>
  <r>
    <x v="3"/>
    <x v="32"/>
    <x v="1"/>
    <n v="98"/>
  </r>
  <r>
    <x v="3"/>
    <x v="55"/>
    <x v="0"/>
    <n v="1"/>
  </r>
  <r>
    <x v="3"/>
    <x v="55"/>
    <x v="1"/>
    <n v="4"/>
  </r>
  <r>
    <x v="3"/>
    <x v="45"/>
    <x v="1"/>
    <n v="13"/>
  </r>
  <r>
    <x v="3"/>
    <x v="40"/>
    <x v="0"/>
    <n v="1"/>
  </r>
  <r>
    <x v="4"/>
    <x v="56"/>
    <x v="1"/>
    <n v="40"/>
  </r>
  <r>
    <x v="4"/>
    <x v="19"/>
    <x v="1"/>
    <n v="16"/>
  </r>
  <r>
    <x v="4"/>
    <x v="25"/>
    <x v="1"/>
    <n v="451"/>
  </r>
  <r>
    <x v="4"/>
    <x v="42"/>
    <x v="0"/>
    <n v="6"/>
  </r>
  <r>
    <x v="4"/>
    <x v="35"/>
    <x v="1"/>
    <n v="1169"/>
  </r>
  <r>
    <x v="4"/>
    <x v="44"/>
    <x v="0"/>
    <n v="1"/>
  </r>
  <r>
    <x v="4"/>
    <x v="37"/>
    <x v="0"/>
    <n v="52"/>
  </r>
  <r>
    <x v="4"/>
    <x v="37"/>
    <x v="1"/>
    <n v="425"/>
  </r>
  <r>
    <x v="4"/>
    <x v="20"/>
    <x v="0"/>
    <n v="5"/>
  </r>
  <r>
    <x v="4"/>
    <x v="39"/>
    <x v="1"/>
    <n v="209"/>
  </r>
  <r>
    <x v="4"/>
    <x v="45"/>
    <x v="0"/>
    <n v="6"/>
  </r>
  <r>
    <x v="0"/>
    <x v="23"/>
    <x v="0"/>
    <n v="6"/>
  </r>
  <r>
    <x v="0"/>
    <x v="56"/>
    <x v="1"/>
    <n v="40"/>
  </r>
  <r>
    <x v="0"/>
    <x v="19"/>
    <x v="1"/>
    <n v="14"/>
  </r>
  <r>
    <x v="0"/>
    <x v="12"/>
    <x v="1"/>
    <n v="112"/>
  </r>
  <r>
    <x v="0"/>
    <x v="13"/>
    <x v="1"/>
    <n v="61"/>
  </r>
  <r>
    <x v="0"/>
    <x v="14"/>
    <x v="1"/>
    <n v="10"/>
  </r>
  <r>
    <x v="0"/>
    <x v="15"/>
    <x v="0"/>
    <n v="31"/>
  </r>
  <r>
    <x v="0"/>
    <x v="20"/>
    <x v="0"/>
    <n v="6"/>
  </r>
  <r>
    <x v="0"/>
    <x v="39"/>
    <x v="1"/>
    <n v="171"/>
  </r>
  <r>
    <x v="1"/>
    <x v="19"/>
    <x v="1"/>
    <n v="18"/>
  </r>
  <r>
    <x v="1"/>
    <x v="25"/>
    <x v="0"/>
    <n v="29"/>
  </r>
  <r>
    <x v="1"/>
    <x v="2"/>
    <x v="0"/>
    <n v="10"/>
  </r>
  <r>
    <x v="1"/>
    <x v="3"/>
    <x v="0"/>
    <n v="3"/>
  </r>
  <r>
    <x v="1"/>
    <x v="4"/>
    <x v="0"/>
    <n v="67"/>
  </r>
  <r>
    <x v="1"/>
    <x v="20"/>
    <x v="0"/>
    <n v="5"/>
  </r>
  <r>
    <x v="1"/>
    <x v="22"/>
    <x v="1"/>
    <n v="25"/>
  </r>
  <r>
    <x v="1"/>
    <x v="10"/>
    <x v="0"/>
    <n v="4"/>
  </r>
  <r>
    <x v="2"/>
    <x v="23"/>
    <x v="1"/>
    <n v="25"/>
  </r>
  <r>
    <x v="2"/>
    <x v="0"/>
    <x v="0"/>
    <n v="27"/>
  </r>
  <r>
    <x v="2"/>
    <x v="25"/>
    <x v="0"/>
    <n v="33"/>
  </r>
  <r>
    <x v="2"/>
    <x v="26"/>
    <x v="0"/>
    <n v="7"/>
  </r>
  <r>
    <x v="2"/>
    <x v="2"/>
    <x v="0"/>
    <n v="11"/>
  </r>
  <r>
    <x v="2"/>
    <x v="3"/>
    <x v="0"/>
    <n v="2"/>
  </r>
  <r>
    <x v="2"/>
    <x v="4"/>
    <x v="0"/>
    <n v="68"/>
  </r>
  <r>
    <x v="2"/>
    <x v="6"/>
    <x v="0"/>
    <n v="13"/>
  </r>
  <r>
    <x v="2"/>
    <x v="16"/>
    <x v="0"/>
    <n v="3"/>
  </r>
  <r>
    <x v="2"/>
    <x v="18"/>
    <x v="0"/>
    <n v="3"/>
  </r>
  <r>
    <x v="3"/>
    <x v="12"/>
    <x v="1"/>
    <n v="110"/>
  </r>
  <r>
    <x v="3"/>
    <x v="30"/>
    <x v="0"/>
    <n v="7"/>
  </r>
  <r>
    <x v="3"/>
    <x v="31"/>
    <x v="0"/>
    <n v="66"/>
  </r>
  <r>
    <x v="3"/>
    <x v="21"/>
    <x v="0"/>
    <n v="12"/>
  </r>
  <r>
    <x v="3"/>
    <x v="21"/>
    <x v="1"/>
    <n v="176"/>
  </r>
  <r>
    <x v="3"/>
    <x v="10"/>
    <x v="1"/>
    <n v="48"/>
  </r>
  <r>
    <x v="3"/>
    <x v="16"/>
    <x v="0"/>
    <n v="11"/>
  </r>
  <r>
    <x v="3"/>
    <x v="17"/>
    <x v="0"/>
    <n v="20"/>
  </r>
  <r>
    <x v="3"/>
    <x v="11"/>
    <x v="1"/>
    <n v="76"/>
  </r>
  <r>
    <x v="4"/>
    <x v="24"/>
    <x v="0"/>
    <n v="14"/>
  </r>
  <r>
    <x v="4"/>
    <x v="0"/>
    <x v="1"/>
    <n v="358"/>
  </r>
  <r>
    <x v="4"/>
    <x v="50"/>
    <x v="0"/>
    <n v="7"/>
  </r>
  <r>
    <x v="4"/>
    <x v="2"/>
    <x v="1"/>
    <n v="167"/>
  </r>
  <r>
    <x v="4"/>
    <x v="57"/>
    <x v="0"/>
    <n v="13"/>
  </r>
  <r>
    <x v="4"/>
    <x v="3"/>
    <x v="1"/>
    <n v="77"/>
  </r>
  <r>
    <x v="4"/>
    <x v="35"/>
    <x v="0"/>
    <n v="59"/>
  </r>
  <r>
    <x v="4"/>
    <x v="4"/>
    <x v="1"/>
    <n v="1065"/>
  </r>
  <r>
    <x v="4"/>
    <x v="6"/>
    <x v="1"/>
    <n v="136"/>
  </r>
  <r>
    <x v="4"/>
    <x v="21"/>
    <x v="0"/>
    <n v="10"/>
  </r>
  <r>
    <x v="4"/>
    <x v="21"/>
    <x v="1"/>
    <n v="232"/>
  </r>
  <r>
    <x v="4"/>
    <x v="7"/>
    <x v="1"/>
    <n v="154"/>
  </r>
  <r>
    <x v="4"/>
    <x v="22"/>
    <x v="1"/>
    <n v="31"/>
  </r>
  <r>
    <x v="4"/>
    <x v="10"/>
    <x v="1"/>
    <n v="73"/>
  </r>
  <r>
    <x v="4"/>
    <x v="17"/>
    <x v="0"/>
    <n v="27"/>
  </r>
  <r>
    <x v="4"/>
    <x v="11"/>
    <x v="1"/>
    <n v="116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6">
  <r>
    <x v="0"/>
    <x v="0"/>
    <x v="0"/>
    <n v="9"/>
  </r>
  <r>
    <x v="0"/>
    <x v="1"/>
    <x v="0"/>
    <n v="45"/>
  </r>
  <r>
    <x v="0"/>
    <x v="2"/>
    <x v="1"/>
    <n v="283"/>
  </r>
  <r>
    <x v="0"/>
    <x v="2"/>
    <x v="0"/>
    <n v="17"/>
  </r>
  <r>
    <x v="0"/>
    <x v="3"/>
    <x v="1"/>
    <n v="353"/>
  </r>
  <r>
    <x v="0"/>
    <x v="3"/>
    <x v="0"/>
    <n v="19"/>
  </r>
  <r>
    <x v="0"/>
    <x v="4"/>
    <x v="1"/>
    <n v="467"/>
  </r>
  <r>
    <x v="0"/>
    <x v="4"/>
    <x v="0"/>
    <n v="21"/>
  </r>
  <r>
    <x v="1"/>
    <x v="5"/>
    <x v="1"/>
    <n v="178"/>
  </r>
  <r>
    <x v="1"/>
    <x v="5"/>
    <x v="0"/>
    <n v="13"/>
  </r>
  <r>
    <x v="1"/>
    <x v="6"/>
    <x v="1"/>
    <n v="182"/>
  </r>
  <r>
    <x v="1"/>
    <x v="6"/>
    <x v="0"/>
    <n v="7"/>
  </r>
  <r>
    <x v="1"/>
    <x v="7"/>
    <x v="1"/>
    <n v="19"/>
  </r>
  <r>
    <x v="1"/>
    <x v="7"/>
    <x v="0"/>
    <n v="2"/>
  </r>
  <r>
    <x v="1"/>
    <x v="8"/>
    <x v="1"/>
    <n v="11"/>
  </r>
  <r>
    <x v="1"/>
    <x v="9"/>
    <x v="1"/>
    <n v="85"/>
  </r>
  <r>
    <x v="1"/>
    <x v="9"/>
    <x v="0"/>
    <n v="12"/>
  </r>
  <r>
    <x v="1"/>
    <x v="10"/>
    <x v="1"/>
    <n v="24"/>
  </r>
  <r>
    <x v="1"/>
    <x v="10"/>
    <x v="0"/>
    <n v="3"/>
  </r>
  <r>
    <x v="1"/>
    <x v="11"/>
    <x v="0"/>
    <n v="1"/>
  </r>
  <r>
    <x v="1"/>
    <x v="12"/>
    <x v="0"/>
    <n v="13"/>
  </r>
  <r>
    <x v="1"/>
    <x v="13"/>
    <x v="0"/>
    <n v="16"/>
  </r>
  <r>
    <x v="1"/>
    <x v="14"/>
    <x v="0"/>
    <n v="10"/>
  </r>
  <r>
    <x v="2"/>
    <x v="15"/>
    <x v="1"/>
    <n v="642"/>
  </r>
  <r>
    <x v="2"/>
    <x v="16"/>
    <x v="1"/>
    <n v="27"/>
  </r>
  <r>
    <x v="2"/>
    <x v="17"/>
    <x v="1"/>
    <n v="587"/>
  </r>
  <r>
    <x v="2"/>
    <x v="18"/>
    <x v="1"/>
    <n v="123"/>
  </r>
  <r>
    <x v="2"/>
    <x v="19"/>
    <x v="1"/>
    <n v="1265"/>
  </r>
  <r>
    <x v="2"/>
    <x v="19"/>
    <x v="0"/>
    <n v="51"/>
  </r>
  <r>
    <x v="2"/>
    <x v="20"/>
    <x v="0"/>
    <n v="5"/>
  </r>
  <r>
    <x v="2"/>
    <x v="21"/>
    <x v="1"/>
    <n v="34"/>
  </r>
  <r>
    <x v="2"/>
    <x v="21"/>
    <x v="0"/>
    <n v="2"/>
  </r>
  <r>
    <x v="2"/>
    <x v="22"/>
    <x v="1"/>
    <n v="395"/>
  </r>
  <r>
    <x v="2"/>
    <x v="22"/>
    <x v="0"/>
    <n v="24"/>
  </r>
  <r>
    <x v="2"/>
    <x v="23"/>
    <x v="1"/>
    <n v="289"/>
  </r>
  <r>
    <x v="2"/>
    <x v="23"/>
    <x v="0"/>
    <n v="21"/>
  </r>
  <r>
    <x v="3"/>
    <x v="24"/>
    <x v="1"/>
    <n v="38"/>
  </r>
  <r>
    <x v="3"/>
    <x v="24"/>
    <x v="0"/>
    <n v="9"/>
  </r>
  <r>
    <x v="3"/>
    <x v="25"/>
    <x v="1"/>
    <n v="17"/>
  </r>
  <r>
    <x v="3"/>
    <x v="25"/>
    <x v="0"/>
    <n v="4"/>
  </r>
  <r>
    <x v="3"/>
    <x v="26"/>
    <x v="1"/>
    <n v="384"/>
  </r>
  <r>
    <x v="3"/>
    <x v="26"/>
    <x v="0"/>
    <n v="25"/>
  </r>
  <r>
    <x v="3"/>
    <x v="27"/>
    <x v="0"/>
    <n v="2"/>
  </r>
  <r>
    <x v="3"/>
    <x v="28"/>
    <x v="1"/>
    <n v="6"/>
  </r>
  <r>
    <x v="3"/>
    <x v="28"/>
    <x v="0"/>
    <n v="1"/>
  </r>
  <r>
    <x v="3"/>
    <x v="29"/>
    <x v="1"/>
    <n v="14"/>
  </r>
  <r>
    <x v="3"/>
    <x v="29"/>
    <x v="0"/>
    <n v="2"/>
  </r>
  <r>
    <x v="3"/>
    <x v="30"/>
    <x v="0"/>
    <n v="6"/>
  </r>
  <r>
    <x v="3"/>
    <x v="31"/>
    <x v="1"/>
    <n v="247"/>
  </r>
  <r>
    <x v="3"/>
    <x v="31"/>
    <x v="0"/>
    <n v="8"/>
  </r>
  <r>
    <x v="3"/>
    <x v="32"/>
    <x v="1"/>
    <n v="16"/>
  </r>
  <r>
    <x v="3"/>
    <x v="33"/>
    <x v="0"/>
    <n v="32"/>
  </r>
  <r>
    <x v="3"/>
    <x v="34"/>
    <x v="1"/>
    <n v="1355"/>
  </r>
  <r>
    <x v="3"/>
    <x v="34"/>
    <x v="0"/>
    <n v="74"/>
  </r>
  <r>
    <x v="3"/>
    <x v="35"/>
    <x v="1"/>
    <n v="155"/>
  </r>
  <r>
    <x v="3"/>
    <x v="36"/>
    <x v="0"/>
    <n v="19"/>
  </r>
  <r>
    <x v="3"/>
    <x v="37"/>
    <x v="0"/>
    <n v="17"/>
  </r>
  <r>
    <x v="3"/>
    <x v="38"/>
    <x v="0"/>
    <n v="1"/>
  </r>
  <r>
    <x v="3"/>
    <x v="39"/>
    <x v="1"/>
    <n v="80"/>
  </r>
  <r>
    <x v="3"/>
    <x v="39"/>
    <x v="0"/>
    <n v="1"/>
  </r>
  <r>
    <x v="4"/>
    <x v="0"/>
    <x v="1"/>
    <n v="57"/>
  </r>
  <r>
    <x v="4"/>
    <x v="0"/>
    <x v="0"/>
    <n v="6"/>
  </r>
  <r>
    <x v="4"/>
    <x v="40"/>
    <x v="0"/>
    <n v="9"/>
  </r>
  <r>
    <x v="4"/>
    <x v="41"/>
    <x v="1"/>
    <n v="174"/>
  </r>
  <r>
    <x v="4"/>
    <x v="41"/>
    <x v="0"/>
    <n v="14"/>
  </r>
  <r>
    <x v="4"/>
    <x v="42"/>
    <x v="1"/>
    <n v="48"/>
  </r>
  <r>
    <x v="4"/>
    <x v="42"/>
    <x v="0"/>
    <n v="1"/>
  </r>
  <r>
    <x v="4"/>
    <x v="43"/>
    <x v="1"/>
    <n v="619"/>
  </r>
  <r>
    <x v="4"/>
    <x v="43"/>
    <x v="0"/>
    <n v="64"/>
  </r>
  <r>
    <x v="4"/>
    <x v="44"/>
    <x v="0"/>
    <n v="5"/>
  </r>
  <r>
    <x v="4"/>
    <x v="45"/>
    <x v="1"/>
    <n v="24"/>
  </r>
  <r>
    <x v="4"/>
    <x v="45"/>
    <x v="0"/>
    <n v="6"/>
  </r>
  <r>
    <x v="0"/>
    <x v="5"/>
    <x v="0"/>
    <n v="10"/>
  </r>
  <r>
    <x v="0"/>
    <x v="6"/>
    <x v="0"/>
    <n v="7"/>
  </r>
  <r>
    <x v="0"/>
    <x v="7"/>
    <x v="0"/>
    <n v="6"/>
  </r>
  <r>
    <x v="0"/>
    <x v="46"/>
    <x v="0"/>
    <n v="18"/>
  </r>
  <r>
    <x v="0"/>
    <x v="8"/>
    <x v="1"/>
    <n v="9"/>
  </r>
  <r>
    <x v="0"/>
    <x v="9"/>
    <x v="1"/>
    <n v="91"/>
  </r>
  <r>
    <x v="0"/>
    <x v="13"/>
    <x v="1"/>
    <n v="242"/>
  </r>
  <r>
    <x v="0"/>
    <x v="34"/>
    <x v="0"/>
    <n v="52"/>
  </r>
  <r>
    <x v="0"/>
    <x v="37"/>
    <x v="1"/>
    <n v="120"/>
  </r>
  <r>
    <x v="0"/>
    <x v="38"/>
    <x v="1"/>
    <n v="5"/>
  </r>
  <r>
    <x v="1"/>
    <x v="15"/>
    <x v="0"/>
    <n v="20"/>
  </r>
  <r>
    <x v="1"/>
    <x v="16"/>
    <x v="1"/>
    <n v="19"/>
  </r>
  <r>
    <x v="1"/>
    <x v="17"/>
    <x v="1"/>
    <n v="620"/>
  </r>
  <r>
    <x v="1"/>
    <x v="17"/>
    <x v="0"/>
    <n v="38"/>
  </r>
  <r>
    <x v="1"/>
    <x v="19"/>
    <x v="1"/>
    <n v="1310"/>
  </r>
  <r>
    <x v="1"/>
    <x v="35"/>
    <x v="0"/>
    <n v="1"/>
  </r>
  <r>
    <x v="1"/>
    <x v="2"/>
    <x v="1"/>
    <n v="218"/>
  </r>
  <r>
    <x v="1"/>
    <x v="2"/>
    <x v="0"/>
    <n v="11"/>
  </r>
  <r>
    <x v="1"/>
    <x v="21"/>
    <x v="0"/>
    <n v="4"/>
  </r>
  <r>
    <x v="1"/>
    <x v="23"/>
    <x v="0"/>
    <n v="22"/>
  </r>
  <r>
    <x v="1"/>
    <x v="4"/>
    <x v="1"/>
    <n v="481"/>
  </r>
  <r>
    <x v="1"/>
    <x v="4"/>
    <x v="0"/>
    <n v="15"/>
  </r>
  <r>
    <x v="2"/>
    <x v="24"/>
    <x v="0"/>
    <n v="4"/>
  </r>
  <r>
    <x v="2"/>
    <x v="5"/>
    <x v="1"/>
    <n v="156"/>
  </r>
  <r>
    <x v="2"/>
    <x v="5"/>
    <x v="0"/>
    <n v="14"/>
  </r>
  <r>
    <x v="2"/>
    <x v="26"/>
    <x v="1"/>
    <n v="526"/>
  </r>
  <r>
    <x v="2"/>
    <x v="26"/>
    <x v="0"/>
    <n v="18"/>
  </r>
  <r>
    <x v="2"/>
    <x v="6"/>
    <x v="0"/>
    <n v="9"/>
  </r>
  <r>
    <x v="2"/>
    <x v="7"/>
    <x v="0"/>
    <n v="4"/>
  </r>
  <r>
    <x v="2"/>
    <x v="8"/>
    <x v="1"/>
    <n v="17"/>
  </r>
  <r>
    <x v="2"/>
    <x v="9"/>
    <x v="1"/>
    <n v="104"/>
  </r>
  <r>
    <x v="2"/>
    <x v="11"/>
    <x v="0"/>
    <n v="2"/>
  </r>
  <r>
    <x v="2"/>
    <x v="34"/>
    <x v="1"/>
    <n v="1511"/>
  </r>
  <r>
    <x v="2"/>
    <x v="34"/>
    <x v="0"/>
    <n v="54"/>
  </r>
  <r>
    <x v="2"/>
    <x v="39"/>
    <x v="0"/>
    <n v="4"/>
  </r>
  <r>
    <x v="2"/>
    <x v="14"/>
    <x v="1"/>
    <n v="107"/>
  </r>
  <r>
    <x v="3"/>
    <x v="0"/>
    <x v="1"/>
    <n v="45"/>
  </r>
  <r>
    <x v="3"/>
    <x v="47"/>
    <x v="0"/>
    <n v="47"/>
  </r>
  <r>
    <x v="3"/>
    <x v="40"/>
    <x v="0"/>
    <n v="1"/>
  </r>
  <r>
    <x v="3"/>
    <x v="41"/>
    <x v="0"/>
    <n v="16"/>
  </r>
  <r>
    <x v="3"/>
    <x v="42"/>
    <x v="0"/>
    <n v="3"/>
  </r>
  <r>
    <x v="3"/>
    <x v="19"/>
    <x v="1"/>
    <n v="1119"/>
  </r>
  <r>
    <x v="3"/>
    <x v="48"/>
    <x v="0"/>
    <n v="7"/>
  </r>
  <r>
    <x v="3"/>
    <x v="2"/>
    <x v="1"/>
    <n v="265"/>
  </r>
  <r>
    <x v="3"/>
    <x v="20"/>
    <x v="1"/>
    <n v="167"/>
  </r>
  <r>
    <x v="3"/>
    <x v="21"/>
    <x v="0"/>
    <n v="1"/>
  </r>
  <r>
    <x v="3"/>
    <x v="22"/>
    <x v="1"/>
    <n v="429"/>
  </r>
  <r>
    <x v="3"/>
    <x v="45"/>
    <x v="0"/>
    <n v="3"/>
  </r>
  <r>
    <x v="3"/>
    <x v="23"/>
    <x v="1"/>
    <n v="283"/>
  </r>
  <r>
    <x v="3"/>
    <x v="23"/>
    <x v="0"/>
    <n v="27"/>
  </r>
  <r>
    <x v="4"/>
    <x v="24"/>
    <x v="0"/>
    <n v="11"/>
  </r>
  <r>
    <x v="4"/>
    <x v="5"/>
    <x v="1"/>
    <n v="187"/>
  </r>
  <r>
    <x v="4"/>
    <x v="26"/>
    <x v="1"/>
    <n v="394"/>
  </r>
  <r>
    <x v="4"/>
    <x v="26"/>
    <x v="0"/>
    <n v="22"/>
  </r>
  <r>
    <x v="4"/>
    <x v="28"/>
    <x v="1"/>
    <n v="10"/>
  </r>
  <r>
    <x v="4"/>
    <x v="28"/>
    <x v="0"/>
    <n v="1"/>
  </r>
  <r>
    <x v="4"/>
    <x v="49"/>
    <x v="0"/>
    <n v="3"/>
  </r>
  <r>
    <x v="4"/>
    <x v="32"/>
    <x v="0"/>
    <n v="1"/>
  </r>
  <r>
    <x v="4"/>
    <x v="33"/>
    <x v="1"/>
    <n v="1027"/>
  </r>
  <r>
    <x v="4"/>
    <x v="34"/>
    <x v="1"/>
    <n v="1715"/>
  </r>
  <r>
    <x v="4"/>
    <x v="36"/>
    <x v="0"/>
    <n v="27"/>
  </r>
  <r>
    <x v="4"/>
    <x v="50"/>
    <x v="0"/>
    <n v="11"/>
  </r>
  <r>
    <x v="4"/>
    <x v="51"/>
    <x v="1"/>
    <n v="98"/>
  </r>
  <r>
    <x v="4"/>
    <x v="39"/>
    <x v="1"/>
    <n v="65"/>
  </r>
  <r>
    <x v="4"/>
    <x v="39"/>
    <x v="0"/>
    <n v="6"/>
  </r>
  <r>
    <x v="4"/>
    <x v="14"/>
    <x v="1"/>
    <n v="175"/>
  </r>
  <r>
    <x v="0"/>
    <x v="52"/>
    <x v="0"/>
    <n v="3"/>
  </r>
  <r>
    <x v="0"/>
    <x v="47"/>
    <x v="1"/>
    <n v="360"/>
  </r>
  <r>
    <x v="0"/>
    <x v="53"/>
    <x v="0"/>
    <n v="89"/>
  </r>
  <r>
    <x v="0"/>
    <x v="11"/>
    <x v="0"/>
    <n v="4"/>
  </r>
  <r>
    <x v="0"/>
    <x v="49"/>
    <x v="1"/>
    <n v="81"/>
  </r>
  <r>
    <x v="0"/>
    <x v="32"/>
    <x v="0"/>
    <n v="3"/>
  </r>
  <r>
    <x v="0"/>
    <x v="19"/>
    <x v="1"/>
    <n v="1177"/>
  </r>
  <r>
    <x v="0"/>
    <x v="48"/>
    <x v="1"/>
    <n v="209"/>
  </r>
  <r>
    <x v="0"/>
    <x v="20"/>
    <x v="1"/>
    <n v="191"/>
  </r>
  <r>
    <x v="0"/>
    <x v="21"/>
    <x v="1"/>
    <n v="38"/>
  </r>
  <r>
    <x v="0"/>
    <x v="50"/>
    <x v="0"/>
    <n v="14"/>
  </r>
  <r>
    <x v="0"/>
    <x v="22"/>
    <x v="1"/>
    <n v="442"/>
  </r>
  <r>
    <x v="0"/>
    <x v="51"/>
    <x v="1"/>
    <n v="80"/>
  </r>
  <r>
    <x v="0"/>
    <x v="23"/>
    <x v="0"/>
    <n v="30"/>
  </r>
  <r>
    <x v="0"/>
    <x v="14"/>
    <x v="1"/>
    <n v="110"/>
  </r>
  <r>
    <x v="1"/>
    <x v="24"/>
    <x v="1"/>
    <n v="36"/>
  </r>
  <r>
    <x v="1"/>
    <x v="47"/>
    <x v="1"/>
    <n v="419"/>
  </r>
  <r>
    <x v="1"/>
    <x v="46"/>
    <x v="0"/>
    <n v="10"/>
  </r>
  <r>
    <x v="1"/>
    <x v="27"/>
    <x v="0"/>
    <n v="5"/>
  </r>
  <r>
    <x v="1"/>
    <x v="53"/>
    <x v="0"/>
    <n v="91"/>
  </r>
  <r>
    <x v="1"/>
    <x v="13"/>
    <x v="1"/>
    <n v="343"/>
  </r>
  <r>
    <x v="1"/>
    <x v="30"/>
    <x v="0"/>
    <n v="7"/>
  </r>
  <r>
    <x v="1"/>
    <x v="33"/>
    <x v="1"/>
    <n v="1057"/>
  </r>
  <r>
    <x v="1"/>
    <x v="48"/>
    <x v="1"/>
    <n v="144"/>
  </r>
  <r>
    <x v="1"/>
    <x v="36"/>
    <x v="0"/>
    <n v="14"/>
  </r>
  <r>
    <x v="1"/>
    <x v="20"/>
    <x v="1"/>
    <n v="187"/>
  </r>
  <r>
    <x v="1"/>
    <x v="21"/>
    <x v="1"/>
    <n v="35"/>
  </r>
  <r>
    <x v="1"/>
    <x v="3"/>
    <x v="0"/>
    <n v="9"/>
  </r>
  <r>
    <x v="1"/>
    <x v="22"/>
    <x v="1"/>
    <n v="427"/>
  </r>
  <r>
    <x v="1"/>
    <x v="39"/>
    <x v="0"/>
    <n v="1"/>
  </r>
  <r>
    <x v="2"/>
    <x v="9"/>
    <x v="0"/>
    <n v="4"/>
  </r>
  <r>
    <x v="2"/>
    <x v="40"/>
    <x v="0"/>
    <n v="2"/>
  </r>
  <r>
    <x v="2"/>
    <x v="41"/>
    <x v="0"/>
    <n v="8"/>
  </r>
  <r>
    <x v="2"/>
    <x v="30"/>
    <x v="0"/>
    <n v="2"/>
  </r>
  <r>
    <x v="2"/>
    <x v="33"/>
    <x v="1"/>
    <n v="1037"/>
  </r>
  <r>
    <x v="2"/>
    <x v="42"/>
    <x v="0"/>
    <n v="4"/>
  </r>
  <r>
    <x v="2"/>
    <x v="44"/>
    <x v="1"/>
    <n v="318"/>
  </r>
  <r>
    <x v="2"/>
    <x v="36"/>
    <x v="0"/>
    <n v="26"/>
  </r>
  <r>
    <x v="2"/>
    <x v="37"/>
    <x v="1"/>
    <n v="129"/>
  </r>
  <r>
    <x v="2"/>
    <x v="38"/>
    <x v="1"/>
    <n v="16"/>
  </r>
  <r>
    <x v="2"/>
    <x v="3"/>
    <x v="0"/>
    <n v="10"/>
  </r>
  <r>
    <x v="2"/>
    <x v="45"/>
    <x v="0"/>
    <n v="3"/>
  </r>
  <r>
    <x v="3"/>
    <x v="15"/>
    <x v="0"/>
    <n v="27"/>
  </r>
  <r>
    <x v="3"/>
    <x v="16"/>
    <x v="0"/>
    <n v="2"/>
  </r>
  <r>
    <x v="3"/>
    <x v="6"/>
    <x v="0"/>
    <n v="5"/>
  </r>
  <r>
    <x v="3"/>
    <x v="7"/>
    <x v="0"/>
    <n v="3"/>
  </r>
  <r>
    <x v="3"/>
    <x v="17"/>
    <x v="1"/>
    <n v="686"/>
  </r>
  <r>
    <x v="3"/>
    <x v="9"/>
    <x v="0"/>
    <n v="13"/>
  </r>
  <r>
    <x v="3"/>
    <x v="10"/>
    <x v="0"/>
    <n v="5"/>
  </r>
  <r>
    <x v="3"/>
    <x v="54"/>
    <x v="1"/>
    <n v="262"/>
  </r>
  <r>
    <x v="3"/>
    <x v="49"/>
    <x v="1"/>
    <n v="108"/>
  </r>
  <r>
    <x v="3"/>
    <x v="1"/>
    <x v="1"/>
    <n v="1127"/>
  </r>
  <r>
    <x v="3"/>
    <x v="55"/>
    <x v="1"/>
    <n v="1146"/>
  </r>
  <r>
    <x v="3"/>
    <x v="35"/>
    <x v="0"/>
    <n v="2"/>
  </r>
  <r>
    <x v="3"/>
    <x v="44"/>
    <x v="1"/>
    <n v="233"/>
  </r>
  <r>
    <x v="3"/>
    <x v="37"/>
    <x v="1"/>
    <n v="143"/>
  </r>
  <r>
    <x v="3"/>
    <x v="38"/>
    <x v="1"/>
    <n v="4"/>
  </r>
  <r>
    <x v="3"/>
    <x v="50"/>
    <x v="0"/>
    <n v="10"/>
  </r>
  <r>
    <x v="3"/>
    <x v="51"/>
    <x v="1"/>
    <n v="74"/>
  </r>
  <r>
    <x v="4"/>
    <x v="15"/>
    <x v="0"/>
    <n v="25"/>
  </r>
  <r>
    <x v="4"/>
    <x v="47"/>
    <x v="1"/>
    <n v="552"/>
  </r>
  <r>
    <x v="4"/>
    <x v="46"/>
    <x v="0"/>
    <n v="7"/>
  </r>
  <r>
    <x v="4"/>
    <x v="17"/>
    <x v="1"/>
    <n v="727"/>
  </r>
  <r>
    <x v="4"/>
    <x v="18"/>
    <x v="1"/>
    <n v="119"/>
  </r>
  <r>
    <x v="4"/>
    <x v="11"/>
    <x v="1"/>
    <n v="10"/>
  </r>
  <r>
    <x v="4"/>
    <x v="54"/>
    <x v="1"/>
    <n v="249"/>
  </r>
  <r>
    <x v="4"/>
    <x v="13"/>
    <x v="1"/>
    <n v="287"/>
  </r>
  <r>
    <x v="4"/>
    <x v="1"/>
    <x v="1"/>
    <n v="1766"/>
  </r>
  <r>
    <x v="4"/>
    <x v="32"/>
    <x v="1"/>
    <n v="28"/>
  </r>
  <r>
    <x v="4"/>
    <x v="55"/>
    <x v="1"/>
    <n v="1577"/>
  </r>
  <r>
    <x v="4"/>
    <x v="19"/>
    <x v="0"/>
    <n v="77"/>
  </r>
  <r>
    <x v="4"/>
    <x v="35"/>
    <x v="0"/>
    <n v="5"/>
  </r>
  <r>
    <x v="4"/>
    <x v="56"/>
    <x v="1"/>
    <n v="51"/>
  </r>
  <r>
    <x v="4"/>
    <x v="57"/>
    <x v="1"/>
    <n v="71"/>
  </r>
  <r>
    <x v="0"/>
    <x v="6"/>
    <x v="1"/>
    <n v="156"/>
  </r>
  <r>
    <x v="0"/>
    <x v="7"/>
    <x v="1"/>
    <n v="35"/>
  </r>
  <r>
    <x v="0"/>
    <x v="46"/>
    <x v="1"/>
    <n v="131"/>
  </r>
  <r>
    <x v="0"/>
    <x v="8"/>
    <x v="0"/>
    <n v="2"/>
  </r>
  <r>
    <x v="0"/>
    <x v="9"/>
    <x v="0"/>
    <n v="6"/>
  </r>
  <r>
    <x v="0"/>
    <x v="10"/>
    <x v="1"/>
    <n v="12"/>
  </r>
  <r>
    <x v="0"/>
    <x v="11"/>
    <x v="1"/>
    <n v="26"/>
  </r>
  <r>
    <x v="0"/>
    <x v="12"/>
    <x v="0"/>
    <n v="7"/>
  </r>
  <r>
    <x v="0"/>
    <x v="13"/>
    <x v="0"/>
    <n v="16"/>
  </r>
  <r>
    <x v="0"/>
    <x v="31"/>
    <x v="0"/>
    <n v="7"/>
  </r>
  <r>
    <x v="0"/>
    <x v="32"/>
    <x v="1"/>
    <n v="28"/>
  </r>
  <r>
    <x v="0"/>
    <x v="44"/>
    <x v="1"/>
    <n v="317"/>
  </r>
  <r>
    <x v="0"/>
    <x v="37"/>
    <x v="0"/>
    <n v="7"/>
  </r>
  <r>
    <x v="0"/>
    <x v="56"/>
    <x v="1"/>
    <n v="51"/>
  </r>
  <r>
    <x v="0"/>
    <x v="56"/>
    <x v="0"/>
    <n v="5"/>
  </r>
  <r>
    <x v="0"/>
    <x v="57"/>
    <x v="1"/>
    <n v="46"/>
  </r>
  <r>
    <x v="0"/>
    <x v="57"/>
    <x v="0"/>
    <n v="3"/>
  </r>
  <r>
    <x v="1"/>
    <x v="15"/>
    <x v="1"/>
    <n v="705"/>
  </r>
  <r>
    <x v="1"/>
    <x v="0"/>
    <x v="0"/>
    <n v="6"/>
  </r>
  <r>
    <x v="1"/>
    <x v="16"/>
    <x v="0"/>
    <n v="1"/>
  </r>
  <r>
    <x v="1"/>
    <x v="18"/>
    <x v="1"/>
    <n v="113"/>
  </r>
  <r>
    <x v="1"/>
    <x v="18"/>
    <x v="0"/>
    <n v="3"/>
  </r>
  <r>
    <x v="1"/>
    <x v="1"/>
    <x v="0"/>
    <n v="51"/>
  </r>
  <r>
    <x v="1"/>
    <x v="19"/>
    <x v="0"/>
    <n v="43"/>
  </r>
  <r>
    <x v="1"/>
    <x v="20"/>
    <x v="0"/>
    <n v="4"/>
  </r>
  <r>
    <x v="1"/>
    <x v="3"/>
    <x v="1"/>
    <n v="398"/>
  </r>
  <r>
    <x v="1"/>
    <x v="22"/>
    <x v="0"/>
    <n v="31"/>
  </r>
  <r>
    <x v="2"/>
    <x v="24"/>
    <x v="1"/>
    <n v="32"/>
  </r>
  <r>
    <x v="2"/>
    <x v="25"/>
    <x v="1"/>
    <n v="28"/>
  </r>
  <r>
    <x v="2"/>
    <x v="25"/>
    <x v="0"/>
    <n v="3"/>
  </r>
  <r>
    <x v="2"/>
    <x v="6"/>
    <x v="1"/>
    <n v="120"/>
  </r>
  <r>
    <x v="2"/>
    <x v="7"/>
    <x v="1"/>
    <n v="17"/>
  </r>
  <r>
    <x v="2"/>
    <x v="27"/>
    <x v="0"/>
    <n v="3"/>
  </r>
  <r>
    <x v="2"/>
    <x v="8"/>
    <x v="0"/>
    <n v="3"/>
  </r>
  <r>
    <x v="2"/>
    <x v="10"/>
    <x v="1"/>
    <n v="15"/>
  </r>
  <r>
    <x v="2"/>
    <x v="11"/>
    <x v="1"/>
    <n v="9"/>
  </r>
  <r>
    <x v="2"/>
    <x v="12"/>
    <x v="1"/>
    <n v="84"/>
  </r>
  <r>
    <x v="2"/>
    <x v="12"/>
    <x v="0"/>
    <n v="9"/>
  </r>
  <r>
    <x v="2"/>
    <x v="29"/>
    <x v="1"/>
    <n v="3"/>
  </r>
  <r>
    <x v="2"/>
    <x v="13"/>
    <x v="0"/>
    <n v="16"/>
  </r>
  <r>
    <x v="2"/>
    <x v="31"/>
    <x v="1"/>
    <n v="219"/>
  </r>
  <r>
    <x v="2"/>
    <x v="31"/>
    <x v="0"/>
    <n v="5"/>
  </r>
  <r>
    <x v="2"/>
    <x v="32"/>
    <x v="1"/>
    <n v="31"/>
  </r>
  <r>
    <x v="2"/>
    <x v="37"/>
    <x v="0"/>
    <n v="13"/>
  </r>
  <r>
    <x v="2"/>
    <x v="51"/>
    <x v="0"/>
    <n v="6"/>
  </r>
  <r>
    <x v="2"/>
    <x v="56"/>
    <x v="1"/>
    <n v="57"/>
  </r>
  <r>
    <x v="2"/>
    <x v="14"/>
    <x v="0"/>
    <n v="5"/>
  </r>
  <r>
    <x v="2"/>
    <x v="57"/>
    <x v="1"/>
    <n v="36"/>
  </r>
  <r>
    <x v="3"/>
    <x v="15"/>
    <x v="1"/>
    <n v="519"/>
  </r>
  <r>
    <x v="3"/>
    <x v="0"/>
    <x v="0"/>
    <n v="2"/>
  </r>
  <r>
    <x v="3"/>
    <x v="53"/>
    <x v="0"/>
    <n v="114"/>
  </r>
  <r>
    <x v="3"/>
    <x v="18"/>
    <x v="1"/>
    <n v="103"/>
  </r>
  <r>
    <x v="3"/>
    <x v="1"/>
    <x v="0"/>
    <n v="51"/>
  </r>
  <r>
    <x v="3"/>
    <x v="19"/>
    <x v="0"/>
    <n v="66"/>
  </r>
  <r>
    <x v="3"/>
    <x v="43"/>
    <x v="1"/>
    <n v="606"/>
  </r>
  <r>
    <x v="3"/>
    <x v="43"/>
    <x v="0"/>
    <n v="44"/>
  </r>
  <r>
    <x v="3"/>
    <x v="20"/>
    <x v="0"/>
    <n v="3"/>
  </r>
  <r>
    <x v="3"/>
    <x v="21"/>
    <x v="1"/>
    <n v="44"/>
  </r>
  <r>
    <x v="3"/>
    <x v="22"/>
    <x v="0"/>
    <n v="26"/>
  </r>
  <r>
    <x v="4"/>
    <x v="52"/>
    <x v="1"/>
    <n v="2"/>
  </r>
  <r>
    <x v="4"/>
    <x v="24"/>
    <x v="1"/>
    <n v="51"/>
  </r>
  <r>
    <x v="4"/>
    <x v="25"/>
    <x v="1"/>
    <n v="48"/>
  </r>
  <r>
    <x v="4"/>
    <x v="25"/>
    <x v="0"/>
    <n v="3"/>
  </r>
  <r>
    <x v="4"/>
    <x v="6"/>
    <x v="1"/>
    <n v="134"/>
  </r>
  <r>
    <x v="4"/>
    <x v="27"/>
    <x v="1"/>
    <n v="88"/>
  </r>
  <r>
    <x v="4"/>
    <x v="27"/>
    <x v="0"/>
    <n v="17"/>
  </r>
  <r>
    <x v="4"/>
    <x v="12"/>
    <x v="1"/>
    <n v="105"/>
  </r>
  <r>
    <x v="4"/>
    <x v="12"/>
    <x v="0"/>
    <n v="7"/>
  </r>
  <r>
    <x v="4"/>
    <x v="54"/>
    <x v="0"/>
    <n v="18"/>
  </r>
  <r>
    <x v="4"/>
    <x v="29"/>
    <x v="1"/>
    <n v="8"/>
  </r>
  <r>
    <x v="4"/>
    <x v="29"/>
    <x v="0"/>
    <n v="2"/>
  </r>
  <r>
    <x v="4"/>
    <x v="49"/>
    <x v="1"/>
    <n v="112"/>
  </r>
  <r>
    <x v="4"/>
    <x v="30"/>
    <x v="1"/>
    <n v="106"/>
  </r>
  <r>
    <x v="4"/>
    <x v="30"/>
    <x v="0"/>
    <n v="8"/>
  </r>
  <r>
    <x v="4"/>
    <x v="31"/>
    <x v="1"/>
    <n v="241"/>
  </r>
  <r>
    <x v="4"/>
    <x v="55"/>
    <x v="0"/>
    <n v="81"/>
  </r>
  <r>
    <x v="4"/>
    <x v="33"/>
    <x v="0"/>
    <n v="52"/>
  </r>
  <r>
    <x v="4"/>
    <x v="35"/>
    <x v="1"/>
    <n v="226"/>
  </r>
  <r>
    <x v="4"/>
    <x v="51"/>
    <x v="0"/>
    <n v="4"/>
  </r>
  <r>
    <x v="4"/>
    <x v="14"/>
    <x v="0"/>
    <n v="12"/>
  </r>
  <r>
    <x v="0"/>
    <x v="52"/>
    <x v="1"/>
    <n v="12"/>
  </r>
  <r>
    <x v="0"/>
    <x v="25"/>
    <x v="1"/>
    <n v="18"/>
  </r>
  <r>
    <x v="0"/>
    <x v="47"/>
    <x v="0"/>
    <n v="34"/>
  </r>
  <r>
    <x v="0"/>
    <x v="27"/>
    <x v="1"/>
    <n v="71"/>
  </r>
  <r>
    <x v="0"/>
    <x v="40"/>
    <x v="1"/>
    <n v="60"/>
  </r>
  <r>
    <x v="0"/>
    <x v="41"/>
    <x v="1"/>
    <n v="137"/>
  </r>
  <r>
    <x v="0"/>
    <x v="12"/>
    <x v="1"/>
    <n v="123"/>
  </r>
  <r>
    <x v="0"/>
    <x v="54"/>
    <x v="0"/>
    <n v="21"/>
  </r>
  <r>
    <x v="0"/>
    <x v="29"/>
    <x v="1"/>
    <n v="19"/>
  </r>
  <r>
    <x v="0"/>
    <x v="30"/>
    <x v="1"/>
    <n v="85"/>
  </r>
  <r>
    <x v="0"/>
    <x v="31"/>
    <x v="1"/>
    <n v="157"/>
  </r>
  <r>
    <x v="0"/>
    <x v="55"/>
    <x v="0"/>
    <n v="76"/>
  </r>
  <r>
    <x v="0"/>
    <x v="33"/>
    <x v="0"/>
    <n v="36"/>
  </r>
  <r>
    <x v="0"/>
    <x v="42"/>
    <x v="1"/>
    <n v="42"/>
  </r>
  <r>
    <x v="0"/>
    <x v="35"/>
    <x v="1"/>
    <n v="225"/>
  </r>
  <r>
    <x v="0"/>
    <x v="48"/>
    <x v="0"/>
    <n v="16"/>
  </r>
  <r>
    <x v="0"/>
    <x v="44"/>
    <x v="0"/>
    <n v="6"/>
  </r>
  <r>
    <x v="0"/>
    <x v="21"/>
    <x v="0"/>
    <n v="5"/>
  </r>
  <r>
    <x v="0"/>
    <x v="51"/>
    <x v="0"/>
    <n v="4"/>
  </r>
  <r>
    <x v="0"/>
    <x v="45"/>
    <x v="1"/>
    <n v="25"/>
  </r>
  <r>
    <x v="0"/>
    <x v="23"/>
    <x v="1"/>
    <n v="257"/>
  </r>
  <r>
    <x v="0"/>
    <x v="14"/>
    <x v="0"/>
    <n v="6"/>
  </r>
  <r>
    <x v="1"/>
    <x v="26"/>
    <x v="1"/>
    <n v="537"/>
  </r>
  <r>
    <x v="1"/>
    <x v="53"/>
    <x v="1"/>
    <n v="4839"/>
  </r>
  <r>
    <x v="1"/>
    <x v="28"/>
    <x v="1"/>
    <n v="11"/>
  </r>
  <r>
    <x v="1"/>
    <x v="49"/>
    <x v="0"/>
    <n v="3"/>
  </r>
  <r>
    <x v="1"/>
    <x v="43"/>
    <x v="1"/>
    <n v="517"/>
  </r>
  <r>
    <x v="1"/>
    <x v="36"/>
    <x v="1"/>
    <n v="582"/>
  </r>
  <r>
    <x v="1"/>
    <x v="50"/>
    <x v="1"/>
    <n v="247"/>
  </r>
  <r>
    <x v="1"/>
    <x v="39"/>
    <x v="1"/>
    <n v="49"/>
  </r>
  <r>
    <x v="2"/>
    <x v="52"/>
    <x v="1"/>
    <n v="1"/>
  </r>
  <r>
    <x v="2"/>
    <x v="47"/>
    <x v="0"/>
    <n v="30"/>
  </r>
  <r>
    <x v="2"/>
    <x v="46"/>
    <x v="1"/>
    <n v="103"/>
  </r>
  <r>
    <x v="2"/>
    <x v="27"/>
    <x v="1"/>
    <n v="75"/>
  </r>
  <r>
    <x v="2"/>
    <x v="17"/>
    <x v="0"/>
    <n v="35"/>
  </r>
  <r>
    <x v="2"/>
    <x v="40"/>
    <x v="1"/>
    <n v="72"/>
  </r>
  <r>
    <x v="2"/>
    <x v="41"/>
    <x v="1"/>
    <n v="123"/>
  </r>
  <r>
    <x v="2"/>
    <x v="54"/>
    <x v="0"/>
    <n v="13"/>
  </r>
  <r>
    <x v="2"/>
    <x v="30"/>
    <x v="1"/>
    <n v="73"/>
  </r>
  <r>
    <x v="2"/>
    <x v="55"/>
    <x v="0"/>
    <n v="70"/>
  </r>
  <r>
    <x v="2"/>
    <x v="33"/>
    <x v="0"/>
    <n v="47"/>
  </r>
  <r>
    <x v="2"/>
    <x v="42"/>
    <x v="1"/>
    <n v="33"/>
  </r>
  <r>
    <x v="2"/>
    <x v="35"/>
    <x v="1"/>
    <n v="221"/>
  </r>
  <r>
    <x v="2"/>
    <x v="48"/>
    <x v="0"/>
    <n v="16"/>
  </r>
  <r>
    <x v="2"/>
    <x v="44"/>
    <x v="0"/>
    <n v="4"/>
  </r>
  <r>
    <x v="2"/>
    <x v="2"/>
    <x v="0"/>
    <n v="16"/>
  </r>
  <r>
    <x v="2"/>
    <x v="56"/>
    <x v="0"/>
    <n v="5"/>
  </r>
  <r>
    <x v="2"/>
    <x v="45"/>
    <x v="1"/>
    <n v="16"/>
  </r>
  <r>
    <x v="2"/>
    <x v="4"/>
    <x v="0"/>
    <n v="13"/>
  </r>
  <r>
    <x v="2"/>
    <x v="57"/>
    <x v="0"/>
    <n v="3"/>
  </r>
  <r>
    <x v="3"/>
    <x v="9"/>
    <x v="1"/>
    <n v="97"/>
  </r>
  <r>
    <x v="3"/>
    <x v="53"/>
    <x v="1"/>
    <n v="4162"/>
  </r>
  <r>
    <x v="3"/>
    <x v="36"/>
    <x v="1"/>
    <n v="456"/>
  </r>
  <r>
    <x v="3"/>
    <x v="50"/>
    <x v="1"/>
    <n v="218"/>
  </r>
  <r>
    <x v="3"/>
    <x v="3"/>
    <x v="1"/>
    <n v="306"/>
  </r>
  <r>
    <x v="4"/>
    <x v="16"/>
    <x v="1"/>
    <n v="24"/>
  </r>
  <r>
    <x v="4"/>
    <x v="7"/>
    <x v="1"/>
    <n v="31"/>
  </r>
  <r>
    <x v="4"/>
    <x v="46"/>
    <x v="1"/>
    <n v="98"/>
  </r>
  <r>
    <x v="4"/>
    <x v="17"/>
    <x v="0"/>
    <n v="62"/>
  </r>
  <r>
    <x v="4"/>
    <x v="40"/>
    <x v="1"/>
    <n v="88"/>
  </r>
  <r>
    <x v="4"/>
    <x v="10"/>
    <x v="1"/>
    <n v="15"/>
  </r>
  <r>
    <x v="4"/>
    <x v="13"/>
    <x v="0"/>
    <n v="17"/>
  </r>
  <r>
    <x v="4"/>
    <x v="31"/>
    <x v="0"/>
    <n v="8"/>
  </r>
  <r>
    <x v="4"/>
    <x v="2"/>
    <x v="0"/>
    <n v="13"/>
  </r>
  <r>
    <x v="4"/>
    <x v="37"/>
    <x v="0"/>
    <n v="6"/>
  </r>
  <r>
    <x v="4"/>
    <x v="56"/>
    <x v="0"/>
    <n v="6"/>
  </r>
  <r>
    <x v="4"/>
    <x v="4"/>
    <x v="0"/>
    <n v="30"/>
  </r>
  <r>
    <x v="4"/>
    <x v="57"/>
    <x v="0"/>
    <n v="5"/>
  </r>
  <r>
    <x v="0"/>
    <x v="24"/>
    <x v="1"/>
    <n v="56"/>
  </r>
  <r>
    <x v="0"/>
    <x v="0"/>
    <x v="1"/>
    <n v="59"/>
  </r>
  <r>
    <x v="0"/>
    <x v="25"/>
    <x v="0"/>
    <n v="2"/>
  </r>
  <r>
    <x v="0"/>
    <x v="26"/>
    <x v="0"/>
    <n v="16"/>
  </r>
  <r>
    <x v="0"/>
    <x v="27"/>
    <x v="0"/>
    <n v="3"/>
  </r>
  <r>
    <x v="0"/>
    <x v="40"/>
    <x v="0"/>
    <n v="7"/>
  </r>
  <r>
    <x v="0"/>
    <x v="41"/>
    <x v="0"/>
    <n v="12"/>
  </r>
  <r>
    <x v="0"/>
    <x v="29"/>
    <x v="0"/>
    <n v="2"/>
  </r>
  <r>
    <x v="0"/>
    <x v="30"/>
    <x v="0"/>
    <n v="2"/>
  </r>
  <r>
    <x v="0"/>
    <x v="33"/>
    <x v="1"/>
    <n v="943"/>
  </r>
  <r>
    <x v="0"/>
    <x v="42"/>
    <x v="0"/>
    <n v="2"/>
  </r>
  <r>
    <x v="0"/>
    <x v="43"/>
    <x v="0"/>
    <n v="35"/>
  </r>
  <r>
    <x v="0"/>
    <x v="36"/>
    <x v="0"/>
    <n v="21"/>
  </r>
  <r>
    <x v="0"/>
    <x v="45"/>
    <x v="0"/>
    <n v="2"/>
  </r>
  <r>
    <x v="0"/>
    <x v="39"/>
    <x v="0"/>
    <n v="2"/>
  </r>
  <r>
    <x v="1"/>
    <x v="52"/>
    <x v="0"/>
    <n v="1"/>
  </r>
  <r>
    <x v="1"/>
    <x v="0"/>
    <x v="1"/>
    <n v="47"/>
  </r>
  <r>
    <x v="1"/>
    <x v="40"/>
    <x v="0"/>
    <n v="4"/>
  </r>
  <r>
    <x v="1"/>
    <x v="41"/>
    <x v="0"/>
    <n v="13"/>
  </r>
  <r>
    <x v="1"/>
    <x v="54"/>
    <x v="1"/>
    <n v="229"/>
  </r>
  <r>
    <x v="1"/>
    <x v="49"/>
    <x v="1"/>
    <n v="138"/>
  </r>
  <r>
    <x v="1"/>
    <x v="1"/>
    <x v="1"/>
    <n v="1553"/>
  </r>
  <r>
    <x v="1"/>
    <x v="32"/>
    <x v="0"/>
    <n v="5"/>
  </r>
  <r>
    <x v="1"/>
    <x v="55"/>
    <x v="1"/>
    <n v="1368"/>
  </r>
  <r>
    <x v="1"/>
    <x v="42"/>
    <x v="0"/>
    <n v="3"/>
  </r>
  <r>
    <x v="1"/>
    <x v="43"/>
    <x v="0"/>
    <n v="34"/>
  </r>
  <r>
    <x v="1"/>
    <x v="44"/>
    <x v="1"/>
    <n v="318"/>
  </r>
  <r>
    <x v="1"/>
    <x v="37"/>
    <x v="1"/>
    <n v="111"/>
  </r>
  <r>
    <x v="1"/>
    <x v="38"/>
    <x v="1"/>
    <n v="3"/>
  </r>
  <r>
    <x v="1"/>
    <x v="50"/>
    <x v="0"/>
    <n v="18"/>
  </r>
  <r>
    <x v="1"/>
    <x v="51"/>
    <x v="1"/>
    <n v="92"/>
  </r>
  <r>
    <x v="1"/>
    <x v="45"/>
    <x v="0"/>
    <n v="3"/>
  </r>
  <r>
    <x v="1"/>
    <x v="14"/>
    <x v="1"/>
    <n v="112"/>
  </r>
  <r>
    <x v="2"/>
    <x v="15"/>
    <x v="0"/>
    <n v="13"/>
  </r>
  <r>
    <x v="2"/>
    <x v="47"/>
    <x v="1"/>
    <n v="461"/>
  </r>
  <r>
    <x v="2"/>
    <x v="46"/>
    <x v="0"/>
    <n v="14"/>
  </r>
  <r>
    <x v="2"/>
    <x v="53"/>
    <x v="0"/>
    <n v="85"/>
  </r>
  <r>
    <x v="2"/>
    <x v="54"/>
    <x v="1"/>
    <n v="254"/>
  </r>
  <r>
    <x v="2"/>
    <x v="13"/>
    <x v="1"/>
    <n v="357"/>
  </r>
  <r>
    <x v="2"/>
    <x v="49"/>
    <x v="1"/>
    <n v="116"/>
  </r>
  <r>
    <x v="2"/>
    <x v="1"/>
    <x v="1"/>
    <n v="1503"/>
  </r>
  <r>
    <x v="2"/>
    <x v="32"/>
    <x v="0"/>
    <n v="1"/>
  </r>
  <r>
    <x v="2"/>
    <x v="55"/>
    <x v="1"/>
    <n v="1331"/>
  </r>
  <r>
    <x v="2"/>
    <x v="35"/>
    <x v="0"/>
    <n v="4"/>
  </r>
  <r>
    <x v="2"/>
    <x v="48"/>
    <x v="1"/>
    <n v="176"/>
  </r>
  <r>
    <x v="2"/>
    <x v="20"/>
    <x v="1"/>
    <n v="199"/>
  </r>
  <r>
    <x v="2"/>
    <x v="50"/>
    <x v="0"/>
    <n v="12"/>
  </r>
  <r>
    <x v="2"/>
    <x v="51"/>
    <x v="1"/>
    <n v="66"/>
  </r>
  <r>
    <x v="3"/>
    <x v="47"/>
    <x v="1"/>
    <n v="439"/>
  </r>
  <r>
    <x v="3"/>
    <x v="46"/>
    <x v="0"/>
    <n v="11"/>
  </r>
  <r>
    <x v="3"/>
    <x v="11"/>
    <x v="1"/>
    <n v="17"/>
  </r>
  <r>
    <x v="3"/>
    <x v="13"/>
    <x v="1"/>
    <n v="270"/>
  </r>
  <r>
    <x v="3"/>
    <x v="33"/>
    <x v="1"/>
    <n v="966"/>
  </r>
  <r>
    <x v="3"/>
    <x v="48"/>
    <x v="1"/>
    <n v="157"/>
  </r>
  <r>
    <x v="3"/>
    <x v="3"/>
    <x v="0"/>
    <n v="6"/>
  </r>
  <r>
    <x v="3"/>
    <x v="56"/>
    <x v="1"/>
    <n v="62"/>
  </r>
  <r>
    <x v="3"/>
    <x v="4"/>
    <x v="1"/>
    <n v="405"/>
  </r>
  <r>
    <x v="3"/>
    <x v="57"/>
    <x v="1"/>
    <n v="55"/>
  </r>
  <r>
    <x v="4"/>
    <x v="6"/>
    <x v="0"/>
    <n v="15"/>
  </r>
  <r>
    <x v="4"/>
    <x v="7"/>
    <x v="0"/>
    <n v="5"/>
  </r>
  <r>
    <x v="4"/>
    <x v="8"/>
    <x v="0"/>
    <n v="1"/>
  </r>
  <r>
    <x v="4"/>
    <x v="9"/>
    <x v="0"/>
    <n v="11"/>
  </r>
  <r>
    <x v="4"/>
    <x v="10"/>
    <x v="0"/>
    <n v="1"/>
  </r>
  <r>
    <x v="4"/>
    <x v="44"/>
    <x v="1"/>
    <n v="242"/>
  </r>
  <r>
    <x v="4"/>
    <x v="2"/>
    <x v="1"/>
    <n v="311"/>
  </r>
  <r>
    <x v="4"/>
    <x v="37"/>
    <x v="1"/>
    <n v="151"/>
  </r>
  <r>
    <x v="4"/>
    <x v="3"/>
    <x v="0"/>
    <n v="10"/>
  </r>
  <r>
    <x v="4"/>
    <x v="4"/>
    <x v="1"/>
    <n v="464"/>
  </r>
  <r>
    <x v="0"/>
    <x v="15"/>
    <x v="1"/>
    <n v="703"/>
  </r>
  <r>
    <x v="0"/>
    <x v="15"/>
    <x v="0"/>
    <n v="31"/>
  </r>
  <r>
    <x v="0"/>
    <x v="16"/>
    <x v="1"/>
    <n v="22"/>
  </r>
  <r>
    <x v="0"/>
    <x v="16"/>
    <x v="0"/>
    <n v="3"/>
  </r>
  <r>
    <x v="0"/>
    <x v="17"/>
    <x v="1"/>
    <n v="609"/>
  </r>
  <r>
    <x v="0"/>
    <x v="17"/>
    <x v="0"/>
    <n v="29"/>
  </r>
  <r>
    <x v="0"/>
    <x v="18"/>
    <x v="1"/>
    <n v="112"/>
  </r>
  <r>
    <x v="0"/>
    <x v="54"/>
    <x v="1"/>
    <n v="228"/>
  </r>
  <r>
    <x v="0"/>
    <x v="1"/>
    <x v="1"/>
    <n v="1525"/>
  </r>
  <r>
    <x v="0"/>
    <x v="55"/>
    <x v="1"/>
    <n v="1413"/>
  </r>
  <r>
    <x v="0"/>
    <x v="19"/>
    <x v="0"/>
    <n v="54"/>
  </r>
  <r>
    <x v="0"/>
    <x v="50"/>
    <x v="1"/>
    <n v="263"/>
  </r>
  <r>
    <x v="1"/>
    <x v="24"/>
    <x v="0"/>
    <n v="5"/>
  </r>
  <r>
    <x v="1"/>
    <x v="25"/>
    <x v="0"/>
    <n v="1"/>
  </r>
  <r>
    <x v="1"/>
    <x v="26"/>
    <x v="0"/>
    <n v="26"/>
  </r>
  <r>
    <x v="1"/>
    <x v="46"/>
    <x v="1"/>
    <n v="108"/>
  </r>
  <r>
    <x v="1"/>
    <x v="11"/>
    <x v="1"/>
    <n v="13"/>
  </r>
  <r>
    <x v="1"/>
    <x v="31"/>
    <x v="1"/>
    <n v="235"/>
  </r>
  <r>
    <x v="1"/>
    <x v="31"/>
    <x v="0"/>
    <n v="2"/>
  </r>
  <r>
    <x v="1"/>
    <x v="32"/>
    <x v="1"/>
    <n v="37"/>
  </r>
  <r>
    <x v="1"/>
    <x v="34"/>
    <x v="1"/>
    <n v="1437"/>
  </r>
  <r>
    <x v="1"/>
    <x v="34"/>
    <x v="0"/>
    <n v="53"/>
  </r>
  <r>
    <x v="1"/>
    <x v="37"/>
    <x v="0"/>
    <n v="2"/>
  </r>
  <r>
    <x v="1"/>
    <x v="56"/>
    <x v="1"/>
    <n v="54"/>
  </r>
  <r>
    <x v="1"/>
    <x v="57"/>
    <x v="1"/>
    <n v="70"/>
  </r>
  <r>
    <x v="1"/>
    <x v="57"/>
    <x v="0"/>
    <n v="8"/>
  </r>
  <r>
    <x v="2"/>
    <x v="0"/>
    <x v="1"/>
    <n v="45"/>
  </r>
  <r>
    <x v="2"/>
    <x v="0"/>
    <x v="0"/>
    <n v="6"/>
  </r>
  <r>
    <x v="2"/>
    <x v="1"/>
    <x v="0"/>
    <n v="51"/>
  </r>
  <r>
    <x v="2"/>
    <x v="43"/>
    <x v="0"/>
    <n v="35"/>
  </r>
  <r>
    <x v="2"/>
    <x v="2"/>
    <x v="1"/>
    <n v="315"/>
  </r>
  <r>
    <x v="2"/>
    <x v="4"/>
    <x v="1"/>
    <n v="470"/>
  </r>
  <r>
    <x v="3"/>
    <x v="52"/>
    <x v="1"/>
    <n v="1"/>
  </r>
  <r>
    <x v="3"/>
    <x v="5"/>
    <x v="1"/>
    <n v="159"/>
  </r>
  <r>
    <x v="3"/>
    <x v="5"/>
    <x v="0"/>
    <n v="16"/>
  </r>
  <r>
    <x v="3"/>
    <x v="6"/>
    <x v="1"/>
    <n v="137"/>
  </r>
  <r>
    <x v="3"/>
    <x v="7"/>
    <x v="1"/>
    <n v="30"/>
  </r>
  <r>
    <x v="3"/>
    <x v="8"/>
    <x v="1"/>
    <n v="21"/>
  </r>
  <r>
    <x v="3"/>
    <x v="11"/>
    <x v="0"/>
    <n v="1"/>
  </r>
  <r>
    <x v="3"/>
    <x v="12"/>
    <x v="1"/>
    <n v="100"/>
  </r>
  <r>
    <x v="3"/>
    <x v="12"/>
    <x v="0"/>
    <n v="8"/>
  </r>
  <r>
    <x v="3"/>
    <x v="13"/>
    <x v="0"/>
    <n v="20"/>
  </r>
  <r>
    <x v="3"/>
    <x v="49"/>
    <x v="0"/>
    <n v="5"/>
  </r>
  <r>
    <x v="3"/>
    <x v="32"/>
    <x v="0"/>
    <n v="1"/>
  </r>
  <r>
    <x v="3"/>
    <x v="51"/>
    <x v="0"/>
    <n v="2"/>
  </r>
  <r>
    <x v="3"/>
    <x v="14"/>
    <x v="1"/>
    <n v="101"/>
  </r>
  <r>
    <x v="3"/>
    <x v="14"/>
    <x v="0"/>
    <n v="11"/>
  </r>
  <r>
    <x v="4"/>
    <x v="47"/>
    <x v="0"/>
    <n v="44"/>
  </r>
  <r>
    <x v="4"/>
    <x v="53"/>
    <x v="1"/>
    <n v="5064"/>
  </r>
  <r>
    <x v="4"/>
    <x v="53"/>
    <x v="0"/>
    <n v="101"/>
  </r>
  <r>
    <x v="4"/>
    <x v="19"/>
    <x v="1"/>
    <n v="1441"/>
  </r>
  <r>
    <x v="4"/>
    <x v="48"/>
    <x v="1"/>
    <n v="185"/>
  </r>
  <r>
    <x v="4"/>
    <x v="48"/>
    <x v="0"/>
    <n v="10"/>
  </r>
  <r>
    <x v="4"/>
    <x v="20"/>
    <x v="1"/>
    <n v="204"/>
  </r>
  <r>
    <x v="4"/>
    <x v="20"/>
    <x v="0"/>
    <n v="11"/>
  </r>
  <r>
    <x v="4"/>
    <x v="21"/>
    <x v="1"/>
    <n v="44"/>
  </r>
  <r>
    <x v="4"/>
    <x v="21"/>
    <x v="0"/>
    <n v="7"/>
  </r>
  <r>
    <x v="4"/>
    <x v="22"/>
    <x v="1"/>
    <n v="506"/>
  </r>
  <r>
    <x v="4"/>
    <x v="22"/>
    <x v="0"/>
    <n v="39"/>
  </r>
  <r>
    <x v="4"/>
    <x v="23"/>
    <x v="1"/>
    <n v="344"/>
  </r>
  <r>
    <x v="4"/>
    <x v="23"/>
    <x v="0"/>
    <n v="25"/>
  </r>
  <r>
    <x v="0"/>
    <x v="24"/>
    <x v="0"/>
    <n v="7"/>
  </r>
  <r>
    <x v="0"/>
    <x v="5"/>
    <x v="1"/>
    <n v="143"/>
  </r>
  <r>
    <x v="0"/>
    <x v="26"/>
    <x v="1"/>
    <n v="476"/>
  </r>
  <r>
    <x v="0"/>
    <x v="53"/>
    <x v="1"/>
    <n v="4801"/>
  </r>
  <r>
    <x v="0"/>
    <x v="28"/>
    <x v="1"/>
    <n v="9"/>
  </r>
  <r>
    <x v="0"/>
    <x v="49"/>
    <x v="0"/>
    <n v="1"/>
  </r>
  <r>
    <x v="0"/>
    <x v="34"/>
    <x v="1"/>
    <n v="1410"/>
  </r>
  <r>
    <x v="0"/>
    <x v="43"/>
    <x v="1"/>
    <n v="501"/>
  </r>
  <r>
    <x v="0"/>
    <x v="36"/>
    <x v="1"/>
    <n v="562"/>
  </r>
  <r>
    <x v="0"/>
    <x v="20"/>
    <x v="0"/>
    <n v="3"/>
  </r>
  <r>
    <x v="0"/>
    <x v="22"/>
    <x v="0"/>
    <n v="31"/>
  </r>
  <r>
    <x v="0"/>
    <x v="39"/>
    <x v="1"/>
    <n v="59"/>
  </r>
  <r>
    <x v="1"/>
    <x v="52"/>
    <x v="1"/>
    <n v="7"/>
  </r>
  <r>
    <x v="1"/>
    <x v="25"/>
    <x v="1"/>
    <n v="24"/>
  </r>
  <r>
    <x v="1"/>
    <x v="47"/>
    <x v="0"/>
    <n v="23"/>
  </r>
  <r>
    <x v="1"/>
    <x v="27"/>
    <x v="1"/>
    <n v="64"/>
  </r>
  <r>
    <x v="1"/>
    <x v="40"/>
    <x v="1"/>
    <n v="61"/>
  </r>
  <r>
    <x v="1"/>
    <x v="41"/>
    <x v="1"/>
    <n v="161"/>
  </r>
  <r>
    <x v="1"/>
    <x v="12"/>
    <x v="1"/>
    <n v="103"/>
  </r>
  <r>
    <x v="1"/>
    <x v="54"/>
    <x v="0"/>
    <n v="12"/>
  </r>
  <r>
    <x v="1"/>
    <x v="29"/>
    <x v="1"/>
    <n v="10"/>
  </r>
  <r>
    <x v="1"/>
    <x v="30"/>
    <x v="1"/>
    <n v="82"/>
  </r>
  <r>
    <x v="1"/>
    <x v="55"/>
    <x v="0"/>
    <n v="86"/>
  </r>
  <r>
    <x v="1"/>
    <x v="33"/>
    <x v="0"/>
    <n v="25"/>
  </r>
  <r>
    <x v="1"/>
    <x v="42"/>
    <x v="1"/>
    <n v="46"/>
  </r>
  <r>
    <x v="1"/>
    <x v="35"/>
    <x v="1"/>
    <n v="212"/>
  </r>
  <r>
    <x v="1"/>
    <x v="48"/>
    <x v="0"/>
    <n v="10"/>
  </r>
  <r>
    <x v="1"/>
    <x v="44"/>
    <x v="0"/>
    <n v="5"/>
  </r>
  <r>
    <x v="1"/>
    <x v="51"/>
    <x v="0"/>
    <n v="5"/>
  </r>
  <r>
    <x v="1"/>
    <x v="56"/>
    <x v="0"/>
    <n v="5"/>
  </r>
  <r>
    <x v="1"/>
    <x v="45"/>
    <x v="1"/>
    <n v="29"/>
  </r>
  <r>
    <x v="1"/>
    <x v="23"/>
    <x v="1"/>
    <n v="308"/>
  </r>
  <r>
    <x v="2"/>
    <x v="53"/>
    <x v="1"/>
    <n v="4746"/>
  </r>
  <r>
    <x v="2"/>
    <x v="18"/>
    <x v="0"/>
    <n v="8"/>
  </r>
  <r>
    <x v="2"/>
    <x v="28"/>
    <x v="1"/>
    <n v="4"/>
  </r>
  <r>
    <x v="2"/>
    <x v="49"/>
    <x v="0"/>
    <n v="3"/>
  </r>
  <r>
    <x v="2"/>
    <x v="43"/>
    <x v="1"/>
    <n v="607"/>
  </r>
  <r>
    <x v="2"/>
    <x v="36"/>
    <x v="1"/>
    <n v="554"/>
  </r>
  <r>
    <x v="2"/>
    <x v="50"/>
    <x v="1"/>
    <n v="191"/>
  </r>
  <r>
    <x v="2"/>
    <x v="3"/>
    <x v="1"/>
    <n v="363"/>
  </r>
  <r>
    <x v="2"/>
    <x v="39"/>
    <x v="1"/>
    <n v="72"/>
  </r>
  <r>
    <x v="3"/>
    <x v="16"/>
    <x v="1"/>
    <n v="34"/>
  </r>
  <r>
    <x v="3"/>
    <x v="46"/>
    <x v="1"/>
    <n v="118"/>
  </r>
  <r>
    <x v="3"/>
    <x v="27"/>
    <x v="1"/>
    <n v="62"/>
  </r>
  <r>
    <x v="3"/>
    <x v="17"/>
    <x v="0"/>
    <n v="62"/>
  </r>
  <r>
    <x v="3"/>
    <x v="40"/>
    <x v="1"/>
    <n v="74"/>
  </r>
  <r>
    <x v="3"/>
    <x v="10"/>
    <x v="1"/>
    <n v="13"/>
  </r>
  <r>
    <x v="3"/>
    <x v="41"/>
    <x v="1"/>
    <n v="123"/>
  </r>
  <r>
    <x v="3"/>
    <x v="54"/>
    <x v="0"/>
    <n v="9"/>
  </r>
  <r>
    <x v="3"/>
    <x v="30"/>
    <x v="1"/>
    <n v="76"/>
  </r>
  <r>
    <x v="3"/>
    <x v="55"/>
    <x v="0"/>
    <n v="79"/>
  </r>
  <r>
    <x v="3"/>
    <x v="42"/>
    <x v="1"/>
    <n v="36"/>
  </r>
  <r>
    <x v="3"/>
    <x v="44"/>
    <x v="0"/>
    <n v="12"/>
  </r>
  <r>
    <x v="3"/>
    <x v="2"/>
    <x v="0"/>
    <n v="13"/>
  </r>
  <r>
    <x v="3"/>
    <x v="56"/>
    <x v="0"/>
    <n v="14"/>
  </r>
  <r>
    <x v="3"/>
    <x v="45"/>
    <x v="1"/>
    <n v="18"/>
  </r>
  <r>
    <x v="3"/>
    <x v="4"/>
    <x v="0"/>
    <n v="24"/>
  </r>
  <r>
    <x v="4"/>
    <x v="15"/>
    <x v="1"/>
    <n v="637"/>
  </r>
  <r>
    <x v="4"/>
    <x v="5"/>
    <x v="0"/>
    <n v="18"/>
  </r>
  <r>
    <x v="4"/>
    <x v="8"/>
    <x v="1"/>
    <n v="14"/>
  </r>
  <r>
    <x v="4"/>
    <x v="9"/>
    <x v="1"/>
    <n v="109"/>
  </r>
  <r>
    <x v="4"/>
    <x v="18"/>
    <x v="0"/>
    <n v="1"/>
  </r>
  <r>
    <x v="4"/>
    <x v="1"/>
    <x v="0"/>
    <n v="66"/>
  </r>
  <r>
    <x v="4"/>
    <x v="34"/>
    <x v="0"/>
    <n v="76"/>
  </r>
  <r>
    <x v="4"/>
    <x v="36"/>
    <x v="1"/>
    <n v="504"/>
  </r>
  <r>
    <x v="4"/>
    <x v="50"/>
    <x v="1"/>
    <n v="283"/>
  </r>
  <r>
    <x v="4"/>
    <x v="3"/>
    <x v="1"/>
    <n v="377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59">
  <r>
    <x v="0"/>
    <x v="0"/>
    <x v="0"/>
    <x v="0"/>
    <n v="2"/>
    <n v="1"/>
    <n v="1"/>
    <n v="0"/>
    <n v="0"/>
    <n v="0"/>
    <n v="0"/>
    <n v="0"/>
    <x v="0"/>
  </r>
  <r>
    <x v="1"/>
    <x v="1"/>
    <x v="1"/>
    <x v="1"/>
    <n v="50"/>
    <n v="50"/>
    <n v="0"/>
    <n v="0"/>
    <n v="0"/>
    <n v="0"/>
    <n v="3"/>
    <n v="3"/>
    <x v="0"/>
  </r>
  <r>
    <x v="0"/>
    <x v="2"/>
    <x v="2"/>
    <x v="1"/>
    <n v="1"/>
    <n v="1"/>
    <n v="0"/>
    <n v="0"/>
    <n v="0"/>
    <n v="0"/>
    <n v="0"/>
    <n v="0"/>
    <x v="0"/>
  </r>
  <r>
    <x v="2"/>
    <x v="3"/>
    <x v="1"/>
    <x v="1"/>
    <n v="15"/>
    <n v="14"/>
    <n v="1"/>
    <n v="0"/>
    <n v="0"/>
    <n v="0"/>
    <n v="0"/>
    <n v="0"/>
    <x v="0"/>
  </r>
  <r>
    <x v="3"/>
    <x v="4"/>
    <x v="0"/>
    <x v="1"/>
    <n v="78"/>
    <n v="72"/>
    <n v="6"/>
    <n v="5"/>
    <n v="1"/>
    <n v="4"/>
    <n v="9"/>
    <n v="7"/>
    <x v="1"/>
  </r>
  <r>
    <x v="2"/>
    <x v="5"/>
    <x v="0"/>
    <x v="1"/>
    <n v="144"/>
    <n v="141"/>
    <n v="3"/>
    <n v="12"/>
    <n v="3"/>
    <n v="9"/>
    <n v="2"/>
    <n v="2"/>
    <x v="0"/>
  </r>
  <r>
    <x v="4"/>
    <x v="6"/>
    <x v="2"/>
    <x v="1"/>
    <n v="0"/>
    <n v="0"/>
    <n v="0"/>
    <n v="0"/>
    <n v="0"/>
    <n v="0"/>
    <n v="1"/>
    <n v="1"/>
    <x v="0"/>
  </r>
  <r>
    <x v="5"/>
    <x v="7"/>
    <x v="0"/>
    <x v="1"/>
    <n v="24"/>
    <n v="22"/>
    <n v="2"/>
    <n v="7"/>
    <n v="5"/>
    <n v="2"/>
    <n v="1"/>
    <n v="0"/>
    <x v="2"/>
  </r>
  <r>
    <x v="6"/>
    <x v="8"/>
    <x v="0"/>
    <x v="1"/>
    <n v="3344"/>
    <n v="3050"/>
    <n v="294"/>
    <n v="315"/>
    <n v="100"/>
    <n v="215"/>
    <n v="424"/>
    <n v="235"/>
    <x v="3"/>
  </r>
  <r>
    <x v="7"/>
    <x v="9"/>
    <x v="0"/>
    <x v="1"/>
    <n v="1"/>
    <n v="1"/>
    <n v="0"/>
    <n v="2"/>
    <n v="0"/>
    <n v="2"/>
    <n v="0"/>
    <n v="0"/>
    <x v="0"/>
  </r>
  <r>
    <x v="8"/>
    <x v="10"/>
    <x v="0"/>
    <x v="0"/>
    <n v="4"/>
    <n v="4"/>
    <n v="0"/>
    <n v="1"/>
    <n v="0"/>
    <n v="1"/>
    <n v="2"/>
    <n v="2"/>
    <x v="0"/>
  </r>
  <r>
    <x v="9"/>
    <x v="11"/>
    <x v="0"/>
    <x v="1"/>
    <n v="39"/>
    <n v="35"/>
    <n v="4"/>
    <n v="5"/>
    <n v="0"/>
    <n v="5"/>
    <n v="3"/>
    <n v="3"/>
    <x v="0"/>
  </r>
  <r>
    <x v="6"/>
    <x v="12"/>
    <x v="1"/>
    <x v="0"/>
    <n v="0"/>
    <n v="0"/>
    <n v="0"/>
    <n v="0"/>
    <n v="0"/>
    <n v="0"/>
    <n v="1"/>
    <n v="1"/>
    <x v="0"/>
  </r>
  <r>
    <x v="10"/>
    <x v="13"/>
    <x v="2"/>
    <x v="1"/>
    <n v="466"/>
    <n v="446"/>
    <n v="20"/>
    <n v="3"/>
    <n v="0"/>
    <n v="3"/>
    <n v="28"/>
    <n v="22"/>
    <x v="4"/>
  </r>
  <r>
    <x v="11"/>
    <x v="14"/>
    <x v="1"/>
    <x v="1"/>
    <n v="27"/>
    <n v="26"/>
    <n v="1"/>
    <n v="1"/>
    <n v="1"/>
    <n v="0"/>
    <n v="2"/>
    <n v="2"/>
    <x v="0"/>
  </r>
  <r>
    <x v="12"/>
    <x v="15"/>
    <x v="2"/>
    <x v="1"/>
    <n v="0"/>
    <n v="0"/>
    <n v="0"/>
    <n v="0"/>
    <n v="0"/>
    <n v="0"/>
    <n v="0"/>
    <n v="0"/>
    <x v="0"/>
  </r>
  <r>
    <x v="13"/>
    <x v="16"/>
    <x v="0"/>
    <x v="1"/>
    <n v="426"/>
    <n v="417"/>
    <n v="9"/>
    <n v="20"/>
    <n v="4"/>
    <n v="16"/>
    <n v="25"/>
    <n v="19"/>
    <x v="4"/>
  </r>
  <r>
    <x v="14"/>
    <x v="17"/>
    <x v="0"/>
    <x v="1"/>
    <n v="41"/>
    <n v="39"/>
    <n v="2"/>
    <n v="14"/>
    <n v="10"/>
    <n v="4"/>
    <n v="3"/>
    <n v="3"/>
    <x v="0"/>
  </r>
  <r>
    <x v="15"/>
    <x v="18"/>
    <x v="0"/>
    <x v="1"/>
    <n v="77"/>
    <n v="70"/>
    <n v="7"/>
    <n v="6"/>
    <n v="3"/>
    <n v="3"/>
    <n v="7"/>
    <n v="7"/>
    <x v="0"/>
  </r>
  <r>
    <x v="16"/>
    <x v="19"/>
    <x v="2"/>
    <x v="1"/>
    <n v="2"/>
    <n v="2"/>
    <n v="0"/>
    <n v="0"/>
    <n v="0"/>
    <n v="0"/>
    <n v="0"/>
    <n v="0"/>
    <x v="0"/>
  </r>
  <r>
    <x v="8"/>
    <x v="20"/>
    <x v="1"/>
    <x v="0"/>
    <n v="1"/>
    <n v="0"/>
    <n v="1"/>
    <n v="0"/>
    <n v="0"/>
    <n v="0"/>
    <n v="1"/>
    <n v="1"/>
    <x v="0"/>
  </r>
  <r>
    <x v="9"/>
    <x v="21"/>
    <x v="0"/>
    <x v="1"/>
    <n v="7"/>
    <n v="3"/>
    <n v="4"/>
    <n v="0"/>
    <n v="0"/>
    <n v="0"/>
    <n v="0"/>
    <n v="0"/>
    <x v="0"/>
  </r>
  <r>
    <x v="2"/>
    <x v="22"/>
    <x v="2"/>
    <x v="1"/>
    <n v="2"/>
    <n v="2"/>
    <n v="0"/>
    <n v="0"/>
    <n v="0"/>
    <n v="0"/>
    <n v="0"/>
    <n v="0"/>
    <x v="0"/>
  </r>
  <r>
    <x v="11"/>
    <x v="23"/>
    <x v="0"/>
    <x v="0"/>
    <n v="0"/>
    <n v="0"/>
    <n v="0"/>
    <n v="0"/>
    <n v="0"/>
    <n v="0"/>
    <n v="1"/>
    <n v="1"/>
    <x v="0"/>
  </r>
  <r>
    <x v="6"/>
    <x v="24"/>
    <x v="1"/>
    <x v="1"/>
    <n v="104"/>
    <n v="103"/>
    <n v="1"/>
    <n v="0"/>
    <n v="0"/>
    <n v="0"/>
    <n v="11"/>
    <n v="11"/>
    <x v="0"/>
  </r>
  <r>
    <x v="17"/>
    <x v="25"/>
    <x v="0"/>
    <x v="0"/>
    <n v="4"/>
    <n v="4"/>
    <n v="0"/>
    <n v="0"/>
    <n v="0"/>
    <n v="0"/>
    <n v="0"/>
    <n v="0"/>
    <x v="0"/>
  </r>
  <r>
    <x v="2"/>
    <x v="22"/>
    <x v="0"/>
    <x v="0"/>
    <n v="1"/>
    <n v="1"/>
    <n v="0"/>
    <n v="0"/>
    <n v="0"/>
    <n v="0"/>
    <n v="2"/>
    <n v="2"/>
    <x v="0"/>
  </r>
  <r>
    <x v="2"/>
    <x v="26"/>
    <x v="1"/>
    <x v="1"/>
    <n v="562"/>
    <n v="555"/>
    <n v="7"/>
    <n v="0"/>
    <n v="0"/>
    <n v="0"/>
    <n v="29"/>
    <n v="29"/>
    <x v="0"/>
  </r>
  <r>
    <x v="18"/>
    <x v="27"/>
    <x v="1"/>
    <x v="1"/>
    <n v="38"/>
    <n v="34"/>
    <n v="4"/>
    <n v="0"/>
    <n v="0"/>
    <n v="0"/>
    <n v="0"/>
    <n v="0"/>
    <x v="0"/>
  </r>
  <r>
    <x v="19"/>
    <x v="28"/>
    <x v="1"/>
    <x v="1"/>
    <n v="17"/>
    <n v="17"/>
    <n v="0"/>
    <n v="0"/>
    <n v="0"/>
    <n v="0"/>
    <n v="1"/>
    <n v="1"/>
    <x v="0"/>
  </r>
  <r>
    <x v="1"/>
    <x v="29"/>
    <x v="1"/>
    <x v="1"/>
    <n v="221"/>
    <n v="218"/>
    <n v="3"/>
    <n v="0"/>
    <n v="0"/>
    <n v="0"/>
    <n v="10"/>
    <n v="10"/>
    <x v="0"/>
  </r>
  <r>
    <x v="11"/>
    <x v="30"/>
    <x v="0"/>
    <x v="0"/>
    <n v="1"/>
    <n v="1"/>
    <n v="0"/>
    <n v="0"/>
    <n v="0"/>
    <n v="0"/>
    <n v="0"/>
    <n v="0"/>
    <x v="0"/>
  </r>
  <r>
    <x v="19"/>
    <x v="31"/>
    <x v="1"/>
    <x v="1"/>
    <n v="44"/>
    <n v="44"/>
    <n v="0"/>
    <n v="0"/>
    <n v="0"/>
    <n v="0"/>
    <n v="1"/>
    <n v="1"/>
    <x v="0"/>
  </r>
  <r>
    <x v="8"/>
    <x v="32"/>
    <x v="1"/>
    <x v="1"/>
    <n v="6"/>
    <n v="6"/>
    <n v="0"/>
    <n v="0"/>
    <n v="0"/>
    <n v="0"/>
    <n v="0"/>
    <n v="0"/>
    <x v="0"/>
  </r>
  <r>
    <x v="20"/>
    <x v="33"/>
    <x v="1"/>
    <x v="1"/>
    <n v="5"/>
    <n v="5"/>
    <n v="0"/>
    <n v="0"/>
    <n v="0"/>
    <n v="0"/>
    <n v="0"/>
    <n v="0"/>
    <x v="0"/>
  </r>
  <r>
    <x v="8"/>
    <x v="34"/>
    <x v="1"/>
    <x v="0"/>
    <n v="3"/>
    <n v="2"/>
    <n v="1"/>
    <n v="0"/>
    <n v="0"/>
    <n v="0"/>
    <n v="2"/>
    <n v="2"/>
    <x v="0"/>
  </r>
  <r>
    <x v="7"/>
    <x v="13"/>
    <x v="1"/>
    <x v="0"/>
    <n v="13"/>
    <n v="9"/>
    <n v="4"/>
    <n v="0"/>
    <n v="0"/>
    <n v="0"/>
    <n v="0"/>
    <n v="0"/>
    <x v="0"/>
  </r>
  <r>
    <x v="1"/>
    <x v="35"/>
    <x v="0"/>
    <x v="1"/>
    <n v="26"/>
    <n v="24"/>
    <n v="2"/>
    <n v="3"/>
    <n v="1"/>
    <n v="2"/>
    <n v="6"/>
    <n v="5"/>
    <x v="2"/>
  </r>
  <r>
    <x v="21"/>
    <x v="36"/>
    <x v="0"/>
    <x v="1"/>
    <n v="35"/>
    <n v="34"/>
    <n v="1"/>
    <n v="2"/>
    <n v="0"/>
    <n v="2"/>
    <n v="0"/>
    <n v="0"/>
    <x v="0"/>
  </r>
  <r>
    <x v="8"/>
    <x v="37"/>
    <x v="0"/>
    <x v="1"/>
    <n v="57"/>
    <n v="55"/>
    <n v="2"/>
    <n v="4"/>
    <n v="3"/>
    <n v="1"/>
    <n v="1"/>
    <n v="1"/>
    <x v="0"/>
  </r>
  <r>
    <x v="22"/>
    <x v="38"/>
    <x v="1"/>
    <x v="1"/>
    <n v="3"/>
    <n v="3"/>
    <n v="0"/>
    <n v="0"/>
    <n v="0"/>
    <n v="0"/>
    <n v="0"/>
    <n v="0"/>
    <x v="0"/>
  </r>
  <r>
    <x v="2"/>
    <x v="39"/>
    <x v="0"/>
    <x v="1"/>
    <n v="252"/>
    <n v="241"/>
    <n v="11"/>
    <n v="18"/>
    <n v="9"/>
    <n v="9"/>
    <n v="5"/>
    <n v="5"/>
    <x v="0"/>
  </r>
  <r>
    <x v="0"/>
    <x v="40"/>
    <x v="2"/>
    <x v="1"/>
    <n v="4"/>
    <n v="4"/>
    <n v="0"/>
    <n v="0"/>
    <n v="0"/>
    <n v="0"/>
    <n v="0"/>
    <n v="0"/>
    <x v="0"/>
  </r>
  <r>
    <x v="23"/>
    <x v="41"/>
    <x v="2"/>
    <x v="1"/>
    <n v="1"/>
    <n v="1"/>
    <n v="0"/>
    <n v="0"/>
    <n v="0"/>
    <n v="0"/>
    <n v="0"/>
    <n v="0"/>
    <x v="0"/>
  </r>
  <r>
    <x v="22"/>
    <x v="42"/>
    <x v="2"/>
    <x v="1"/>
    <n v="1"/>
    <n v="1"/>
    <n v="0"/>
    <n v="0"/>
    <n v="0"/>
    <n v="0"/>
    <n v="0"/>
    <n v="0"/>
    <x v="0"/>
  </r>
  <r>
    <x v="2"/>
    <x v="43"/>
    <x v="0"/>
    <x v="1"/>
    <n v="435"/>
    <n v="425"/>
    <n v="10"/>
    <n v="16"/>
    <n v="0"/>
    <n v="16"/>
    <n v="31"/>
    <n v="17"/>
    <x v="5"/>
  </r>
  <r>
    <x v="22"/>
    <x v="44"/>
    <x v="1"/>
    <x v="1"/>
    <n v="6"/>
    <n v="6"/>
    <n v="0"/>
    <n v="0"/>
    <n v="0"/>
    <n v="0"/>
    <n v="0"/>
    <n v="0"/>
    <x v="0"/>
  </r>
  <r>
    <x v="2"/>
    <x v="45"/>
    <x v="0"/>
    <x v="0"/>
    <n v="1"/>
    <n v="1"/>
    <n v="0"/>
    <n v="0"/>
    <n v="0"/>
    <n v="0"/>
    <n v="0"/>
    <n v="0"/>
    <x v="0"/>
  </r>
  <r>
    <x v="2"/>
    <x v="46"/>
    <x v="1"/>
    <x v="1"/>
    <n v="94"/>
    <n v="93"/>
    <n v="1"/>
    <n v="0"/>
    <n v="0"/>
    <n v="0"/>
    <n v="3"/>
    <n v="3"/>
    <x v="0"/>
  </r>
  <r>
    <x v="9"/>
    <x v="13"/>
    <x v="2"/>
    <x v="1"/>
    <n v="474"/>
    <n v="459"/>
    <n v="15"/>
    <n v="9"/>
    <n v="3"/>
    <n v="6"/>
    <n v="19"/>
    <n v="16"/>
    <x v="6"/>
  </r>
  <r>
    <x v="23"/>
    <x v="47"/>
    <x v="1"/>
    <x v="1"/>
    <n v="82"/>
    <n v="81"/>
    <n v="1"/>
    <n v="0"/>
    <n v="0"/>
    <n v="0"/>
    <n v="2"/>
    <n v="2"/>
    <x v="0"/>
  </r>
  <r>
    <x v="18"/>
    <x v="13"/>
    <x v="1"/>
    <x v="0"/>
    <n v="47"/>
    <n v="30"/>
    <n v="17"/>
    <n v="0"/>
    <n v="0"/>
    <n v="0"/>
    <n v="1"/>
    <n v="1"/>
    <x v="0"/>
  </r>
  <r>
    <x v="21"/>
    <x v="13"/>
    <x v="1"/>
    <x v="0"/>
    <n v="49"/>
    <n v="36"/>
    <n v="13"/>
    <n v="1"/>
    <n v="0"/>
    <n v="1"/>
    <n v="1"/>
    <n v="1"/>
    <x v="0"/>
  </r>
  <r>
    <x v="15"/>
    <x v="48"/>
    <x v="1"/>
    <x v="1"/>
    <n v="17"/>
    <n v="17"/>
    <n v="0"/>
    <n v="0"/>
    <n v="0"/>
    <n v="0"/>
    <n v="2"/>
    <n v="2"/>
    <x v="0"/>
  </r>
  <r>
    <x v="12"/>
    <x v="13"/>
    <x v="2"/>
    <x v="0"/>
    <n v="30"/>
    <n v="21"/>
    <n v="9"/>
    <n v="0"/>
    <n v="0"/>
    <n v="0"/>
    <n v="3"/>
    <n v="3"/>
    <x v="0"/>
  </r>
  <r>
    <x v="24"/>
    <x v="49"/>
    <x v="1"/>
    <x v="1"/>
    <n v="42"/>
    <n v="41"/>
    <n v="1"/>
    <n v="0"/>
    <n v="0"/>
    <n v="0"/>
    <n v="0"/>
    <n v="0"/>
    <x v="0"/>
  </r>
  <r>
    <x v="2"/>
    <x v="50"/>
    <x v="2"/>
    <x v="1"/>
    <n v="10"/>
    <n v="8"/>
    <n v="2"/>
    <n v="0"/>
    <n v="0"/>
    <n v="0"/>
    <n v="0"/>
    <n v="0"/>
    <x v="0"/>
  </r>
  <r>
    <x v="2"/>
    <x v="51"/>
    <x v="1"/>
    <x v="1"/>
    <n v="89"/>
    <n v="89"/>
    <n v="0"/>
    <n v="0"/>
    <n v="0"/>
    <n v="0"/>
    <n v="5"/>
    <n v="5"/>
    <x v="0"/>
  </r>
  <r>
    <x v="25"/>
    <x v="13"/>
    <x v="1"/>
    <x v="0"/>
    <n v="1"/>
    <n v="1"/>
    <n v="0"/>
    <n v="0"/>
    <n v="0"/>
    <n v="0"/>
    <n v="0"/>
    <n v="0"/>
    <x v="0"/>
  </r>
  <r>
    <x v="2"/>
    <x v="52"/>
    <x v="1"/>
    <x v="1"/>
    <n v="232"/>
    <n v="232"/>
    <n v="0"/>
    <n v="0"/>
    <n v="0"/>
    <n v="0"/>
    <n v="9"/>
    <n v="8"/>
    <x v="2"/>
  </r>
  <r>
    <x v="10"/>
    <x v="13"/>
    <x v="1"/>
    <x v="0"/>
    <n v="19"/>
    <n v="15"/>
    <n v="4"/>
    <n v="1"/>
    <n v="0"/>
    <n v="1"/>
    <n v="0"/>
    <n v="0"/>
    <x v="0"/>
  </r>
  <r>
    <x v="11"/>
    <x v="53"/>
    <x v="0"/>
    <x v="1"/>
    <n v="463"/>
    <n v="446"/>
    <n v="17"/>
    <n v="47"/>
    <n v="10"/>
    <n v="37"/>
    <n v="16"/>
    <n v="14"/>
    <x v="1"/>
  </r>
  <r>
    <x v="19"/>
    <x v="54"/>
    <x v="1"/>
    <x v="1"/>
    <n v="123"/>
    <n v="117"/>
    <n v="6"/>
    <n v="0"/>
    <n v="0"/>
    <n v="0"/>
    <n v="2"/>
    <n v="2"/>
    <x v="0"/>
  </r>
  <r>
    <x v="18"/>
    <x v="55"/>
    <x v="1"/>
    <x v="0"/>
    <n v="2"/>
    <n v="0"/>
    <n v="2"/>
    <n v="0"/>
    <n v="0"/>
    <n v="0"/>
    <n v="0"/>
    <n v="0"/>
    <x v="0"/>
  </r>
  <r>
    <x v="8"/>
    <x v="56"/>
    <x v="1"/>
    <x v="1"/>
    <n v="58"/>
    <n v="57"/>
    <n v="1"/>
    <n v="0"/>
    <n v="0"/>
    <n v="0"/>
    <n v="2"/>
    <n v="2"/>
    <x v="0"/>
  </r>
  <r>
    <x v="5"/>
    <x v="57"/>
    <x v="0"/>
    <x v="1"/>
    <n v="122"/>
    <n v="110"/>
    <n v="12"/>
    <n v="25"/>
    <n v="10"/>
    <n v="15"/>
    <n v="5"/>
    <n v="3"/>
    <x v="1"/>
  </r>
  <r>
    <x v="14"/>
    <x v="58"/>
    <x v="1"/>
    <x v="1"/>
    <n v="65"/>
    <n v="64"/>
    <n v="1"/>
    <n v="0"/>
    <n v="0"/>
    <n v="0"/>
    <n v="2"/>
    <n v="2"/>
    <x v="0"/>
  </r>
  <r>
    <x v="6"/>
    <x v="24"/>
    <x v="0"/>
    <x v="1"/>
    <n v="313"/>
    <n v="303"/>
    <n v="10"/>
    <n v="83"/>
    <n v="27"/>
    <n v="56"/>
    <n v="18"/>
    <n v="12"/>
    <x v="4"/>
  </r>
  <r>
    <x v="18"/>
    <x v="59"/>
    <x v="0"/>
    <x v="0"/>
    <n v="18"/>
    <n v="17"/>
    <n v="1"/>
    <n v="2"/>
    <n v="1"/>
    <n v="1"/>
    <n v="4"/>
    <n v="3"/>
    <x v="2"/>
  </r>
  <r>
    <x v="0"/>
    <x v="60"/>
    <x v="1"/>
    <x v="1"/>
    <n v="273"/>
    <n v="261"/>
    <n v="12"/>
    <n v="0"/>
    <n v="0"/>
    <n v="0"/>
    <n v="21"/>
    <n v="20"/>
    <x v="2"/>
  </r>
  <r>
    <x v="1"/>
    <x v="61"/>
    <x v="0"/>
    <x v="0"/>
    <n v="1"/>
    <n v="0"/>
    <n v="1"/>
    <n v="0"/>
    <n v="0"/>
    <n v="0"/>
    <n v="0"/>
    <n v="0"/>
    <x v="0"/>
  </r>
  <r>
    <x v="26"/>
    <x v="62"/>
    <x v="0"/>
    <x v="1"/>
    <n v="13"/>
    <n v="12"/>
    <n v="1"/>
    <n v="0"/>
    <n v="0"/>
    <n v="0"/>
    <n v="1"/>
    <n v="1"/>
    <x v="0"/>
  </r>
  <r>
    <x v="2"/>
    <x v="63"/>
    <x v="1"/>
    <x v="1"/>
    <n v="87"/>
    <n v="86"/>
    <n v="1"/>
    <n v="0"/>
    <n v="0"/>
    <n v="0"/>
    <n v="2"/>
    <n v="2"/>
    <x v="0"/>
  </r>
  <r>
    <x v="19"/>
    <x v="64"/>
    <x v="2"/>
    <x v="1"/>
    <n v="0"/>
    <n v="0"/>
    <n v="0"/>
    <n v="1"/>
    <n v="1"/>
    <n v="0"/>
    <n v="0"/>
    <n v="0"/>
    <x v="0"/>
  </r>
  <r>
    <x v="27"/>
    <x v="65"/>
    <x v="0"/>
    <x v="1"/>
    <n v="1"/>
    <n v="1"/>
    <n v="0"/>
    <n v="0"/>
    <n v="0"/>
    <n v="0"/>
    <n v="0"/>
    <n v="0"/>
    <x v="0"/>
  </r>
  <r>
    <x v="20"/>
    <x v="66"/>
    <x v="0"/>
    <x v="0"/>
    <n v="2"/>
    <n v="2"/>
    <n v="0"/>
    <n v="0"/>
    <n v="0"/>
    <n v="0"/>
    <n v="0"/>
    <n v="0"/>
    <x v="0"/>
  </r>
  <r>
    <x v="0"/>
    <x v="13"/>
    <x v="1"/>
    <x v="0"/>
    <n v="74"/>
    <n v="54"/>
    <n v="20"/>
    <n v="1"/>
    <n v="1"/>
    <n v="0"/>
    <n v="12"/>
    <n v="10"/>
    <x v="1"/>
  </r>
  <r>
    <x v="13"/>
    <x v="67"/>
    <x v="0"/>
    <x v="0"/>
    <n v="4"/>
    <n v="4"/>
    <n v="0"/>
    <n v="1"/>
    <n v="1"/>
    <n v="0"/>
    <n v="0"/>
    <n v="0"/>
    <x v="0"/>
  </r>
  <r>
    <x v="2"/>
    <x v="68"/>
    <x v="0"/>
    <x v="0"/>
    <n v="0"/>
    <n v="0"/>
    <n v="0"/>
    <n v="0"/>
    <n v="0"/>
    <n v="0"/>
    <n v="0"/>
    <n v="0"/>
    <x v="0"/>
  </r>
  <r>
    <x v="11"/>
    <x v="69"/>
    <x v="0"/>
    <x v="0"/>
    <n v="3"/>
    <n v="1"/>
    <n v="2"/>
    <n v="0"/>
    <n v="0"/>
    <n v="0"/>
    <n v="0"/>
    <n v="0"/>
    <x v="0"/>
  </r>
  <r>
    <x v="2"/>
    <x v="70"/>
    <x v="2"/>
    <x v="1"/>
    <n v="1"/>
    <n v="1"/>
    <n v="0"/>
    <n v="0"/>
    <n v="0"/>
    <n v="0"/>
    <n v="0"/>
    <n v="0"/>
    <x v="0"/>
  </r>
  <r>
    <x v="2"/>
    <x v="50"/>
    <x v="0"/>
    <x v="0"/>
    <n v="2"/>
    <n v="2"/>
    <n v="0"/>
    <n v="0"/>
    <n v="0"/>
    <n v="0"/>
    <n v="0"/>
    <n v="0"/>
    <x v="0"/>
  </r>
  <r>
    <x v="16"/>
    <x v="71"/>
    <x v="0"/>
    <x v="1"/>
    <n v="250"/>
    <n v="239"/>
    <n v="11"/>
    <n v="10"/>
    <n v="0"/>
    <n v="10"/>
    <n v="10"/>
    <n v="5"/>
    <x v="7"/>
  </r>
  <r>
    <x v="28"/>
    <x v="13"/>
    <x v="2"/>
    <x v="1"/>
    <n v="59"/>
    <n v="58"/>
    <n v="1"/>
    <n v="0"/>
    <n v="0"/>
    <n v="0"/>
    <n v="12"/>
    <n v="8"/>
    <x v="8"/>
  </r>
  <r>
    <x v="12"/>
    <x v="72"/>
    <x v="1"/>
    <x v="1"/>
    <n v="10"/>
    <n v="10"/>
    <n v="0"/>
    <n v="0"/>
    <n v="0"/>
    <n v="0"/>
    <n v="0"/>
    <n v="0"/>
    <x v="0"/>
  </r>
  <r>
    <x v="2"/>
    <x v="13"/>
    <x v="2"/>
    <x v="0"/>
    <n v="68"/>
    <n v="53"/>
    <n v="15"/>
    <n v="4"/>
    <n v="2"/>
    <n v="2"/>
    <n v="14"/>
    <n v="12"/>
    <x v="1"/>
  </r>
  <r>
    <x v="14"/>
    <x v="73"/>
    <x v="1"/>
    <x v="0"/>
    <n v="1"/>
    <n v="1"/>
    <n v="0"/>
    <n v="0"/>
    <n v="0"/>
    <n v="0"/>
    <n v="1"/>
    <n v="1"/>
    <x v="0"/>
  </r>
  <r>
    <x v="2"/>
    <x v="74"/>
    <x v="1"/>
    <x v="0"/>
    <n v="0"/>
    <n v="0"/>
    <n v="0"/>
    <n v="0"/>
    <n v="0"/>
    <n v="0"/>
    <n v="0"/>
    <n v="0"/>
    <x v="0"/>
  </r>
  <r>
    <x v="2"/>
    <x v="75"/>
    <x v="1"/>
    <x v="1"/>
    <n v="222"/>
    <n v="222"/>
    <n v="0"/>
    <n v="0"/>
    <n v="0"/>
    <n v="0"/>
    <n v="6"/>
    <n v="6"/>
    <x v="0"/>
  </r>
  <r>
    <x v="13"/>
    <x v="76"/>
    <x v="0"/>
    <x v="0"/>
    <n v="0"/>
    <n v="0"/>
    <n v="0"/>
    <n v="0"/>
    <n v="0"/>
    <n v="0"/>
    <n v="0"/>
    <n v="0"/>
    <x v="0"/>
  </r>
  <r>
    <x v="29"/>
    <x v="77"/>
    <x v="2"/>
    <x v="0"/>
    <n v="1"/>
    <n v="0"/>
    <n v="1"/>
    <n v="0"/>
    <n v="0"/>
    <n v="0"/>
    <n v="0"/>
    <n v="0"/>
    <x v="0"/>
  </r>
  <r>
    <x v="21"/>
    <x v="13"/>
    <x v="2"/>
    <x v="1"/>
    <n v="1441"/>
    <n v="1408"/>
    <n v="33"/>
    <n v="9"/>
    <n v="5"/>
    <n v="4"/>
    <n v="78"/>
    <n v="70"/>
    <x v="9"/>
  </r>
  <r>
    <x v="2"/>
    <x v="78"/>
    <x v="0"/>
    <x v="1"/>
    <n v="174"/>
    <n v="162"/>
    <n v="12"/>
    <n v="14"/>
    <n v="1"/>
    <n v="13"/>
    <n v="7"/>
    <n v="2"/>
    <x v="7"/>
  </r>
  <r>
    <x v="30"/>
    <x v="13"/>
    <x v="2"/>
    <x v="1"/>
    <n v="24"/>
    <n v="23"/>
    <n v="1"/>
    <n v="0"/>
    <n v="0"/>
    <n v="0"/>
    <n v="4"/>
    <n v="4"/>
    <x v="0"/>
  </r>
  <r>
    <x v="8"/>
    <x v="79"/>
    <x v="0"/>
    <x v="0"/>
    <n v="0"/>
    <n v="0"/>
    <n v="0"/>
    <n v="0"/>
    <n v="0"/>
    <n v="0"/>
    <n v="0"/>
    <n v="0"/>
    <x v="0"/>
  </r>
  <r>
    <x v="1"/>
    <x v="80"/>
    <x v="0"/>
    <x v="1"/>
    <n v="17"/>
    <n v="17"/>
    <n v="0"/>
    <n v="21"/>
    <n v="20"/>
    <n v="1"/>
    <n v="8"/>
    <n v="8"/>
    <x v="0"/>
  </r>
  <r>
    <x v="19"/>
    <x v="81"/>
    <x v="1"/>
    <x v="1"/>
    <n v="2"/>
    <n v="2"/>
    <n v="0"/>
    <n v="0"/>
    <n v="0"/>
    <n v="0"/>
    <n v="0"/>
    <n v="0"/>
    <x v="0"/>
  </r>
  <r>
    <x v="28"/>
    <x v="13"/>
    <x v="1"/>
    <x v="0"/>
    <n v="3"/>
    <n v="3"/>
    <n v="0"/>
    <n v="0"/>
    <n v="0"/>
    <n v="0"/>
    <n v="0"/>
    <n v="0"/>
    <x v="0"/>
  </r>
  <r>
    <x v="19"/>
    <x v="82"/>
    <x v="1"/>
    <x v="0"/>
    <n v="0"/>
    <n v="0"/>
    <n v="0"/>
    <n v="0"/>
    <n v="0"/>
    <n v="0"/>
    <n v="1"/>
    <n v="1"/>
    <x v="0"/>
  </r>
  <r>
    <x v="1"/>
    <x v="13"/>
    <x v="0"/>
    <x v="1"/>
    <n v="2"/>
    <n v="2"/>
    <n v="0"/>
    <n v="0"/>
    <n v="0"/>
    <n v="0"/>
    <n v="0"/>
    <n v="0"/>
    <x v="0"/>
  </r>
  <r>
    <x v="8"/>
    <x v="34"/>
    <x v="2"/>
    <x v="1"/>
    <n v="1"/>
    <n v="1"/>
    <n v="0"/>
    <n v="0"/>
    <n v="0"/>
    <n v="0"/>
    <n v="0"/>
    <n v="0"/>
    <x v="0"/>
  </r>
  <r>
    <x v="19"/>
    <x v="83"/>
    <x v="1"/>
    <x v="0"/>
    <n v="2"/>
    <n v="2"/>
    <n v="0"/>
    <n v="0"/>
    <n v="0"/>
    <n v="0"/>
    <n v="0"/>
    <n v="0"/>
    <x v="0"/>
  </r>
  <r>
    <x v="11"/>
    <x v="30"/>
    <x v="1"/>
    <x v="0"/>
    <n v="2"/>
    <n v="1"/>
    <n v="1"/>
    <n v="0"/>
    <n v="0"/>
    <n v="0"/>
    <n v="1"/>
    <n v="1"/>
    <x v="0"/>
  </r>
  <r>
    <x v="2"/>
    <x v="84"/>
    <x v="2"/>
    <x v="1"/>
    <n v="1"/>
    <n v="1"/>
    <n v="0"/>
    <n v="0"/>
    <n v="0"/>
    <n v="0"/>
    <n v="0"/>
    <n v="0"/>
    <x v="0"/>
  </r>
  <r>
    <x v="19"/>
    <x v="85"/>
    <x v="0"/>
    <x v="0"/>
    <n v="2"/>
    <n v="2"/>
    <n v="0"/>
    <n v="0"/>
    <n v="0"/>
    <n v="0"/>
    <n v="0"/>
    <n v="0"/>
    <x v="0"/>
  </r>
  <r>
    <x v="5"/>
    <x v="13"/>
    <x v="2"/>
    <x v="1"/>
    <n v="85"/>
    <n v="83"/>
    <n v="2"/>
    <n v="20"/>
    <n v="15"/>
    <n v="5"/>
    <n v="14"/>
    <n v="14"/>
    <x v="0"/>
  </r>
  <r>
    <x v="13"/>
    <x v="86"/>
    <x v="0"/>
    <x v="0"/>
    <n v="5"/>
    <n v="5"/>
    <n v="0"/>
    <n v="2"/>
    <n v="0"/>
    <n v="2"/>
    <n v="1"/>
    <n v="1"/>
    <x v="0"/>
  </r>
  <r>
    <x v="13"/>
    <x v="86"/>
    <x v="2"/>
    <x v="1"/>
    <n v="1"/>
    <n v="1"/>
    <n v="0"/>
    <n v="0"/>
    <n v="0"/>
    <n v="0"/>
    <n v="0"/>
    <n v="0"/>
    <x v="0"/>
  </r>
  <r>
    <x v="2"/>
    <x v="13"/>
    <x v="0"/>
    <x v="1"/>
    <n v="0"/>
    <n v="0"/>
    <n v="0"/>
    <n v="0"/>
    <n v="0"/>
    <n v="0"/>
    <n v="0"/>
    <n v="0"/>
    <x v="0"/>
  </r>
  <r>
    <x v="29"/>
    <x v="77"/>
    <x v="0"/>
    <x v="1"/>
    <n v="421"/>
    <n v="402"/>
    <n v="19"/>
    <n v="17"/>
    <n v="3"/>
    <n v="14"/>
    <n v="14"/>
    <n v="10"/>
    <x v="8"/>
  </r>
  <r>
    <x v="4"/>
    <x v="87"/>
    <x v="1"/>
    <x v="1"/>
    <n v="30"/>
    <n v="29"/>
    <n v="1"/>
    <n v="0"/>
    <n v="0"/>
    <n v="0"/>
    <n v="1"/>
    <n v="1"/>
    <x v="0"/>
  </r>
  <r>
    <x v="31"/>
    <x v="13"/>
    <x v="2"/>
    <x v="0"/>
    <n v="3"/>
    <n v="3"/>
    <n v="0"/>
    <n v="0"/>
    <n v="0"/>
    <n v="0"/>
    <n v="1"/>
    <n v="1"/>
    <x v="0"/>
  </r>
  <r>
    <x v="32"/>
    <x v="88"/>
    <x v="1"/>
    <x v="0"/>
    <n v="1"/>
    <n v="1"/>
    <n v="0"/>
    <n v="0"/>
    <n v="0"/>
    <n v="0"/>
    <n v="0"/>
    <n v="0"/>
    <x v="0"/>
  </r>
  <r>
    <x v="8"/>
    <x v="89"/>
    <x v="0"/>
    <x v="0"/>
    <n v="1"/>
    <n v="1"/>
    <n v="0"/>
    <n v="0"/>
    <n v="0"/>
    <n v="0"/>
    <n v="0"/>
    <n v="0"/>
    <x v="0"/>
  </r>
  <r>
    <x v="8"/>
    <x v="90"/>
    <x v="0"/>
    <x v="0"/>
    <n v="0"/>
    <n v="0"/>
    <n v="0"/>
    <n v="0"/>
    <n v="0"/>
    <n v="0"/>
    <n v="0"/>
    <n v="0"/>
    <x v="0"/>
  </r>
  <r>
    <x v="9"/>
    <x v="91"/>
    <x v="1"/>
    <x v="1"/>
    <n v="19"/>
    <n v="19"/>
    <n v="0"/>
    <n v="0"/>
    <n v="0"/>
    <n v="0"/>
    <n v="0"/>
    <n v="0"/>
    <x v="0"/>
  </r>
  <r>
    <x v="17"/>
    <x v="25"/>
    <x v="1"/>
    <x v="0"/>
    <n v="2"/>
    <n v="2"/>
    <n v="0"/>
    <n v="0"/>
    <n v="0"/>
    <n v="0"/>
    <n v="0"/>
    <n v="0"/>
    <x v="0"/>
  </r>
  <r>
    <x v="8"/>
    <x v="20"/>
    <x v="0"/>
    <x v="0"/>
    <n v="1"/>
    <n v="1"/>
    <n v="0"/>
    <n v="0"/>
    <n v="0"/>
    <n v="0"/>
    <n v="3"/>
    <n v="0"/>
    <x v="6"/>
  </r>
  <r>
    <x v="18"/>
    <x v="92"/>
    <x v="0"/>
    <x v="0"/>
    <n v="0"/>
    <n v="0"/>
    <n v="0"/>
    <n v="0"/>
    <n v="0"/>
    <n v="0"/>
    <n v="0"/>
    <n v="0"/>
    <x v="0"/>
  </r>
  <r>
    <x v="8"/>
    <x v="93"/>
    <x v="1"/>
    <x v="0"/>
    <n v="2"/>
    <n v="1"/>
    <n v="1"/>
    <n v="0"/>
    <n v="0"/>
    <n v="0"/>
    <n v="1"/>
    <n v="1"/>
    <x v="0"/>
  </r>
  <r>
    <x v="2"/>
    <x v="5"/>
    <x v="1"/>
    <x v="0"/>
    <n v="0"/>
    <n v="0"/>
    <n v="0"/>
    <n v="0"/>
    <n v="0"/>
    <n v="0"/>
    <n v="0"/>
    <n v="0"/>
    <x v="0"/>
  </r>
  <r>
    <x v="33"/>
    <x v="94"/>
    <x v="1"/>
    <x v="1"/>
    <n v="3"/>
    <n v="3"/>
    <n v="0"/>
    <n v="0"/>
    <n v="0"/>
    <n v="0"/>
    <n v="0"/>
    <n v="0"/>
    <x v="0"/>
  </r>
  <r>
    <x v="2"/>
    <x v="95"/>
    <x v="1"/>
    <x v="1"/>
    <n v="3"/>
    <n v="3"/>
    <n v="0"/>
    <n v="0"/>
    <n v="0"/>
    <n v="0"/>
    <n v="1"/>
    <n v="1"/>
    <x v="0"/>
  </r>
  <r>
    <x v="29"/>
    <x v="77"/>
    <x v="0"/>
    <x v="0"/>
    <n v="2"/>
    <n v="2"/>
    <n v="0"/>
    <n v="2"/>
    <n v="0"/>
    <n v="2"/>
    <n v="2"/>
    <n v="2"/>
    <x v="0"/>
  </r>
  <r>
    <x v="3"/>
    <x v="96"/>
    <x v="0"/>
    <x v="1"/>
    <n v="30"/>
    <n v="27"/>
    <n v="3"/>
    <n v="0"/>
    <n v="0"/>
    <n v="0"/>
    <n v="2"/>
    <n v="0"/>
    <x v="1"/>
  </r>
  <r>
    <x v="33"/>
    <x v="97"/>
    <x v="0"/>
    <x v="1"/>
    <n v="3"/>
    <n v="3"/>
    <n v="0"/>
    <n v="0"/>
    <n v="0"/>
    <n v="0"/>
    <n v="1"/>
    <n v="1"/>
    <x v="0"/>
  </r>
  <r>
    <x v="34"/>
    <x v="98"/>
    <x v="0"/>
    <x v="1"/>
    <n v="8"/>
    <n v="6"/>
    <n v="2"/>
    <n v="1"/>
    <n v="1"/>
    <n v="0"/>
    <n v="2"/>
    <n v="0"/>
    <x v="1"/>
  </r>
  <r>
    <x v="2"/>
    <x v="99"/>
    <x v="2"/>
    <x v="1"/>
    <n v="2"/>
    <n v="2"/>
    <n v="0"/>
    <n v="0"/>
    <n v="0"/>
    <n v="0"/>
    <n v="0"/>
    <n v="0"/>
    <x v="0"/>
  </r>
  <r>
    <x v="6"/>
    <x v="100"/>
    <x v="2"/>
    <x v="1"/>
    <n v="0"/>
    <n v="0"/>
    <n v="0"/>
    <n v="1"/>
    <n v="1"/>
    <n v="0"/>
    <n v="0"/>
    <n v="0"/>
    <x v="0"/>
  </r>
  <r>
    <x v="2"/>
    <x v="101"/>
    <x v="0"/>
    <x v="0"/>
    <n v="2"/>
    <n v="2"/>
    <n v="0"/>
    <n v="0"/>
    <n v="0"/>
    <n v="0"/>
    <n v="0"/>
    <n v="0"/>
    <x v="0"/>
  </r>
  <r>
    <x v="35"/>
    <x v="102"/>
    <x v="0"/>
    <x v="1"/>
    <n v="14"/>
    <n v="13"/>
    <n v="1"/>
    <n v="0"/>
    <n v="0"/>
    <n v="0"/>
    <n v="1"/>
    <n v="0"/>
    <x v="2"/>
  </r>
  <r>
    <x v="16"/>
    <x v="71"/>
    <x v="2"/>
    <x v="1"/>
    <n v="1"/>
    <n v="1"/>
    <n v="0"/>
    <n v="0"/>
    <n v="0"/>
    <n v="0"/>
    <n v="0"/>
    <n v="0"/>
    <x v="0"/>
  </r>
  <r>
    <x v="14"/>
    <x v="103"/>
    <x v="2"/>
    <x v="1"/>
    <n v="1"/>
    <n v="1"/>
    <n v="0"/>
    <n v="0"/>
    <n v="0"/>
    <n v="0"/>
    <n v="2"/>
    <n v="2"/>
    <x v="0"/>
  </r>
  <r>
    <x v="13"/>
    <x v="104"/>
    <x v="1"/>
    <x v="0"/>
    <n v="1"/>
    <n v="0"/>
    <n v="1"/>
    <n v="0"/>
    <n v="0"/>
    <n v="0"/>
    <n v="0"/>
    <n v="0"/>
    <x v="0"/>
  </r>
  <r>
    <x v="36"/>
    <x v="105"/>
    <x v="1"/>
    <x v="1"/>
    <n v="23"/>
    <n v="23"/>
    <n v="0"/>
    <n v="0"/>
    <n v="0"/>
    <n v="0"/>
    <n v="1"/>
    <n v="1"/>
    <x v="0"/>
  </r>
  <r>
    <x v="1"/>
    <x v="106"/>
    <x v="0"/>
    <x v="0"/>
    <n v="0"/>
    <n v="0"/>
    <n v="0"/>
    <n v="0"/>
    <n v="0"/>
    <n v="0"/>
    <n v="0"/>
    <n v="0"/>
    <x v="0"/>
  </r>
  <r>
    <x v="11"/>
    <x v="69"/>
    <x v="0"/>
    <x v="1"/>
    <n v="266"/>
    <n v="242"/>
    <n v="24"/>
    <n v="78"/>
    <n v="36"/>
    <n v="42"/>
    <n v="22"/>
    <n v="16"/>
    <x v="4"/>
  </r>
  <r>
    <x v="23"/>
    <x v="107"/>
    <x v="0"/>
    <x v="0"/>
    <n v="0"/>
    <n v="0"/>
    <n v="0"/>
    <n v="0"/>
    <n v="0"/>
    <n v="0"/>
    <n v="0"/>
    <n v="0"/>
    <x v="0"/>
  </r>
  <r>
    <x v="5"/>
    <x v="57"/>
    <x v="2"/>
    <x v="1"/>
    <n v="1"/>
    <n v="1"/>
    <n v="0"/>
    <n v="0"/>
    <n v="0"/>
    <n v="0"/>
    <n v="0"/>
    <n v="0"/>
    <x v="0"/>
  </r>
  <r>
    <x v="1"/>
    <x v="108"/>
    <x v="1"/>
    <x v="0"/>
    <n v="2"/>
    <n v="2"/>
    <n v="0"/>
    <n v="0"/>
    <n v="0"/>
    <n v="0"/>
    <n v="0"/>
    <n v="0"/>
    <x v="0"/>
  </r>
  <r>
    <x v="15"/>
    <x v="13"/>
    <x v="2"/>
    <x v="1"/>
    <n v="236"/>
    <n v="219"/>
    <n v="17"/>
    <n v="16"/>
    <n v="9"/>
    <n v="7"/>
    <n v="31"/>
    <n v="24"/>
    <x v="10"/>
  </r>
  <r>
    <x v="2"/>
    <x v="109"/>
    <x v="1"/>
    <x v="0"/>
    <n v="2"/>
    <n v="1"/>
    <n v="1"/>
    <n v="0"/>
    <n v="0"/>
    <n v="0"/>
    <n v="0"/>
    <n v="0"/>
    <x v="0"/>
  </r>
  <r>
    <x v="2"/>
    <x v="110"/>
    <x v="0"/>
    <x v="1"/>
    <n v="74"/>
    <n v="72"/>
    <n v="2"/>
    <n v="7"/>
    <n v="5"/>
    <n v="2"/>
    <n v="0"/>
    <n v="0"/>
    <x v="0"/>
  </r>
  <r>
    <x v="4"/>
    <x v="6"/>
    <x v="0"/>
    <x v="0"/>
    <n v="3"/>
    <n v="3"/>
    <n v="0"/>
    <n v="0"/>
    <n v="0"/>
    <n v="0"/>
    <n v="0"/>
    <n v="0"/>
    <x v="0"/>
  </r>
  <r>
    <x v="8"/>
    <x v="93"/>
    <x v="0"/>
    <x v="1"/>
    <n v="89"/>
    <n v="87"/>
    <n v="2"/>
    <n v="19"/>
    <n v="5"/>
    <n v="14"/>
    <n v="8"/>
    <n v="7"/>
    <x v="2"/>
  </r>
  <r>
    <x v="2"/>
    <x v="51"/>
    <x v="2"/>
    <x v="1"/>
    <n v="1"/>
    <n v="1"/>
    <n v="0"/>
    <n v="0"/>
    <n v="0"/>
    <n v="0"/>
    <n v="0"/>
    <n v="0"/>
    <x v="0"/>
  </r>
  <r>
    <x v="23"/>
    <x v="13"/>
    <x v="1"/>
    <x v="0"/>
    <n v="20"/>
    <n v="15"/>
    <n v="5"/>
    <n v="0"/>
    <n v="0"/>
    <n v="0"/>
    <n v="3"/>
    <n v="3"/>
    <x v="0"/>
  </r>
  <r>
    <x v="37"/>
    <x v="13"/>
    <x v="1"/>
    <x v="1"/>
    <n v="10"/>
    <n v="9"/>
    <n v="1"/>
    <n v="3"/>
    <n v="2"/>
    <n v="1"/>
    <n v="4"/>
    <n v="3"/>
    <x v="2"/>
  </r>
  <r>
    <x v="14"/>
    <x v="111"/>
    <x v="1"/>
    <x v="1"/>
    <n v="106"/>
    <n v="105"/>
    <n v="1"/>
    <n v="0"/>
    <n v="0"/>
    <n v="0"/>
    <n v="1"/>
    <n v="1"/>
    <x v="0"/>
  </r>
  <r>
    <x v="11"/>
    <x v="112"/>
    <x v="0"/>
    <x v="0"/>
    <n v="1"/>
    <n v="1"/>
    <n v="0"/>
    <n v="0"/>
    <n v="0"/>
    <n v="0"/>
    <n v="0"/>
    <n v="0"/>
    <x v="0"/>
  </r>
  <r>
    <x v="2"/>
    <x v="113"/>
    <x v="0"/>
    <x v="0"/>
    <n v="0"/>
    <n v="0"/>
    <n v="0"/>
    <n v="0"/>
    <n v="0"/>
    <n v="0"/>
    <n v="1"/>
    <n v="1"/>
    <x v="0"/>
  </r>
  <r>
    <x v="1"/>
    <x v="61"/>
    <x v="1"/>
    <x v="1"/>
    <n v="27"/>
    <n v="27"/>
    <n v="0"/>
    <n v="0"/>
    <n v="0"/>
    <n v="0"/>
    <n v="3"/>
    <n v="3"/>
    <x v="0"/>
  </r>
  <r>
    <x v="22"/>
    <x v="42"/>
    <x v="1"/>
    <x v="1"/>
    <n v="1"/>
    <n v="1"/>
    <n v="0"/>
    <n v="0"/>
    <n v="0"/>
    <n v="0"/>
    <n v="0"/>
    <n v="0"/>
    <x v="0"/>
  </r>
  <r>
    <x v="17"/>
    <x v="114"/>
    <x v="0"/>
    <x v="1"/>
    <n v="27"/>
    <n v="25"/>
    <n v="2"/>
    <n v="6"/>
    <n v="2"/>
    <n v="4"/>
    <n v="5"/>
    <n v="1"/>
    <x v="8"/>
  </r>
  <r>
    <x v="22"/>
    <x v="115"/>
    <x v="0"/>
    <x v="1"/>
    <n v="83"/>
    <n v="79"/>
    <n v="4"/>
    <n v="5"/>
    <n v="1"/>
    <n v="4"/>
    <n v="3"/>
    <n v="2"/>
    <x v="2"/>
  </r>
  <r>
    <x v="19"/>
    <x v="116"/>
    <x v="2"/>
    <x v="1"/>
    <n v="4"/>
    <n v="4"/>
    <n v="0"/>
    <n v="0"/>
    <n v="0"/>
    <n v="0"/>
    <n v="1"/>
    <n v="0"/>
    <x v="2"/>
  </r>
  <r>
    <x v="11"/>
    <x v="13"/>
    <x v="2"/>
    <x v="0"/>
    <n v="4"/>
    <n v="3"/>
    <n v="1"/>
    <n v="0"/>
    <n v="0"/>
    <n v="0"/>
    <n v="2"/>
    <n v="2"/>
    <x v="0"/>
  </r>
  <r>
    <x v="6"/>
    <x v="12"/>
    <x v="0"/>
    <x v="1"/>
    <n v="232"/>
    <n v="213"/>
    <n v="19"/>
    <n v="14"/>
    <n v="3"/>
    <n v="11"/>
    <n v="15"/>
    <n v="9"/>
    <x v="4"/>
  </r>
  <r>
    <x v="8"/>
    <x v="117"/>
    <x v="0"/>
    <x v="0"/>
    <n v="1"/>
    <n v="1"/>
    <n v="0"/>
    <n v="0"/>
    <n v="0"/>
    <n v="0"/>
    <n v="1"/>
    <n v="1"/>
    <x v="0"/>
  </r>
  <r>
    <x v="2"/>
    <x v="99"/>
    <x v="0"/>
    <x v="1"/>
    <n v="710"/>
    <n v="690"/>
    <n v="20"/>
    <n v="30"/>
    <n v="2"/>
    <n v="28"/>
    <n v="17"/>
    <n v="12"/>
    <x v="7"/>
  </r>
  <r>
    <x v="2"/>
    <x v="3"/>
    <x v="2"/>
    <x v="1"/>
    <n v="1"/>
    <n v="1"/>
    <n v="0"/>
    <n v="0"/>
    <n v="0"/>
    <n v="0"/>
    <n v="0"/>
    <n v="0"/>
    <x v="0"/>
  </r>
  <r>
    <x v="2"/>
    <x v="118"/>
    <x v="0"/>
    <x v="1"/>
    <n v="49"/>
    <n v="48"/>
    <n v="1"/>
    <n v="0"/>
    <n v="0"/>
    <n v="0"/>
    <n v="3"/>
    <n v="2"/>
    <x v="2"/>
  </r>
  <r>
    <x v="38"/>
    <x v="119"/>
    <x v="0"/>
    <x v="0"/>
    <n v="1"/>
    <n v="1"/>
    <n v="0"/>
    <n v="0"/>
    <n v="0"/>
    <n v="0"/>
    <n v="0"/>
    <n v="0"/>
    <x v="0"/>
  </r>
  <r>
    <x v="13"/>
    <x v="13"/>
    <x v="2"/>
    <x v="1"/>
    <n v="1325"/>
    <n v="1280"/>
    <n v="45"/>
    <n v="21"/>
    <n v="6"/>
    <n v="15"/>
    <n v="100"/>
    <n v="90"/>
    <x v="11"/>
  </r>
  <r>
    <x v="39"/>
    <x v="120"/>
    <x v="1"/>
    <x v="1"/>
    <n v="3"/>
    <n v="3"/>
    <n v="0"/>
    <n v="0"/>
    <n v="0"/>
    <n v="0"/>
    <n v="0"/>
    <n v="0"/>
    <x v="0"/>
  </r>
  <r>
    <x v="40"/>
    <x v="13"/>
    <x v="2"/>
    <x v="1"/>
    <n v="35"/>
    <n v="33"/>
    <n v="2"/>
    <n v="4"/>
    <n v="2"/>
    <n v="2"/>
    <n v="3"/>
    <n v="3"/>
    <x v="0"/>
  </r>
  <r>
    <x v="2"/>
    <x v="121"/>
    <x v="0"/>
    <x v="1"/>
    <n v="153"/>
    <n v="149"/>
    <n v="4"/>
    <n v="4"/>
    <n v="1"/>
    <n v="3"/>
    <n v="5"/>
    <n v="3"/>
    <x v="1"/>
  </r>
  <r>
    <x v="6"/>
    <x v="122"/>
    <x v="1"/>
    <x v="0"/>
    <n v="2"/>
    <n v="2"/>
    <n v="0"/>
    <n v="0"/>
    <n v="0"/>
    <n v="0"/>
    <n v="0"/>
    <n v="0"/>
    <x v="0"/>
  </r>
  <r>
    <x v="18"/>
    <x v="59"/>
    <x v="0"/>
    <x v="1"/>
    <n v="1443"/>
    <n v="1385"/>
    <n v="58"/>
    <n v="78"/>
    <n v="5"/>
    <n v="73"/>
    <n v="49"/>
    <n v="42"/>
    <x v="10"/>
  </r>
  <r>
    <x v="2"/>
    <x v="101"/>
    <x v="1"/>
    <x v="1"/>
    <n v="79"/>
    <n v="77"/>
    <n v="2"/>
    <n v="0"/>
    <n v="0"/>
    <n v="0"/>
    <n v="7"/>
    <n v="6"/>
    <x v="2"/>
  </r>
  <r>
    <x v="29"/>
    <x v="123"/>
    <x v="0"/>
    <x v="0"/>
    <n v="3"/>
    <n v="2"/>
    <n v="1"/>
    <n v="0"/>
    <n v="0"/>
    <n v="0"/>
    <n v="0"/>
    <n v="0"/>
    <x v="0"/>
  </r>
  <r>
    <x v="33"/>
    <x v="124"/>
    <x v="0"/>
    <x v="1"/>
    <n v="2"/>
    <n v="1"/>
    <n v="1"/>
    <n v="0"/>
    <n v="0"/>
    <n v="0"/>
    <n v="1"/>
    <n v="1"/>
    <x v="0"/>
  </r>
  <r>
    <x v="41"/>
    <x v="13"/>
    <x v="1"/>
    <x v="0"/>
    <n v="14"/>
    <n v="11"/>
    <n v="3"/>
    <n v="0"/>
    <n v="0"/>
    <n v="0"/>
    <n v="1"/>
    <n v="1"/>
    <x v="0"/>
  </r>
  <r>
    <x v="6"/>
    <x v="125"/>
    <x v="0"/>
    <x v="1"/>
    <n v="713"/>
    <n v="697"/>
    <n v="16"/>
    <n v="30"/>
    <n v="3"/>
    <n v="27"/>
    <n v="34"/>
    <n v="24"/>
    <x v="11"/>
  </r>
  <r>
    <x v="11"/>
    <x v="126"/>
    <x v="0"/>
    <x v="1"/>
    <n v="249"/>
    <n v="217"/>
    <n v="32"/>
    <n v="16"/>
    <n v="0"/>
    <n v="16"/>
    <n v="17"/>
    <n v="4"/>
    <x v="12"/>
  </r>
  <r>
    <x v="6"/>
    <x v="100"/>
    <x v="0"/>
    <x v="1"/>
    <n v="174"/>
    <n v="164"/>
    <n v="10"/>
    <n v="11"/>
    <n v="5"/>
    <n v="6"/>
    <n v="13"/>
    <n v="12"/>
    <x v="2"/>
  </r>
  <r>
    <x v="19"/>
    <x v="83"/>
    <x v="1"/>
    <x v="1"/>
    <n v="74"/>
    <n v="72"/>
    <n v="2"/>
    <n v="0"/>
    <n v="0"/>
    <n v="0"/>
    <n v="4"/>
    <n v="4"/>
    <x v="0"/>
  </r>
  <r>
    <x v="3"/>
    <x v="13"/>
    <x v="2"/>
    <x v="0"/>
    <n v="18"/>
    <n v="9"/>
    <n v="9"/>
    <n v="0"/>
    <n v="0"/>
    <n v="0"/>
    <n v="5"/>
    <n v="5"/>
    <x v="0"/>
  </r>
  <r>
    <x v="23"/>
    <x v="13"/>
    <x v="2"/>
    <x v="0"/>
    <n v="3"/>
    <n v="2"/>
    <n v="1"/>
    <n v="0"/>
    <n v="0"/>
    <n v="0"/>
    <n v="3"/>
    <n v="3"/>
    <x v="0"/>
  </r>
  <r>
    <x v="0"/>
    <x v="127"/>
    <x v="1"/>
    <x v="0"/>
    <n v="0"/>
    <n v="0"/>
    <n v="0"/>
    <n v="0"/>
    <n v="0"/>
    <n v="0"/>
    <n v="0"/>
    <n v="0"/>
    <x v="0"/>
  </r>
  <r>
    <x v="6"/>
    <x v="128"/>
    <x v="1"/>
    <x v="1"/>
    <n v="3"/>
    <n v="3"/>
    <n v="0"/>
    <n v="0"/>
    <n v="0"/>
    <n v="0"/>
    <n v="0"/>
    <n v="0"/>
    <x v="0"/>
  </r>
  <r>
    <x v="21"/>
    <x v="129"/>
    <x v="0"/>
    <x v="1"/>
    <n v="2"/>
    <n v="2"/>
    <n v="0"/>
    <n v="0"/>
    <n v="0"/>
    <n v="0"/>
    <n v="0"/>
    <n v="0"/>
    <x v="0"/>
  </r>
  <r>
    <x v="3"/>
    <x v="4"/>
    <x v="2"/>
    <x v="0"/>
    <n v="0"/>
    <n v="0"/>
    <n v="0"/>
    <n v="0"/>
    <n v="0"/>
    <n v="0"/>
    <n v="1"/>
    <n v="1"/>
    <x v="0"/>
  </r>
  <r>
    <x v="4"/>
    <x v="130"/>
    <x v="0"/>
    <x v="0"/>
    <n v="0"/>
    <n v="0"/>
    <n v="0"/>
    <n v="1"/>
    <n v="0"/>
    <n v="1"/>
    <n v="1"/>
    <n v="1"/>
    <x v="0"/>
  </r>
  <r>
    <x v="11"/>
    <x v="112"/>
    <x v="1"/>
    <x v="0"/>
    <n v="1"/>
    <n v="0"/>
    <n v="1"/>
    <n v="0"/>
    <n v="0"/>
    <n v="0"/>
    <n v="0"/>
    <n v="0"/>
    <x v="0"/>
  </r>
  <r>
    <x v="19"/>
    <x v="131"/>
    <x v="1"/>
    <x v="1"/>
    <n v="85"/>
    <n v="85"/>
    <n v="0"/>
    <n v="0"/>
    <n v="0"/>
    <n v="0"/>
    <n v="2"/>
    <n v="2"/>
    <x v="0"/>
  </r>
  <r>
    <x v="34"/>
    <x v="132"/>
    <x v="0"/>
    <x v="0"/>
    <n v="1"/>
    <n v="1"/>
    <n v="0"/>
    <n v="0"/>
    <n v="0"/>
    <n v="0"/>
    <n v="2"/>
    <n v="1"/>
    <x v="2"/>
  </r>
  <r>
    <x v="2"/>
    <x v="5"/>
    <x v="0"/>
    <x v="0"/>
    <n v="1"/>
    <n v="1"/>
    <n v="0"/>
    <n v="0"/>
    <n v="0"/>
    <n v="0"/>
    <n v="0"/>
    <n v="0"/>
    <x v="0"/>
  </r>
  <r>
    <x v="0"/>
    <x v="133"/>
    <x v="0"/>
    <x v="0"/>
    <n v="4"/>
    <n v="3"/>
    <n v="1"/>
    <n v="0"/>
    <n v="0"/>
    <n v="0"/>
    <n v="2"/>
    <n v="2"/>
    <x v="0"/>
  </r>
  <r>
    <x v="13"/>
    <x v="134"/>
    <x v="2"/>
    <x v="1"/>
    <n v="2"/>
    <n v="2"/>
    <n v="0"/>
    <n v="0"/>
    <n v="0"/>
    <n v="0"/>
    <n v="1"/>
    <n v="1"/>
    <x v="0"/>
  </r>
  <r>
    <x v="42"/>
    <x v="135"/>
    <x v="1"/>
    <x v="0"/>
    <n v="1"/>
    <n v="1"/>
    <n v="0"/>
    <n v="0"/>
    <n v="0"/>
    <n v="0"/>
    <n v="0"/>
    <n v="0"/>
    <x v="0"/>
  </r>
  <r>
    <x v="13"/>
    <x v="136"/>
    <x v="1"/>
    <x v="1"/>
    <n v="70"/>
    <n v="66"/>
    <n v="4"/>
    <n v="0"/>
    <n v="0"/>
    <n v="0"/>
    <n v="2"/>
    <n v="2"/>
    <x v="0"/>
  </r>
  <r>
    <x v="11"/>
    <x v="137"/>
    <x v="1"/>
    <x v="0"/>
    <n v="3"/>
    <n v="3"/>
    <n v="0"/>
    <n v="0"/>
    <n v="0"/>
    <n v="0"/>
    <n v="0"/>
    <n v="0"/>
    <x v="0"/>
  </r>
  <r>
    <x v="11"/>
    <x v="13"/>
    <x v="1"/>
    <x v="1"/>
    <n v="819"/>
    <n v="808"/>
    <n v="11"/>
    <n v="7"/>
    <n v="6"/>
    <n v="1"/>
    <n v="42"/>
    <n v="40"/>
    <x v="1"/>
  </r>
  <r>
    <x v="2"/>
    <x v="118"/>
    <x v="2"/>
    <x v="1"/>
    <n v="0"/>
    <n v="0"/>
    <n v="0"/>
    <n v="1"/>
    <n v="1"/>
    <n v="0"/>
    <n v="0"/>
    <n v="0"/>
    <x v="0"/>
  </r>
  <r>
    <x v="23"/>
    <x v="13"/>
    <x v="2"/>
    <x v="1"/>
    <n v="232"/>
    <n v="224"/>
    <n v="8"/>
    <n v="36"/>
    <n v="22"/>
    <n v="14"/>
    <n v="30"/>
    <n v="30"/>
    <x v="0"/>
  </r>
  <r>
    <x v="6"/>
    <x v="125"/>
    <x v="0"/>
    <x v="0"/>
    <n v="2"/>
    <n v="2"/>
    <n v="0"/>
    <n v="1"/>
    <n v="0"/>
    <n v="1"/>
    <n v="4"/>
    <n v="4"/>
    <x v="0"/>
  </r>
  <r>
    <x v="14"/>
    <x v="103"/>
    <x v="1"/>
    <x v="0"/>
    <n v="1"/>
    <n v="1"/>
    <n v="0"/>
    <n v="0"/>
    <n v="0"/>
    <n v="0"/>
    <n v="1"/>
    <n v="1"/>
    <x v="0"/>
  </r>
  <r>
    <x v="18"/>
    <x v="92"/>
    <x v="0"/>
    <x v="1"/>
    <n v="219"/>
    <n v="199"/>
    <n v="20"/>
    <n v="12"/>
    <n v="3"/>
    <n v="9"/>
    <n v="17"/>
    <n v="11"/>
    <x v="4"/>
  </r>
  <r>
    <x v="8"/>
    <x v="93"/>
    <x v="1"/>
    <x v="1"/>
    <n v="81"/>
    <n v="81"/>
    <n v="0"/>
    <n v="1"/>
    <n v="1"/>
    <n v="0"/>
    <n v="7"/>
    <n v="7"/>
    <x v="0"/>
  </r>
  <r>
    <x v="19"/>
    <x v="131"/>
    <x v="1"/>
    <x v="0"/>
    <n v="1"/>
    <n v="1"/>
    <n v="0"/>
    <n v="0"/>
    <n v="0"/>
    <n v="0"/>
    <n v="0"/>
    <n v="0"/>
    <x v="0"/>
  </r>
  <r>
    <x v="11"/>
    <x v="13"/>
    <x v="2"/>
    <x v="1"/>
    <n v="464"/>
    <n v="454"/>
    <n v="10"/>
    <n v="34"/>
    <n v="14"/>
    <n v="20"/>
    <n v="33"/>
    <n v="32"/>
    <x v="2"/>
  </r>
  <r>
    <x v="0"/>
    <x v="2"/>
    <x v="1"/>
    <x v="0"/>
    <n v="4"/>
    <n v="2"/>
    <n v="2"/>
    <n v="0"/>
    <n v="0"/>
    <n v="0"/>
    <n v="2"/>
    <n v="1"/>
    <x v="2"/>
  </r>
  <r>
    <x v="8"/>
    <x v="138"/>
    <x v="1"/>
    <x v="0"/>
    <n v="1"/>
    <n v="0"/>
    <n v="1"/>
    <n v="0"/>
    <n v="0"/>
    <n v="0"/>
    <n v="0"/>
    <n v="0"/>
    <x v="0"/>
  </r>
  <r>
    <x v="8"/>
    <x v="139"/>
    <x v="2"/>
    <x v="1"/>
    <n v="1"/>
    <n v="1"/>
    <n v="0"/>
    <n v="0"/>
    <n v="0"/>
    <n v="0"/>
    <n v="0"/>
    <n v="0"/>
    <x v="0"/>
  </r>
  <r>
    <x v="43"/>
    <x v="140"/>
    <x v="0"/>
    <x v="1"/>
    <n v="1838"/>
    <n v="1650"/>
    <n v="188"/>
    <n v="390"/>
    <n v="111"/>
    <n v="279"/>
    <n v="333"/>
    <n v="183"/>
    <x v="13"/>
  </r>
  <r>
    <x v="34"/>
    <x v="132"/>
    <x v="0"/>
    <x v="1"/>
    <n v="241"/>
    <n v="229"/>
    <n v="12"/>
    <n v="23"/>
    <n v="10"/>
    <n v="13"/>
    <n v="14"/>
    <n v="14"/>
    <x v="0"/>
  </r>
  <r>
    <x v="13"/>
    <x v="141"/>
    <x v="0"/>
    <x v="1"/>
    <n v="16"/>
    <n v="16"/>
    <n v="0"/>
    <n v="0"/>
    <n v="0"/>
    <n v="0"/>
    <n v="0"/>
    <n v="0"/>
    <x v="0"/>
  </r>
  <r>
    <x v="23"/>
    <x v="142"/>
    <x v="0"/>
    <x v="1"/>
    <n v="3"/>
    <n v="1"/>
    <n v="2"/>
    <n v="0"/>
    <n v="0"/>
    <n v="0"/>
    <n v="0"/>
    <n v="0"/>
    <x v="0"/>
  </r>
  <r>
    <x v="2"/>
    <x v="3"/>
    <x v="1"/>
    <x v="0"/>
    <n v="1"/>
    <n v="1"/>
    <n v="0"/>
    <n v="0"/>
    <n v="0"/>
    <n v="0"/>
    <n v="0"/>
    <n v="0"/>
    <x v="0"/>
  </r>
  <r>
    <x v="1"/>
    <x v="108"/>
    <x v="2"/>
    <x v="1"/>
    <n v="0"/>
    <n v="0"/>
    <n v="0"/>
    <n v="1"/>
    <n v="1"/>
    <n v="0"/>
    <n v="0"/>
    <n v="0"/>
    <x v="0"/>
  </r>
  <r>
    <x v="2"/>
    <x v="143"/>
    <x v="0"/>
    <x v="1"/>
    <n v="149"/>
    <n v="148"/>
    <n v="1"/>
    <n v="4"/>
    <n v="2"/>
    <n v="2"/>
    <n v="5"/>
    <n v="4"/>
    <x v="2"/>
  </r>
  <r>
    <x v="18"/>
    <x v="59"/>
    <x v="2"/>
    <x v="1"/>
    <n v="4"/>
    <n v="4"/>
    <n v="0"/>
    <n v="0"/>
    <n v="0"/>
    <n v="0"/>
    <n v="0"/>
    <n v="0"/>
    <x v="0"/>
  </r>
  <r>
    <x v="2"/>
    <x v="101"/>
    <x v="0"/>
    <x v="1"/>
    <n v="405"/>
    <n v="385"/>
    <n v="20"/>
    <n v="26"/>
    <n v="1"/>
    <n v="25"/>
    <n v="12"/>
    <n v="9"/>
    <x v="6"/>
  </r>
  <r>
    <x v="15"/>
    <x v="144"/>
    <x v="0"/>
    <x v="0"/>
    <n v="0"/>
    <n v="0"/>
    <n v="0"/>
    <n v="0"/>
    <n v="0"/>
    <n v="0"/>
    <n v="0"/>
    <n v="0"/>
    <x v="0"/>
  </r>
  <r>
    <x v="0"/>
    <x v="127"/>
    <x v="1"/>
    <x v="1"/>
    <n v="45"/>
    <n v="45"/>
    <n v="0"/>
    <n v="0"/>
    <n v="0"/>
    <n v="0"/>
    <n v="2"/>
    <n v="1"/>
    <x v="2"/>
  </r>
  <r>
    <x v="43"/>
    <x v="140"/>
    <x v="0"/>
    <x v="0"/>
    <n v="4"/>
    <n v="3"/>
    <n v="1"/>
    <n v="1"/>
    <n v="0"/>
    <n v="1"/>
    <n v="9"/>
    <n v="8"/>
    <x v="2"/>
  </r>
  <r>
    <x v="44"/>
    <x v="145"/>
    <x v="2"/>
    <x v="1"/>
    <n v="0"/>
    <n v="0"/>
    <n v="0"/>
    <n v="0"/>
    <n v="0"/>
    <n v="0"/>
    <n v="0"/>
    <n v="0"/>
    <x v="0"/>
  </r>
  <r>
    <x v="39"/>
    <x v="13"/>
    <x v="2"/>
    <x v="1"/>
    <n v="178"/>
    <n v="167"/>
    <n v="11"/>
    <n v="3"/>
    <n v="2"/>
    <n v="1"/>
    <n v="9"/>
    <n v="8"/>
    <x v="2"/>
  </r>
  <r>
    <x v="2"/>
    <x v="121"/>
    <x v="1"/>
    <x v="1"/>
    <n v="19"/>
    <n v="18"/>
    <n v="1"/>
    <n v="0"/>
    <n v="0"/>
    <n v="0"/>
    <n v="1"/>
    <n v="1"/>
    <x v="0"/>
  </r>
  <r>
    <x v="2"/>
    <x v="52"/>
    <x v="0"/>
    <x v="1"/>
    <n v="307"/>
    <n v="299"/>
    <n v="8"/>
    <n v="6"/>
    <n v="1"/>
    <n v="5"/>
    <n v="11"/>
    <n v="11"/>
    <x v="0"/>
  </r>
  <r>
    <x v="17"/>
    <x v="146"/>
    <x v="1"/>
    <x v="1"/>
    <n v="1323"/>
    <n v="1307"/>
    <n v="16"/>
    <n v="1"/>
    <n v="0"/>
    <n v="1"/>
    <n v="43"/>
    <n v="43"/>
    <x v="0"/>
  </r>
  <r>
    <x v="13"/>
    <x v="13"/>
    <x v="1"/>
    <x v="1"/>
    <n v="1577"/>
    <n v="1513"/>
    <n v="64"/>
    <n v="5"/>
    <n v="1"/>
    <n v="4"/>
    <n v="132"/>
    <n v="127"/>
    <x v="7"/>
  </r>
  <r>
    <x v="19"/>
    <x v="82"/>
    <x v="0"/>
    <x v="1"/>
    <n v="334"/>
    <n v="320"/>
    <n v="14"/>
    <n v="19"/>
    <n v="2"/>
    <n v="17"/>
    <n v="23"/>
    <n v="16"/>
    <x v="10"/>
  </r>
  <r>
    <x v="2"/>
    <x v="39"/>
    <x v="1"/>
    <x v="1"/>
    <n v="15"/>
    <n v="15"/>
    <n v="0"/>
    <n v="0"/>
    <n v="0"/>
    <n v="0"/>
    <n v="3"/>
    <n v="3"/>
    <x v="0"/>
  </r>
  <r>
    <x v="34"/>
    <x v="13"/>
    <x v="2"/>
    <x v="1"/>
    <n v="152"/>
    <n v="152"/>
    <n v="0"/>
    <n v="6"/>
    <n v="0"/>
    <n v="6"/>
    <n v="17"/>
    <n v="16"/>
    <x v="2"/>
  </r>
  <r>
    <x v="3"/>
    <x v="4"/>
    <x v="2"/>
    <x v="1"/>
    <n v="3"/>
    <n v="3"/>
    <n v="0"/>
    <n v="0"/>
    <n v="0"/>
    <n v="0"/>
    <n v="0"/>
    <n v="0"/>
    <x v="0"/>
  </r>
  <r>
    <x v="12"/>
    <x v="13"/>
    <x v="1"/>
    <x v="1"/>
    <n v="558"/>
    <n v="534"/>
    <n v="24"/>
    <n v="1"/>
    <n v="0"/>
    <n v="1"/>
    <n v="38"/>
    <n v="36"/>
    <x v="1"/>
  </r>
  <r>
    <x v="2"/>
    <x v="147"/>
    <x v="1"/>
    <x v="1"/>
    <n v="281"/>
    <n v="280"/>
    <n v="1"/>
    <n v="0"/>
    <n v="0"/>
    <n v="0"/>
    <n v="12"/>
    <n v="12"/>
    <x v="0"/>
  </r>
  <r>
    <x v="45"/>
    <x v="13"/>
    <x v="2"/>
    <x v="1"/>
    <n v="34"/>
    <n v="31"/>
    <n v="3"/>
    <n v="1"/>
    <n v="0"/>
    <n v="1"/>
    <n v="7"/>
    <n v="6"/>
    <x v="2"/>
  </r>
  <r>
    <x v="0"/>
    <x v="148"/>
    <x v="0"/>
    <x v="1"/>
    <n v="74"/>
    <n v="61"/>
    <n v="13"/>
    <n v="0"/>
    <n v="0"/>
    <n v="0"/>
    <n v="0"/>
    <n v="0"/>
    <x v="0"/>
  </r>
  <r>
    <x v="11"/>
    <x v="149"/>
    <x v="1"/>
    <x v="1"/>
    <n v="26"/>
    <n v="26"/>
    <n v="0"/>
    <n v="0"/>
    <n v="0"/>
    <n v="0"/>
    <n v="1"/>
    <n v="1"/>
    <x v="0"/>
  </r>
  <r>
    <x v="19"/>
    <x v="28"/>
    <x v="1"/>
    <x v="0"/>
    <n v="1"/>
    <n v="1"/>
    <n v="0"/>
    <n v="0"/>
    <n v="0"/>
    <n v="0"/>
    <n v="0"/>
    <n v="0"/>
    <x v="0"/>
  </r>
  <r>
    <x v="34"/>
    <x v="13"/>
    <x v="2"/>
    <x v="0"/>
    <n v="2"/>
    <n v="2"/>
    <n v="0"/>
    <n v="0"/>
    <n v="0"/>
    <n v="0"/>
    <n v="1"/>
    <n v="1"/>
    <x v="0"/>
  </r>
  <r>
    <x v="12"/>
    <x v="13"/>
    <x v="2"/>
    <x v="1"/>
    <n v="937"/>
    <n v="895"/>
    <n v="42"/>
    <n v="6"/>
    <n v="0"/>
    <n v="6"/>
    <n v="46"/>
    <n v="32"/>
    <x v="5"/>
  </r>
  <r>
    <x v="27"/>
    <x v="150"/>
    <x v="0"/>
    <x v="1"/>
    <n v="5"/>
    <n v="5"/>
    <n v="0"/>
    <n v="1"/>
    <n v="0"/>
    <n v="1"/>
    <n v="0"/>
    <n v="0"/>
    <x v="0"/>
  </r>
  <r>
    <x v="0"/>
    <x v="151"/>
    <x v="0"/>
    <x v="1"/>
    <n v="71"/>
    <n v="56"/>
    <n v="15"/>
    <n v="5"/>
    <n v="2"/>
    <n v="3"/>
    <n v="1"/>
    <n v="0"/>
    <x v="2"/>
  </r>
  <r>
    <x v="13"/>
    <x v="152"/>
    <x v="2"/>
    <x v="1"/>
    <n v="1"/>
    <n v="1"/>
    <n v="0"/>
    <n v="0"/>
    <n v="0"/>
    <n v="0"/>
    <n v="0"/>
    <n v="0"/>
    <x v="0"/>
  </r>
  <r>
    <x v="2"/>
    <x v="46"/>
    <x v="1"/>
    <x v="0"/>
    <n v="1"/>
    <n v="1"/>
    <n v="0"/>
    <n v="0"/>
    <n v="0"/>
    <n v="0"/>
    <n v="0"/>
    <n v="0"/>
    <x v="0"/>
  </r>
  <r>
    <x v="13"/>
    <x v="153"/>
    <x v="1"/>
    <x v="1"/>
    <n v="25"/>
    <n v="24"/>
    <n v="1"/>
    <n v="0"/>
    <n v="0"/>
    <n v="0"/>
    <n v="3"/>
    <n v="3"/>
    <x v="0"/>
  </r>
  <r>
    <x v="2"/>
    <x v="154"/>
    <x v="0"/>
    <x v="1"/>
    <n v="224"/>
    <n v="218"/>
    <n v="6"/>
    <n v="24"/>
    <n v="2"/>
    <n v="22"/>
    <n v="11"/>
    <n v="6"/>
    <x v="7"/>
  </r>
  <r>
    <x v="18"/>
    <x v="27"/>
    <x v="1"/>
    <x v="0"/>
    <n v="2"/>
    <n v="1"/>
    <n v="1"/>
    <n v="0"/>
    <n v="0"/>
    <n v="0"/>
    <n v="0"/>
    <n v="0"/>
    <x v="0"/>
  </r>
  <r>
    <x v="7"/>
    <x v="155"/>
    <x v="1"/>
    <x v="1"/>
    <n v="7"/>
    <n v="7"/>
    <n v="0"/>
    <n v="0"/>
    <n v="0"/>
    <n v="0"/>
    <n v="0"/>
    <n v="0"/>
    <x v="0"/>
  </r>
  <r>
    <x v="41"/>
    <x v="156"/>
    <x v="2"/>
    <x v="1"/>
    <n v="4"/>
    <n v="3"/>
    <n v="1"/>
    <n v="0"/>
    <n v="0"/>
    <n v="0"/>
    <n v="0"/>
    <n v="0"/>
    <x v="0"/>
  </r>
  <r>
    <x v="6"/>
    <x v="157"/>
    <x v="0"/>
    <x v="1"/>
    <n v="256"/>
    <n v="245"/>
    <n v="11"/>
    <n v="9"/>
    <n v="3"/>
    <n v="6"/>
    <n v="22"/>
    <n v="22"/>
    <x v="0"/>
  </r>
  <r>
    <x v="46"/>
    <x v="158"/>
    <x v="2"/>
    <x v="1"/>
    <n v="4"/>
    <n v="4"/>
    <n v="0"/>
    <n v="0"/>
    <n v="0"/>
    <n v="0"/>
    <n v="1"/>
    <n v="1"/>
    <x v="0"/>
  </r>
  <r>
    <x v="19"/>
    <x v="64"/>
    <x v="1"/>
    <x v="1"/>
    <n v="31"/>
    <n v="31"/>
    <n v="0"/>
    <n v="0"/>
    <n v="0"/>
    <n v="0"/>
    <n v="3"/>
    <n v="3"/>
    <x v="0"/>
  </r>
  <r>
    <x v="0"/>
    <x v="159"/>
    <x v="0"/>
    <x v="1"/>
    <n v="109"/>
    <n v="88"/>
    <n v="21"/>
    <n v="0"/>
    <n v="0"/>
    <n v="0"/>
    <n v="8"/>
    <n v="6"/>
    <x v="1"/>
  </r>
  <r>
    <x v="13"/>
    <x v="160"/>
    <x v="1"/>
    <x v="0"/>
    <n v="2"/>
    <n v="2"/>
    <n v="0"/>
    <n v="0"/>
    <n v="0"/>
    <n v="0"/>
    <n v="0"/>
    <n v="0"/>
    <x v="0"/>
  </r>
  <r>
    <x v="8"/>
    <x v="161"/>
    <x v="0"/>
    <x v="1"/>
    <n v="228"/>
    <n v="218"/>
    <n v="10"/>
    <n v="11"/>
    <n v="5"/>
    <n v="6"/>
    <n v="8"/>
    <n v="7"/>
    <x v="2"/>
  </r>
  <r>
    <x v="13"/>
    <x v="152"/>
    <x v="1"/>
    <x v="0"/>
    <n v="2"/>
    <n v="2"/>
    <n v="0"/>
    <n v="0"/>
    <n v="0"/>
    <n v="0"/>
    <n v="0"/>
    <n v="0"/>
    <x v="0"/>
  </r>
  <r>
    <x v="1"/>
    <x v="80"/>
    <x v="1"/>
    <x v="1"/>
    <n v="4"/>
    <n v="4"/>
    <n v="0"/>
    <n v="0"/>
    <n v="0"/>
    <n v="0"/>
    <n v="0"/>
    <n v="0"/>
    <x v="0"/>
  </r>
  <r>
    <x v="13"/>
    <x v="162"/>
    <x v="1"/>
    <x v="0"/>
    <n v="5"/>
    <n v="4"/>
    <n v="1"/>
    <n v="0"/>
    <n v="0"/>
    <n v="0"/>
    <n v="2"/>
    <n v="2"/>
    <x v="0"/>
  </r>
  <r>
    <x v="24"/>
    <x v="49"/>
    <x v="1"/>
    <x v="0"/>
    <n v="2"/>
    <n v="2"/>
    <n v="0"/>
    <n v="0"/>
    <n v="0"/>
    <n v="0"/>
    <n v="0"/>
    <n v="0"/>
    <x v="0"/>
  </r>
  <r>
    <x v="0"/>
    <x v="163"/>
    <x v="1"/>
    <x v="1"/>
    <n v="42"/>
    <n v="40"/>
    <n v="2"/>
    <n v="0"/>
    <n v="0"/>
    <n v="0"/>
    <n v="4"/>
    <n v="3"/>
    <x v="2"/>
  </r>
  <r>
    <x v="39"/>
    <x v="164"/>
    <x v="1"/>
    <x v="1"/>
    <n v="1"/>
    <n v="1"/>
    <n v="0"/>
    <n v="0"/>
    <n v="0"/>
    <n v="0"/>
    <n v="0"/>
    <n v="0"/>
    <x v="0"/>
  </r>
  <r>
    <x v="18"/>
    <x v="27"/>
    <x v="2"/>
    <x v="1"/>
    <n v="4"/>
    <n v="4"/>
    <n v="0"/>
    <n v="0"/>
    <n v="0"/>
    <n v="0"/>
    <n v="0"/>
    <n v="0"/>
    <x v="0"/>
  </r>
  <r>
    <x v="2"/>
    <x v="154"/>
    <x v="0"/>
    <x v="0"/>
    <n v="0"/>
    <n v="0"/>
    <n v="0"/>
    <n v="0"/>
    <n v="0"/>
    <n v="0"/>
    <n v="0"/>
    <n v="0"/>
    <x v="0"/>
  </r>
  <r>
    <x v="42"/>
    <x v="165"/>
    <x v="2"/>
    <x v="1"/>
    <n v="0"/>
    <n v="0"/>
    <n v="0"/>
    <n v="0"/>
    <n v="0"/>
    <n v="0"/>
    <n v="1"/>
    <n v="1"/>
    <x v="0"/>
  </r>
  <r>
    <x v="17"/>
    <x v="166"/>
    <x v="2"/>
    <x v="1"/>
    <n v="5"/>
    <n v="4"/>
    <n v="1"/>
    <n v="0"/>
    <n v="0"/>
    <n v="0"/>
    <n v="0"/>
    <n v="0"/>
    <x v="0"/>
  </r>
  <r>
    <x v="34"/>
    <x v="167"/>
    <x v="2"/>
    <x v="1"/>
    <n v="1"/>
    <n v="1"/>
    <n v="0"/>
    <n v="0"/>
    <n v="0"/>
    <n v="0"/>
    <n v="0"/>
    <n v="0"/>
    <x v="0"/>
  </r>
  <r>
    <x v="5"/>
    <x v="13"/>
    <x v="2"/>
    <x v="0"/>
    <n v="0"/>
    <n v="0"/>
    <n v="0"/>
    <n v="0"/>
    <n v="0"/>
    <n v="0"/>
    <n v="1"/>
    <n v="1"/>
    <x v="0"/>
  </r>
  <r>
    <x v="27"/>
    <x v="168"/>
    <x v="2"/>
    <x v="1"/>
    <n v="7"/>
    <n v="7"/>
    <n v="0"/>
    <n v="0"/>
    <n v="0"/>
    <n v="0"/>
    <n v="0"/>
    <n v="0"/>
    <x v="0"/>
  </r>
  <r>
    <x v="2"/>
    <x v="169"/>
    <x v="1"/>
    <x v="1"/>
    <n v="86"/>
    <n v="80"/>
    <n v="6"/>
    <n v="0"/>
    <n v="0"/>
    <n v="0"/>
    <n v="19"/>
    <n v="18"/>
    <x v="2"/>
  </r>
  <r>
    <x v="26"/>
    <x v="13"/>
    <x v="1"/>
    <x v="1"/>
    <n v="229"/>
    <n v="220"/>
    <n v="9"/>
    <n v="4"/>
    <n v="2"/>
    <n v="2"/>
    <n v="14"/>
    <n v="14"/>
    <x v="0"/>
  </r>
  <r>
    <x v="46"/>
    <x v="170"/>
    <x v="0"/>
    <x v="0"/>
    <n v="2"/>
    <n v="2"/>
    <n v="0"/>
    <n v="1"/>
    <n v="0"/>
    <n v="1"/>
    <n v="1"/>
    <n v="1"/>
    <x v="0"/>
  </r>
  <r>
    <x v="4"/>
    <x v="87"/>
    <x v="0"/>
    <x v="1"/>
    <n v="91"/>
    <n v="90"/>
    <n v="1"/>
    <n v="5"/>
    <n v="0"/>
    <n v="5"/>
    <n v="4"/>
    <n v="1"/>
    <x v="6"/>
  </r>
  <r>
    <x v="13"/>
    <x v="162"/>
    <x v="2"/>
    <x v="1"/>
    <n v="16"/>
    <n v="16"/>
    <n v="0"/>
    <n v="1"/>
    <n v="0"/>
    <n v="1"/>
    <n v="1"/>
    <n v="1"/>
    <x v="0"/>
  </r>
  <r>
    <x v="9"/>
    <x v="13"/>
    <x v="1"/>
    <x v="0"/>
    <n v="9"/>
    <n v="7"/>
    <n v="2"/>
    <n v="0"/>
    <n v="0"/>
    <n v="0"/>
    <n v="1"/>
    <n v="1"/>
    <x v="0"/>
  </r>
  <r>
    <x v="18"/>
    <x v="171"/>
    <x v="0"/>
    <x v="1"/>
    <n v="16"/>
    <n v="14"/>
    <n v="2"/>
    <n v="2"/>
    <n v="0"/>
    <n v="2"/>
    <n v="1"/>
    <n v="0"/>
    <x v="2"/>
  </r>
  <r>
    <x v="15"/>
    <x v="172"/>
    <x v="0"/>
    <x v="1"/>
    <n v="75"/>
    <n v="72"/>
    <n v="3"/>
    <n v="6"/>
    <n v="1"/>
    <n v="5"/>
    <n v="8"/>
    <n v="5"/>
    <x v="6"/>
  </r>
  <r>
    <x v="2"/>
    <x v="173"/>
    <x v="0"/>
    <x v="1"/>
    <n v="233"/>
    <n v="222"/>
    <n v="11"/>
    <n v="8"/>
    <n v="1"/>
    <n v="7"/>
    <n v="9"/>
    <n v="5"/>
    <x v="8"/>
  </r>
  <r>
    <x v="47"/>
    <x v="174"/>
    <x v="0"/>
    <x v="1"/>
    <n v="27"/>
    <n v="25"/>
    <n v="2"/>
    <n v="1"/>
    <n v="0"/>
    <n v="1"/>
    <n v="3"/>
    <n v="1"/>
    <x v="1"/>
  </r>
  <r>
    <x v="48"/>
    <x v="13"/>
    <x v="1"/>
    <x v="1"/>
    <n v="11"/>
    <n v="10"/>
    <n v="1"/>
    <n v="0"/>
    <n v="0"/>
    <n v="0"/>
    <n v="3"/>
    <n v="3"/>
    <x v="0"/>
  </r>
  <r>
    <x v="0"/>
    <x v="163"/>
    <x v="1"/>
    <x v="0"/>
    <n v="5"/>
    <n v="5"/>
    <n v="0"/>
    <n v="0"/>
    <n v="0"/>
    <n v="0"/>
    <n v="0"/>
    <n v="0"/>
    <x v="0"/>
  </r>
  <r>
    <x v="8"/>
    <x v="175"/>
    <x v="0"/>
    <x v="1"/>
    <n v="7"/>
    <n v="7"/>
    <n v="0"/>
    <n v="2"/>
    <n v="2"/>
    <n v="0"/>
    <n v="0"/>
    <n v="0"/>
    <x v="0"/>
  </r>
  <r>
    <x v="46"/>
    <x v="170"/>
    <x v="0"/>
    <x v="1"/>
    <n v="511"/>
    <n v="497"/>
    <n v="14"/>
    <n v="31"/>
    <n v="2"/>
    <n v="29"/>
    <n v="17"/>
    <n v="11"/>
    <x v="4"/>
  </r>
  <r>
    <x v="6"/>
    <x v="13"/>
    <x v="2"/>
    <x v="0"/>
    <n v="27"/>
    <n v="20"/>
    <n v="7"/>
    <n v="4"/>
    <n v="3"/>
    <n v="1"/>
    <n v="6"/>
    <n v="6"/>
    <x v="0"/>
  </r>
  <r>
    <x v="1"/>
    <x v="176"/>
    <x v="1"/>
    <x v="0"/>
    <n v="1"/>
    <n v="1"/>
    <n v="0"/>
    <n v="0"/>
    <n v="0"/>
    <n v="0"/>
    <n v="0"/>
    <n v="0"/>
    <x v="0"/>
  </r>
  <r>
    <x v="46"/>
    <x v="177"/>
    <x v="0"/>
    <x v="1"/>
    <n v="19"/>
    <n v="17"/>
    <n v="2"/>
    <n v="2"/>
    <n v="1"/>
    <n v="1"/>
    <n v="1"/>
    <n v="1"/>
    <x v="0"/>
  </r>
  <r>
    <x v="47"/>
    <x v="178"/>
    <x v="0"/>
    <x v="1"/>
    <n v="43"/>
    <n v="41"/>
    <n v="2"/>
    <n v="4"/>
    <n v="0"/>
    <n v="4"/>
    <n v="5"/>
    <n v="3"/>
    <x v="1"/>
  </r>
  <r>
    <x v="0"/>
    <x v="179"/>
    <x v="1"/>
    <x v="1"/>
    <n v="231"/>
    <n v="227"/>
    <n v="4"/>
    <n v="0"/>
    <n v="0"/>
    <n v="0"/>
    <n v="21"/>
    <n v="20"/>
    <x v="2"/>
  </r>
  <r>
    <x v="24"/>
    <x v="49"/>
    <x v="2"/>
    <x v="1"/>
    <n v="1"/>
    <n v="1"/>
    <n v="0"/>
    <n v="0"/>
    <n v="0"/>
    <n v="0"/>
    <n v="0"/>
    <n v="0"/>
    <x v="0"/>
  </r>
  <r>
    <x v="26"/>
    <x v="180"/>
    <x v="1"/>
    <x v="1"/>
    <n v="1"/>
    <n v="1"/>
    <n v="0"/>
    <n v="0"/>
    <n v="0"/>
    <n v="0"/>
    <n v="0"/>
    <n v="0"/>
    <x v="0"/>
  </r>
  <r>
    <x v="34"/>
    <x v="132"/>
    <x v="1"/>
    <x v="1"/>
    <n v="19"/>
    <n v="19"/>
    <n v="0"/>
    <n v="0"/>
    <n v="0"/>
    <n v="0"/>
    <n v="0"/>
    <n v="0"/>
    <x v="0"/>
  </r>
  <r>
    <x v="17"/>
    <x v="181"/>
    <x v="0"/>
    <x v="0"/>
    <n v="2"/>
    <n v="1"/>
    <n v="1"/>
    <n v="0"/>
    <n v="0"/>
    <n v="0"/>
    <n v="2"/>
    <n v="1"/>
    <x v="2"/>
  </r>
  <r>
    <x v="49"/>
    <x v="182"/>
    <x v="1"/>
    <x v="0"/>
    <n v="2"/>
    <n v="2"/>
    <n v="0"/>
    <n v="0"/>
    <n v="0"/>
    <n v="0"/>
    <n v="0"/>
    <n v="0"/>
    <x v="0"/>
  </r>
  <r>
    <x v="0"/>
    <x v="60"/>
    <x v="0"/>
    <x v="0"/>
    <n v="9"/>
    <n v="6"/>
    <n v="3"/>
    <n v="0"/>
    <n v="0"/>
    <n v="0"/>
    <n v="4"/>
    <n v="3"/>
    <x v="2"/>
  </r>
  <r>
    <x v="50"/>
    <x v="183"/>
    <x v="1"/>
    <x v="1"/>
    <n v="5"/>
    <n v="5"/>
    <n v="0"/>
    <n v="0"/>
    <n v="0"/>
    <n v="0"/>
    <n v="0"/>
    <n v="0"/>
    <x v="0"/>
  </r>
  <r>
    <x v="0"/>
    <x v="184"/>
    <x v="1"/>
    <x v="0"/>
    <n v="5"/>
    <n v="5"/>
    <n v="0"/>
    <n v="1"/>
    <n v="0"/>
    <n v="1"/>
    <n v="2"/>
    <n v="2"/>
    <x v="0"/>
  </r>
  <r>
    <x v="50"/>
    <x v="13"/>
    <x v="1"/>
    <x v="0"/>
    <n v="5"/>
    <n v="5"/>
    <n v="0"/>
    <n v="0"/>
    <n v="0"/>
    <n v="0"/>
    <n v="0"/>
    <n v="0"/>
    <x v="0"/>
  </r>
  <r>
    <x v="19"/>
    <x v="54"/>
    <x v="1"/>
    <x v="0"/>
    <n v="4"/>
    <n v="2"/>
    <n v="2"/>
    <n v="0"/>
    <n v="0"/>
    <n v="0"/>
    <n v="0"/>
    <n v="0"/>
    <x v="0"/>
  </r>
  <r>
    <x v="22"/>
    <x v="38"/>
    <x v="0"/>
    <x v="1"/>
    <n v="12"/>
    <n v="12"/>
    <n v="0"/>
    <n v="5"/>
    <n v="2"/>
    <n v="3"/>
    <n v="1"/>
    <n v="1"/>
    <x v="0"/>
  </r>
  <r>
    <x v="36"/>
    <x v="13"/>
    <x v="1"/>
    <x v="1"/>
    <n v="542"/>
    <n v="532"/>
    <n v="10"/>
    <n v="3"/>
    <n v="2"/>
    <n v="1"/>
    <n v="20"/>
    <n v="19"/>
    <x v="2"/>
  </r>
  <r>
    <x v="46"/>
    <x v="13"/>
    <x v="1"/>
    <x v="0"/>
    <n v="6"/>
    <n v="4"/>
    <n v="2"/>
    <n v="1"/>
    <n v="1"/>
    <n v="0"/>
    <n v="0"/>
    <n v="0"/>
    <x v="0"/>
  </r>
  <r>
    <x v="20"/>
    <x v="185"/>
    <x v="0"/>
    <x v="1"/>
    <n v="79"/>
    <n v="71"/>
    <n v="8"/>
    <n v="4"/>
    <n v="1"/>
    <n v="3"/>
    <n v="11"/>
    <n v="2"/>
    <x v="14"/>
  </r>
  <r>
    <x v="2"/>
    <x v="186"/>
    <x v="0"/>
    <x v="1"/>
    <n v="70"/>
    <n v="69"/>
    <n v="1"/>
    <n v="2"/>
    <n v="1"/>
    <n v="1"/>
    <n v="1"/>
    <n v="1"/>
    <x v="0"/>
  </r>
  <r>
    <x v="12"/>
    <x v="187"/>
    <x v="1"/>
    <x v="0"/>
    <n v="1"/>
    <n v="1"/>
    <n v="0"/>
    <n v="0"/>
    <n v="0"/>
    <n v="0"/>
    <n v="0"/>
    <n v="0"/>
    <x v="0"/>
  </r>
  <r>
    <x v="11"/>
    <x v="14"/>
    <x v="2"/>
    <x v="1"/>
    <n v="0"/>
    <n v="0"/>
    <n v="0"/>
    <n v="1"/>
    <n v="0"/>
    <n v="1"/>
    <n v="0"/>
    <n v="0"/>
    <x v="0"/>
  </r>
  <r>
    <x v="13"/>
    <x v="188"/>
    <x v="1"/>
    <x v="1"/>
    <n v="38"/>
    <n v="35"/>
    <n v="3"/>
    <n v="0"/>
    <n v="0"/>
    <n v="0"/>
    <n v="3"/>
    <n v="3"/>
    <x v="0"/>
  </r>
  <r>
    <x v="30"/>
    <x v="13"/>
    <x v="2"/>
    <x v="0"/>
    <n v="1"/>
    <n v="1"/>
    <n v="0"/>
    <n v="0"/>
    <n v="0"/>
    <n v="0"/>
    <n v="0"/>
    <n v="0"/>
    <x v="0"/>
  </r>
  <r>
    <x v="12"/>
    <x v="189"/>
    <x v="0"/>
    <x v="0"/>
    <n v="3"/>
    <n v="3"/>
    <n v="0"/>
    <n v="0"/>
    <n v="0"/>
    <n v="0"/>
    <n v="2"/>
    <n v="1"/>
    <x v="2"/>
  </r>
  <r>
    <x v="24"/>
    <x v="13"/>
    <x v="1"/>
    <x v="0"/>
    <n v="11"/>
    <n v="10"/>
    <n v="1"/>
    <n v="0"/>
    <n v="0"/>
    <n v="0"/>
    <n v="2"/>
    <n v="2"/>
    <x v="0"/>
  </r>
  <r>
    <x v="16"/>
    <x v="19"/>
    <x v="1"/>
    <x v="0"/>
    <n v="2"/>
    <n v="2"/>
    <n v="0"/>
    <n v="0"/>
    <n v="0"/>
    <n v="0"/>
    <n v="0"/>
    <n v="0"/>
    <x v="0"/>
  </r>
  <r>
    <x v="8"/>
    <x v="190"/>
    <x v="1"/>
    <x v="0"/>
    <n v="2"/>
    <n v="2"/>
    <n v="0"/>
    <n v="0"/>
    <n v="0"/>
    <n v="0"/>
    <n v="1"/>
    <n v="1"/>
    <x v="0"/>
  </r>
  <r>
    <x v="7"/>
    <x v="191"/>
    <x v="0"/>
    <x v="0"/>
    <n v="5"/>
    <n v="4"/>
    <n v="1"/>
    <n v="0"/>
    <n v="0"/>
    <n v="0"/>
    <n v="2"/>
    <n v="2"/>
    <x v="0"/>
  </r>
  <r>
    <x v="17"/>
    <x v="192"/>
    <x v="0"/>
    <x v="1"/>
    <n v="231"/>
    <n v="218"/>
    <n v="13"/>
    <n v="13"/>
    <n v="0"/>
    <n v="13"/>
    <n v="16"/>
    <n v="12"/>
    <x v="8"/>
  </r>
  <r>
    <x v="4"/>
    <x v="193"/>
    <x v="0"/>
    <x v="1"/>
    <n v="34"/>
    <n v="32"/>
    <n v="2"/>
    <n v="3"/>
    <n v="0"/>
    <n v="3"/>
    <n v="6"/>
    <n v="4"/>
    <x v="1"/>
  </r>
  <r>
    <x v="19"/>
    <x v="194"/>
    <x v="1"/>
    <x v="1"/>
    <n v="38"/>
    <n v="38"/>
    <n v="0"/>
    <n v="0"/>
    <n v="0"/>
    <n v="0"/>
    <n v="1"/>
    <n v="1"/>
    <x v="0"/>
  </r>
  <r>
    <x v="8"/>
    <x v="195"/>
    <x v="1"/>
    <x v="0"/>
    <n v="6"/>
    <n v="2"/>
    <n v="4"/>
    <n v="0"/>
    <n v="0"/>
    <n v="0"/>
    <n v="0"/>
    <n v="0"/>
    <x v="0"/>
  </r>
  <r>
    <x v="0"/>
    <x v="60"/>
    <x v="2"/>
    <x v="1"/>
    <n v="3"/>
    <n v="3"/>
    <n v="0"/>
    <n v="0"/>
    <n v="0"/>
    <n v="0"/>
    <n v="0"/>
    <n v="0"/>
    <x v="0"/>
  </r>
  <r>
    <x v="42"/>
    <x v="165"/>
    <x v="0"/>
    <x v="0"/>
    <n v="0"/>
    <n v="0"/>
    <n v="0"/>
    <n v="0"/>
    <n v="0"/>
    <n v="0"/>
    <n v="1"/>
    <n v="1"/>
    <x v="0"/>
  </r>
  <r>
    <x v="19"/>
    <x v="196"/>
    <x v="0"/>
    <x v="1"/>
    <n v="9"/>
    <n v="9"/>
    <n v="0"/>
    <n v="0"/>
    <n v="0"/>
    <n v="0"/>
    <n v="1"/>
    <n v="1"/>
    <x v="0"/>
  </r>
  <r>
    <x v="23"/>
    <x v="47"/>
    <x v="1"/>
    <x v="0"/>
    <n v="3"/>
    <n v="3"/>
    <n v="0"/>
    <n v="0"/>
    <n v="0"/>
    <n v="0"/>
    <n v="0"/>
    <n v="0"/>
    <x v="0"/>
  </r>
  <r>
    <x v="1"/>
    <x v="13"/>
    <x v="2"/>
    <x v="1"/>
    <n v="83"/>
    <n v="81"/>
    <n v="2"/>
    <n v="29"/>
    <n v="25"/>
    <n v="4"/>
    <n v="9"/>
    <n v="9"/>
    <x v="0"/>
  </r>
  <r>
    <x v="1"/>
    <x v="197"/>
    <x v="0"/>
    <x v="0"/>
    <n v="0"/>
    <n v="0"/>
    <n v="0"/>
    <n v="0"/>
    <n v="0"/>
    <n v="0"/>
    <n v="0"/>
    <n v="0"/>
    <x v="0"/>
  </r>
  <r>
    <x v="7"/>
    <x v="155"/>
    <x v="2"/>
    <x v="1"/>
    <n v="1"/>
    <n v="1"/>
    <n v="0"/>
    <n v="0"/>
    <n v="0"/>
    <n v="0"/>
    <n v="1"/>
    <n v="1"/>
    <x v="0"/>
  </r>
  <r>
    <x v="16"/>
    <x v="19"/>
    <x v="1"/>
    <x v="1"/>
    <n v="26"/>
    <n v="24"/>
    <n v="2"/>
    <n v="0"/>
    <n v="0"/>
    <n v="0"/>
    <n v="2"/>
    <n v="2"/>
    <x v="0"/>
  </r>
  <r>
    <x v="2"/>
    <x v="173"/>
    <x v="1"/>
    <x v="1"/>
    <n v="222"/>
    <n v="220"/>
    <n v="2"/>
    <n v="0"/>
    <n v="0"/>
    <n v="0"/>
    <n v="14"/>
    <n v="14"/>
    <x v="0"/>
  </r>
  <r>
    <x v="4"/>
    <x v="198"/>
    <x v="0"/>
    <x v="1"/>
    <n v="170"/>
    <n v="166"/>
    <n v="4"/>
    <n v="8"/>
    <n v="3"/>
    <n v="5"/>
    <n v="16"/>
    <n v="12"/>
    <x v="8"/>
  </r>
  <r>
    <x v="13"/>
    <x v="153"/>
    <x v="0"/>
    <x v="1"/>
    <n v="68"/>
    <n v="63"/>
    <n v="5"/>
    <n v="0"/>
    <n v="0"/>
    <n v="0"/>
    <n v="2"/>
    <n v="2"/>
    <x v="0"/>
  </r>
  <r>
    <x v="33"/>
    <x v="13"/>
    <x v="2"/>
    <x v="0"/>
    <n v="2"/>
    <n v="0"/>
    <n v="2"/>
    <n v="0"/>
    <n v="0"/>
    <n v="0"/>
    <n v="0"/>
    <n v="0"/>
    <x v="0"/>
  </r>
  <r>
    <x v="2"/>
    <x v="84"/>
    <x v="0"/>
    <x v="0"/>
    <n v="0"/>
    <n v="0"/>
    <n v="0"/>
    <n v="1"/>
    <n v="0"/>
    <n v="1"/>
    <n v="0"/>
    <n v="0"/>
    <x v="0"/>
  </r>
  <r>
    <x v="2"/>
    <x v="70"/>
    <x v="0"/>
    <x v="1"/>
    <n v="130"/>
    <n v="110"/>
    <n v="20"/>
    <n v="1"/>
    <n v="0"/>
    <n v="1"/>
    <n v="3"/>
    <n v="3"/>
    <x v="0"/>
  </r>
  <r>
    <x v="46"/>
    <x v="158"/>
    <x v="0"/>
    <x v="0"/>
    <n v="1"/>
    <n v="1"/>
    <n v="0"/>
    <n v="0"/>
    <n v="0"/>
    <n v="0"/>
    <n v="2"/>
    <n v="2"/>
    <x v="0"/>
  </r>
  <r>
    <x v="34"/>
    <x v="167"/>
    <x v="0"/>
    <x v="0"/>
    <n v="0"/>
    <n v="0"/>
    <n v="0"/>
    <n v="1"/>
    <n v="1"/>
    <n v="0"/>
    <n v="0"/>
    <n v="0"/>
    <x v="0"/>
  </r>
  <r>
    <x v="42"/>
    <x v="165"/>
    <x v="0"/>
    <x v="1"/>
    <n v="126"/>
    <n v="121"/>
    <n v="5"/>
    <n v="8"/>
    <n v="0"/>
    <n v="8"/>
    <n v="7"/>
    <n v="5"/>
    <x v="1"/>
  </r>
  <r>
    <x v="11"/>
    <x v="199"/>
    <x v="0"/>
    <x v="0"/>
    <n v="7"/>
    <n v="5"/>
    <n v="2"/>
    <n v="1"/>
    <n v="1"/>
    <n v="0"/>
    <n v="0"/>
    <n v="0"/>
    <x v="0"/>
  </r>
  <r>
    <x v="12"/>
    <x v="15"/>
    <x v="0"/>
    <x v="0"/>
    <n v="0"/>
    <n v="0"/>
    <n v="0"/>
    <n v="0"/>
    <n v="0"/>
    <n v="0"/>
    <n v="1"/>
    <n v="1"/>
    <x v="0"/>
  </r>
  <r>
    <x v="4"/>
    <x v="198"/>
    <x v="0"/>
    <x v="0"/>
    <n v="1"/>
    <n v="1"/>
    <n v="0"/>
    <n v="0"/>
    <n v="0"/>
    <n v="0"/>
    <n v="0"/>
    <n v="0"/>
    <x v="0"/>
  </r>
  <r>
    <x v="8"/>
    <x v="56"/>
    <x v="0"/>
    <x v="1"/>
    <n v="660"/>
    <n v="645"/>
    <n v="15"/>
    <n v="137"/>
    <n v="39"/>
    <n v="98"/>
    <n v="58"/>
    <n v="52"/>
    <x v="4"/>
  </r>
  <r>
    <x v="51"/>
    <x v="13"/>
    <x v="2"/>
    <x v="0"/>
    <n v="2"/>
    <n v="2"/>
    <n v="0"/>
    <n v="0"/>
    <n v="0"/>
    <n v="0"/>
    <n v="0"/>
    <n v="0"/>
    <x v="0"/>
  </r>
  <r>
    <x v="2"/>
    <x v="173"/>
    <x v="1"/>
    <x v="0"/>
    <n v="1"/>
    <n v="1"/>
    <n v="0"/>
    <n v="0"/>
    <n v="0"/>
    <n v="0"/>
    <n v="0"/>
    <n v="0"/>
    <x v="0"/>
  </r>
  <r>
    <x v="2"/>
    <x v="200"/>
    <x v="1"/>
    <x v="0"/>
    <n v="2"/>
    <n v="1"/>
    <n v="1"/>
    <n v="0"/>
    <n v="0"/>
    <n v="0"/>
    <n v="0"/>
    <n v="0"/>
    <x v="0"/>
  </r>
  <r>
    <x v="12"/>
    <x v="189"/>
    <x v="0"/>
    <x v="1"/>
    <n v="52"/>
    <n v="42"/>
    <n v="10"/>
    <n v="2"/>
    <n v="0"/>
    <n v="2"/>
    <n v="5"/>
    <n v="1"/>
    <x v="8"/>
  </r>
  <r>
    <x v="8"/>
    <x v="201"/>
    <x v="1"/>
    <x v="1"/>
    <n v="21"/>
    <n v="21"/>
    <n v="0"/>
    <n v="0"/>
    <n v="0"/>
    <n v="0"/>
    <n v="1"/>
    <n v="1"/>
    <x v="0"/>
  </r>
  <r>
    <x v="13"/>
    <x v="160"/>
    <x v="0"/>
    <x v="1"/>
    <n v="252"/>
    <n v="248"/>
    <n v="4"/>
    <n v="9"/>
    <n v="2"/>
    <n v="7"/>
    <n v="11"/>
    <n v="10"/>
    <x v="2"/>
  </r>
  <r>
    <x v="18"/>
    <x v="27"/>
    <x v="0"/>
    <x v="1"/>
    <n v="123"/>
    <n v="116"/>
    <n v="7"/>
    <n v="5"/>
    <n v="0"/>
    <n v="5"/>
    <n v="8"/>
    <n v="8"/>
    <x v="0"/>
  </r>
  <r>
    <x v="31"/>
    <x v="202"/>
    <x v="0"/>
    <x v="0"/>
    <n v="1"/>
    <n v="0"/>
    <n v="1"/>
    <n v="0"/>
    <n v="0"/>
    <n v="0"/>
    <n v="0"/>
    <n v="0"/>
    <x v="0"/>
  </r>
  <r>
    <x v="2"/>
    <x v="203"/>
    <x v="0"/>
    <x v="0"/>
    <n v="1"/>
    <n v="1"/>
    <n v="0"/>
    <n v="0"/>
    <n v="0"/>
    <n v="0"/>
    <n v="0"/>
    <n v="0"/>
    <x v="0"/>
  </r>
  <r>
    <x v="19"/>
    <x v="64"/>
    <x v="0"/>
    <x v="1"/>
    <n v="67"/>
    <n v="59"/>
    <n v="8"/>
    <n v="10"/>
    <n v="5"/>
    <n v="5"/>
    <n v="3"/>
    <n v="2"/>
    <x v="2"/>
  </r>
  <r>
    <x v="13"/>
    <x v="204"/>
    <x v="0"/>
    <x v="0"/>
    <n v="4"/>
    <n v="4"/>
    <n v="0"/>
    <n v="1"/>
    <n v="0"/>
    <n v="1"/>
    <n v="3"/>
    <n v="2"/>
    <x v="2"/>
  </r>
  <r>
    <x v="19"/>
    <x v="82"/>
    <x v="1"/>
    <x v="1"/>
    <n v="176"/>
    <n v="175"/>
    <n v="1"/>
    <n v="0"/>
    <n v="0"/>
    <n v="0"/>
    <n v="11"/>
    <n v="11"/>
    <x v="0"/>
  </r>
  <r>
    <x v="17"/>
    <x v="205"/>
    <x v="0"/>
    <x v="0"/>
    <n v="0"/>
    <n v="0"/>
    <n v="0"/>
    <n v="0"/>
    <n v="0"/>
    <n v="0"/>
    <n v="2"/>
    <n v="2"/>
    <x v="0"/>
  </r>
  <r>
    <x v="27"/>
    <x v="168"/>
    <x v="0"/>
    <x v="0"/>
    <n v="0"/>
    <n v="0"/>
    <n v="0"/>
    <n v="0"/>
    <n v="0"/>
    <n v="0"/>
    <n v="0"/>
    <n v="0"/>
    <x v="0"/>
  </r>
  <r>
    <x v="0"/>
    <x v="60"/>
    <x v="1"/>
    <x v="0"/>
    <n v="7"/>
    <n v="5"/>
    <n v="2"/>
    <n v="0"/>
    <n v="0"/>
    <n v="0"/>
    <n v="0"/>
    <n v="0"/>
    <x v="0"/>
  </r>
  <r>
    <x v="7"/>
    <x v="155"/>
    <x v="0"/>
    <x v="1"/>
    <n v="46"/>
    <n v="41"/>
    <n v="5"/>
    <n v="1"/>
    <n v="0"/>
    <n v="1"/>
    <n v="8"/>
    <n v="3"/>
    <x v="7"/>
  </r>
  <r>
    <x v="2"/>
    <x v="206"/>
    <x v="0"/>
    <x v="1"/>
    <n v="50"/>
    <n v="48"/>
    <n v="2"/>
    <n v="1"/>
    <n v="1"/>
    <n v="0"/>
    <n v="2"/>
    <n v="2"/>
    <x v="0"/>
  </r>
  <r>
    <x v="18"/>
    <x v="207"/>
    <x v="0"/>
    <x v="1"/>
    <n v="25"/>
    <n v="23"/>
    <n v="2"/>
    <n v="0"/>
    <n v="0"/>
    <n v="0"/>
    <n v="1"/>
    <n v="0"/>
    <x v="2"/>
  </r>
  <r>
    <x v="22"/>
    <x v="44"/>
    <x v="1"/>
    <x v="0"/>
    <n v="1"/>
    <n v="1"/>
    <n v="0"/>
    <n v="0"/>
    <n v="0"/>
    <n v="0"/>
    <n v="0"/>
    <n v="0"/>
    <x v="0"/>
  </r>
  <r>
    <x v="8"/>
    <x v="208"/>
    <x v="0"/>
    <x v="1"/>
    <n v="114"/>
    <n v="108"/>
    <n v="6"/>
    <n v="13"/>
    <n v="5"/>
    <n v="8"/>
    <n v="3"/>
    <n v="2"/>
    <x v="2"/>
  </r>
  <r>
    <x v="13"/>
    <x v="209"/>
    <x v="0"/>
    <x v="0"/>
    <n v="8"/>
    <n v="7"/>
    <n v="1"/>
    <n v="0"/>
    <n v="0"/>
    <n v="0"/>
    <n v="0"/>
    <n v="0"/>
    <x v="0"/>
  </r>
  <r>
    <x v="31"/>
    <x v="202"/>
    <x v="0"/>
    <x v="1"/>
    <n v="20"/>
    <n v="17"/>
    <n v="3"/>
    <n v="0"/>
    <n v="0"/>
    <n v="0"/>
    <n v="1"/>
    <n v="0"/>
    <x v="2"/>
  </r>
  <r>
    <x v="13"/>
    <x v="210"/>
    <x v="2"/>
    <x v="1"/>
    <n v="3"/>
    <n v="3"/>
    <n v="0"/>
    <n v="0"/>
    <n v="0"/>
    <n v="0"/>
    <n v="0"/>
    <n v="0"/>
    <x v="0"/>
  </r>
  <r>
    <x v="2"/>
    <x v="154"/>
    <x v="2"/>
    <x v="1"/>
    <n v="2"/>
    <n v="2"/>
    <n v="0"/>
    <n v="0"/>
    <n v="0"/>
    <n v="0"/>
    <n v="0"/>
    <n v="0"/>
    <x v="0"/>
  </r>
  <r>
    <x v="2"/>
    <x v="45"/>
    <x v="1"/>
    <x v="1"/>
    <n v="65"/>
    <n v="64"/>
    <n v="1"/>
    <n v="0"/>
    <n v="0"/>
    <n v="0"/>
    <n v="7"/>
    <n v="6"/>
    <x v="2"/>
  </r>
  <r>
    <x v="24"/>
    <x v="13"/>
    <x v="1"/>
    <x v="1"/>
    <n v="198"/>
    <n v="193"/>
    <n v="5"/>
    <n v="2"/>
    <n v="1"/>
    <n v="1"/>
    <n v="18"/>
    <n v="17"/>
    <x v="2"/>
  </r>
  <r>
    <x v="15"/>
    <x v="48"/>
    <x v="2"/>
    <x v="1"/>
    <n v="2"/>
    <n v="2"/>
    <n v="0"/>
    <n v="0"/>
    <n v="0"/>
    <n v="0"/>
    <n v="0"/>
    <n v="0"/>
    <x v="0"/>
  </r>
  <r>
    <x v="2"/>
    <x v="26"/>
    <x v="1"/>
    <x v="0"/>
    <n v="8"/>
    <n v="6"/>
    <n v="2"/>
    <n v="0"/>
    <n v="0"/>
    <n v="0"/>
    <n v="2"/>
    <n v="2"/>
    <x v="0"/>
  </r>
  <r>
    <x v="23"/>
    <x v="107"/>
    <x v="0"/>
    <x v="1"/>
    <n v="124"/>
    <n v="119"/>
    <n v="5"/>
    <n v="6"/>
    <n v="1"/>
    <n v="5"/>
    <n v="9"/>
    <n v="7"/>
    <x v="1"/>
  </r>
  <r>
    <x v="22"/>
    <x v="211"/>
    <x v="1"/>
    <x v="1"/>
    <n v="8"/>
    <n v="8"/>
    <n v="0"/>
    <n v="1"/>
    <n v="0"/>
    <n v="1"/>
    <n v="0"/>
    <n v="0"/>
    <x v="0"/>
  </r>
  <r>
    <x v="38"/>
    <x v="119"/>
    <x v="0"/>
    <x v="1"/>
    <n v="199"/>
    <n v="187"/>
    <n v="12"/>
    <n v="8"/>
    <n v="2"/>
    <n v="6"/>
    <n v="14"/>
    <n v="7"/>
    <x v="10"/>
  </r>
  <r>
    <x v="13"/>
    <x v="134"/>
    <x v="1"/>
    <x v="0"/>
    <n v="10"/>
    <n v="5"/>
    <n v="5"/>
    <n v="0"/>
    <n v="0"/>
    <n v="0"/>
    <n v="0"/>
    <n v="0"/>
    <x v="0"/>
  </r>
  <r>
    <x v="4"/>
    <x v="212"/>
    <x v="2"/>
    <x v="1"/>
    <n v="3"/>
    <n v="2"/>
    <n v="1"/>
    <n v="1"/>
    <n v="0"/>
    <n v="1"/>
    <n v="2"/>
    <n v="2"/>
    <x v="0"/>
  </r>
  <r>
    <x v="14"/>
    <x v="213"/>
    <x v="1"/>
    <x v="1"/>
    <n v="73"/>
    <n v="72"/>
    <n v="1"/>
    <n v="0"/>
    <n v="0"/>
    <n v="0"/>
    <n v="1"/>
    <n v="1"/>
    <x v="0"/>
  </r>
  <r>
    <x v="8"/>
    <x v="37"/>
    <x v="0"/>
    <x v="0"/>
    <n v="0"/>
    <n v="0"/>
    <n v="0"/>
    <n v="0"/>
    <n v="0"/>
    <n v="0"/>
    <n v="1"/>
    <n v="1"/>
    <x v="0"/>
  </r>
  <r>
    <x v="2"/>
    <x v="74"/>
    <x v="0"/>
    <x v="0"/>
    <n v="1"/>
    <n v="1"/>
    <n v="0"/>
    <n v="0"/>
    <n v="0"/>
    <n v="0"/>
    <n v="0"/>
    <n v="0"/>
    <x v="0"/>
  </r>
  <r>
    <x v="28"/>
    <x v="214"/>
    <x v="0"/>
    <x v="1"/>
    <n v="12"/>
    <n v="11"/>
    <n v="1"/>
    <n v="0"/>
    <n v="0"/>
    <n v="0"/>
    <n v="0"/>
    <n v="0"/>
    <x v="0"/>
  </r>
  <r>
    <x v="11"/>
    <x v="23"/>
    <x v="0"/>
    <x v="1"/>
    <n v="15"/>
    <n v="14"/>
    <n v="1"/>
    <n v="2"/>
    <n v="1"/>
    <n v="1"/>
    <n v="1"/>
    <n v="0"/>
    <x v="2"/>
  </r>
  <r>
    <x v="32"/>
    <x v="88"/>
    <x v="1"/>
    <x v="1"/>
    <n v="3"/>
    <n v="3"/>
    <n v="0"/>
    <n v="0"/>
    <n v="0"/>
    <n v="0"/>
    <n v="0"/>
    <n v="0"/>
    <x v="0"/>
  </r>
  <r>
    <x v="3"/>
    <x v="215"/>
    <x v="1"/>
    <x v="0"/>
    <n v="1"/>
    <n v="1"/>
    <n v="0"/>
    <n v="0"/>
    <n v="0"/>
    <n v="0"/>
    <n v="0"/>
    <n v="0"/>
    <x v="0"/>
  </r>
  <r>
    <x v="22"/>
    <x v="216"/>
    <x v="1"/>
    <x v="1"/>
    <n v="4"/>
    <n v="4"/>
    <n v="0"/>
    <n v="0"/>
    <n v="0"/>
    <n v="0"/>
    <n v="0"/>
    <n v="0"/>
    <x v="0"/>
  </r>
  <r>
    <x v="2"/>
    <x v="217"/>
    <x v="1"/>
    <x v="1"/>
    <n v="6802"/>
    <n v="6734"/>
    <n v="68"/>
    <n v="2"/>
    <n v="0"/>
    <n v="2"/>
    <n v="412"/>
    <n v="387"/>
    <x v="15"/>
  </r>
  <r>
    <x v="7"/>
    <x v="13"/>
    <x v="1"/>
    <x v="1"/>
    <n v="266"/>
    <n v="244"/>
    <n v="22"/>
    <n v="2"/>
    <n v="1"/>
    <n v="1"/>
    <n v="12"/>
    <n v="9"/>
    <x v="6"/>
  </r>
  <r>
    <x v="2"/>
    <x v="218"/>
    <x v="1"/>
    <x v="1"/>
    <n v="2"/>
    <n v="2"/>
    <n v="0"/>
    <n v="0"/>
    <n v="0"/>
    <n v="0"/>
    <n v="0"/>
    <n v="0"/>
    <x v="0"/>
  </r>
  <r>
    <x v="13"/>
    <x v="76"/>
    <x v="0"/>
    <x v="1"/>
    <n v="92"/>
    <n v="92"/>
    <n v="0"/>
    <n v="7"/>
    <n v="2"/>
    <n v="5"/>
    <n v="6"/>
    <n v="4"/>
    <x v="1"/>
  </r>
  <r>
    <x v="2"/>
    <x v="51"/>
    <x v="1"/>
    <x v="0"/>
    <n v="3"/>
    <n v="3"/>
    <n v="0"/>
    <n v="0"/>
    <n v="0"/>
    <n v="0"/>
    <n v="0"/>
    <n v="0"/>
    <x v="0"/>
  </r>
  <r>
    <x v="2"/>
    <x v="75"/>
    <x v="1"/>
    <x v="0"/>
    <n v="1"/>
    <n v="1"/>
    <n v="0"/>
    <n v="0"/>
    <n v="0"/>
    <n v="0"/>
    <n v="0"/>
    <n v="0"/>
    <x v="0"/>
  </r>
  <r>
    <x v="2"/>
    <x v="219"/>
    <x v="0"/>
    <x v="1"/>
    <n v="83"/>
    <n v="82"/>
    <n v="1"/>
    <n v="7"/>
    <n v="1"/>
    <n v="6"/>
    <n v="2"/>
    <n v="1"/>
    <x v="2"/>
  </r>
  <r>
    <x v="2"/>
    <x v="39"/>
    <x v="0"/>
    <x v="0"/>
    <n v="0"/>
    <n v="0"/>
    <n v="0"/>
    <n v="0"/>
    <n v="0"/>
    <n v="0"/>
    <n v="1"/>
    <n v="0"/>
    <x v="2"/>
  </r>
  <r>
    <x v="46"/>
    <x v="220"/>
    <x v="0"/>
    <x v="1"/>
    <n v="28"/>
    <n v="24"/>
    <n v="4"/>
    <n v="4"/>
    <n v="3"/>
    <n v="1"/>
    <n v="2"/>
    <n v="2"/>
    <x v="0"/>
  </r>
  <r>
    <x v="2"/>
    <x v="221"/>
    <x v="1"/>
    <x v="0"/>
    <n v="0"/>
    <n v="0"/>
    <n v="0"/>
    <n v="0"/>
    <n v="0"/>
    <n v="0"/>
    <n v="1"/>
    <n v="1"/>
    <x v="0"/>
  </r>
  <r>
    <x v="14"/>
    <x v="73"/>
    <x v="1"/>
    <x v="1"/>
    <n v="115"/>
    <n v="113"/>
    <n v="2"/>
    <n v="0"/>
    <n v="0"/>
    <n v="0"/>
    <n v="0"/>
    <n v="0"/>
    <x v="0"/>
  </r>
  <r>
    <x v="17"/>
    <x v="25"/>
    <x v="0"/>
    <x v="1"/>
    <n v="187"/>
    <n v="184"/>
    <n v="3"/>
    <n v="13"/>
    <n v="4"/>
    <n v="9"/>
    <n v="16"/>
    <n v="10"/>
    <x v="4"/>
  </r>
  <r>
    <x v="4"/>
    <x v="198"/>
    <x v="1"/>
    <x v="0"/>
    <n v="0"/>
    <n v="0"/>
    <n v="0"/>
    <n v="0"/>
    <n v="0"/>
    <n v="0"/>
    <n v="1"/>
    <n v="1"/>
    <x v="0"/>
  </r>
  <r>
    <x v="51"/>
    <x v="222"/>
    <x v="0"/>
    <x v="1"/>
    <n v="20"/>
    <n v="17"/>
    <n v="3"/>
    <n v="2"/>
    <n v="0"/>
    <n v="2"/>
    <n v="1"/>
    <n v="0"/>
    <x v="2"/>
  </r>
  <r>
    <x v="10"/>
    <x v="223"/>
    <x v="0"/>
    <x v="0"/>
    <n v="0"/>
    <n v="0"/>
    <n v="0"/>
    <n v="0"/>
    <n v="0"/>
    <n v="0"/>
    <n v="0"/>
    <n v="0"/>
    <x v="0"/>
  </r>
  <r>
    <x v="13"/>
    <x v="141"/>
    <x v="0"/>
    <x v="0"/>
    <n v="0"/>
    <n v="0"/>
    <n v="0"/>
    <n v="0"/>
    <n v="0"/>
    <n v="0"/>
    <n v="0"/>
    <n v="0"/>
    <x v="0"/>
  </r>
  <r>
    <x v="1"/>
    <x v="61"/>
    <x v="0"/>
    <x v="1"/>
    <n v="41"/>
    <n v="36"/>
    <n v="5"/>
    <n v="7"/>
    <n v="6"/>
    <n v="1"/>
    <n v="2"/>
    <n v="1"/>
    <x v="2"/>
  </r>
  <r>
    <x v="13"/>
    <x v="152"/>
    <x v="1"/>
    <x v="1"/>
    <n v="134"/>
    <n v="130"/>
    <n v="4"/>
    <n v="0"/>
    <n v="0"/>
    <n v="0"/>
    <n v="12"/>
    <n v="12"/>
    <x v="0"/>
  </r>
  <r>
    <x v="17"/>
    <x v="146"/>
    <x v="0"/>
    <x v="0"/>
    <n v="20"/>
    <n v="19"/>
    <n v="1"/>
    <n v="1"/>
    <n v="0"/>
    <n v="1"/>
    <n v="7"/>
    <n v="5"/>
    <x v="1"/>
  </r>
  <r>
    <x v="12"/>
    <x v="224"/>
    <x v="0"/>
    <x v="1"/>
    <n v="4"/>
    <n v="2"/>
    <n v="2"/>
    <n v="0"/>
    <n v="0"/>
    <n v="0"/>
    <n v="0"/>
    <n v="0"/>
    <x v="0"/>
  </r>
  <r>
    <x v="12"/>
    <x v="187"/>
    <x v="1"/>
    <x v="1"/>
    <n v="41"/>
    <n v="38"/>
    <n v="3"/>
    <n v="1"/>
    <n v="0"/>
    <n v="1"/>
    <n v="1"/>
    <n v="1"/>
    <x v="0"/>
  </r>
  <r>
    <x v="2"/>
    <x v="225"/>
    <x v="1"/>
    <x v="1"/>
    <n v="152"/>
    <n v="151"/>
    <n v="1"/>
    <n v="1"/>
    <n v="0"/>
    <n v="1"/>
    <n v="12"/>
    <n v="12"/>
    <x v="0"/>
  </r>
  <r>
    <x v="15"/>
    <x v="144"/>
    <x v="1"/>
    <x v="1"/>
    <n v="43"/>
    <n v="43"/>
    <n v="0"/>
    <n v="0"/>
    <n v="0"/>
    <n v="0"/>
    <n v="2"/>
    <n v="2"/>
    <x v="0"/>
  </r>
  <r>
    <x v="13"/>
    <x v="160"/>
    <x v="1"/>
    <x v="1"/>
    <n v="142"/>
    <n v="136"/>
    <n v="6"/>
    <n v="0"/>
    <n v="0"/>
    <n v="0"/>
    <n v="11"/>
    <n v="11"/>
    <x v="0"/>
  </r>
  <r>
    <x v="36"/>
    <x v="105"/>
    <x v="2"/>
    <x v="1"/>
    <n v="3"/>
    <n v="3"/>
    <n v="0"/>
    <n v="0"/>
    <n v="0"/>
    <n v="0"/>
    <n v="0"/>
    <n v="0"/>
    <x v="0"/>
  </r>
  <r>
    <x v="39"/>
    <x v="164"/>
    <x v="0"/>
    <x v="1"/>
    <n v="1"/>
    <n v="1"/>
    <n v="0"/>
    <n v="0"/>
    <n v="0"/>
    <n v="0"/>
    <n v="0"/>
    <n v="0"/>
    <x v="0"/>
  </r>
  <r>
    <x v="21"/>
    <x v="226"/>
    <x v="1"/>
    <x v="1"/>
    <n v="19"/>
    <n v="19"/>
    <n v="0"/>
    <n v="0"/>
    <n v="0"/>
    <n v="0"/>
    <n v="1"/>
    <n v="1"/>
    <x v="0"/>
  </r>
  <r>
    <x v="11"/>
    <x v="30"/>
    <x v="0"/>
    <x v="1"/>
    <n v="183"/>
    <n v="177"/>
    <n v="6"/>
    <n v="23"/>
    <n v="13"/>
    <n v="10"/>
    <n v="10"/>
    <n v="7"/>
    <x v="6"/>
  </r>
  <r>
    <x v="17"/>
    <x v="166"/>
    <x v="1"/>
    <x v="0"/>
    <n v="1"/>
    <n v="1"/>
    <n v="0"/>
    <n v="0"/>
    <n v="0"/>
    <n v="0"/>
    <n v="0"/>
    <n v="0"/>
    <x v="0"/>
  </r>
  <r>
    <x v="0"/>
    <x v="13"/>
    <x v="1"/>
    <x v="1"/>
    <n v="1955"/>
    <n v="1863"/>
    <n v="92"/>
    <n v="6"/>
    <n v="4"/>
    <n v="2"/>
    <n v="121"/>
    <n v="114"/>
    <x v="10"/>
  </r>
  <r>
    <x v="16"/>
    <x v="227"/>
    <x v="2"/>
    <x v="1"/>
    <n v="1"/>
    <n v="1"/>
    <n v="0"/>
    <n v="0"/>
    <n v="0"/>
    <n v="0"/>
    <n v="0"/>
    <n v="0"/>
    <x v="0"/>
  </r>
  <r>
    <x v="13"/>
    <x v="67"/>
    <x v="0"/>
    <x v="1"/>
    <n v="214"/>
    <n v="199"/>
    <n v="15"/>
    <n v="14"/>
    <n v="1"/>
    <n v="13"/>
    <n v="8"/>
    <n v="5"/>
    <x v="6"/>
  </r>
  <r>
    <x v="1"/>
    <x v="228"/>
    <x v="0"/>
    <x v="1"/>
    <n v="2"/>
    <n v="2"/>
    <n v="0"/>
    <n v="0"/>
    <n v="0"/>
    <n v="0"/>
    <n v="0"/>
    <n v="0"/>
    <x v="0"/>
  </r>
  <r>
    <x v="6"/>
    <x v="122"/>
    <x v="2"/>
    <x v="1"/>
    <n v="2"/>
    <n v="2"/>
    <n v="0"/>
    <n v="0"/>
    <n v="0"/>
    <n v="0"/>
    <n v="0"/>
    <n v="0"/>
    <x v="0"/>
  </r>
  <r>
    <x v="13"/>
    <x v="13"/>
    <x v="2"/>
    <x v="0"/>
    <n v="19"/>
    <n v="17"/>
    <n v="2"/>
    <n v="2"/>
    <n v="0"/>
    <n v="2"/>
    <n v="7"/>
    <n v="5"/>
    <x v="1"/>
  </r>
  <r>
    <x v="9"/>
    <x v="229"/>
    <x v="0"/>
    <x v="1"/>
    <n v="75"/>
    <n v="74"/>
    <n v="1"/>
    <n v="8"/>
    <n v="2"/>
    <n v="6"/>
    <n v="6"/>
    <n v="5"/>
    <x v="2"/>
  </r>
  <r>
    <x v="10"/>
    <x v="13"/>
    <x v="1"/>
    <x v="1"/>
    <n v="769"/>
    <n v="743"/>
    <n v="26"/>
    <n v="1"/>
    <n v="0"/>
    <n v="1"/>
    <n v="22"/>
    <n v="22"/>
    <x v="0"/>
  </r>
  <r>
    <x v="1"/>
    <x v="230"/>
    <x v="0"/>
    <x v="1"/>
    <n v="8"/>
    <n v="8"/>
    <n v="0"/>
    <n v="1"/>
    <n v="1"/>
    <n v="0"/>
    <n v="1"/>
    <n v="1"/>
    <x v="0"/>
  </r>
  <r>
    <x v="8"/>
    <x v="231"/>
    <x v="1"/>
    <x v="0"/>
    <n v="0"/>
    <n v="0"/>
    <n v="0"/>
    <n v="0"/>
    <n v="0"/>
    <n v="0"/>
    <n v="0"/>
    <n v="0"/>
    <x v="0"/>
  </r>
  <r>
    <x v="21"/>
    <x v="232"/>
    <x v="0"/>
    <x v="1"/>
    <n v="28"/>
    <n v="28"/>
    <n v="0"/>
    <n v="0"/>
    <n v="0"/>
    <n v="0"/>
    <n v="0"/>
    <n v="0"/>
    <x v="0"/>
  </r>
  <r>
    <x v="14"/>
    <x v="233"/>
    <x v="1"/>
    <x v="1"/>
    <n v="96"/>
    <n v="94"/>
    <n v="2"/>
    <n v="0"/>
    <n v="0"/>
    <n v="0"/>
    <n v="6"/>
    <n v="6"/>
    <x v="0"/>
  </r>
  <r>
    <x v="11"/>
    <x v="126"/>
    <x v="2"/>
    <x v="1"/>
    <n v="2"/>
    <n v="2"/>
    <n v="0"/>
    <n v="0"/>
    <n v="0"/>
    <n v="0"/>
    <n v="1"/>
    <n v="1"/>
    <x v="0"/>
  </r>
  <r>
    <x v="19"/>
    <x v="31"/>
    <x v="1"/>
    <x v="0"/>
    <n v="2"/>
    <n v="2"/>
    <n v="0"/>
    <n v="0"/>
    <n v="0"/>
    <n v="0"/>
    <n v="1"/>
    <n v="1"/>
    <x v="0"/>
  </r>
  <r>
    <x v="51"/>
    <x v="234"/>
    <x v="1"/>
    <x v="1"/>
    <n v="2"/>
    <n v="2"/>
    <n v="0"/>
    <n v="0"/>
    <n v="0"/>
    <n v="0"/>
    <n v="0"/>
    <n v="0"/>
    <x v="0"/>
  </r>
  <r>
    <x v="13"/>
    <x v="235"/>
    <x v="0"/>
    <x v="1"/>
    <n v="236"/>
    <n v="221"/>
    <n v="15"/>
    <n v="6"/>
    <n v="0"/>
    <n v="6"/>
    <n v="20"/>
    <n v="12"/>
    <x v="9"/>
  </r>
  <r>
    <x v="13"/>
    <x v="86"/>
    <x v="0"/>
    <x v="1"/>
    <n v="371"/>
    <n v="356"/>
    <n v="15"/>
    <n v="6"/>
    <n v="0"/>
    <n v="6"/>
    <n v="22"/>
    <n v="16"/>
    <x v="4"/>
  </r>
  <r>
    <x v="13"/>
    <x v="236"/>
    <x v="0"/>
    <x v="0"/>
    <n v="2"/>
    <n v="1"/>
    <n v="1"/>
    <n v="0"/>
    <n v="0"/>
    <n v="0"/>
    <n v="0"/>
    <n v="0"/>
    <x v="0"/>
  </r>
  <r>
    <x v="19"/>
    <x v="116"/>
    <x v="0"/>
    <x v="0"/>
    <n v="1"/>
    <n v="0"/>
    <n v="1"/>
    <n v="1"/>
    <n v="1"/>
    <n v="0"/>
    <n v="1"/>
    <n v="1"/>
    <x v="0"/>
  </r>
  <r>
    <x v="2"/>
    <x v="50"/>
    <x v="2"/>
    <x v="0"/>
    <n v="0"/>
    <n v="0"/>
    <n v="0"/>
    <n v="0"/>
    <n v="0"/>
    <n v="0"/>
    <n v="1"/>
    <n v="1"/>
    <x v="0"/>
  </r>
  <r>
    <x v="2"/>
    <x v="3"/>
    <x v="0"/>
    <x v="0"/>
    <n v="0"/>
    <n v="0"/>
    <n v="0"/>
    <n v="0"/>
    <n v="0"/>
    <n v="0"/>
    <n v="1"/>
    <n v="1"/>
    <x v="0"/>
  </r>
  <r>
    <x v="10"/>
    <x v="237"/>
    <x v="1"/>
    <x v="1"/>
    <n v="46"/>
    <n v="42"/>
    <n v="4"/>
    <n v="0"/>
    <n v="0"/>
    <n v="0"/>
    <n v="2"/>
    <n v="2"/>
    <x v="0"/>
  </r>
  <r>
    <x v="23"/>
    <x v="238"/>
    <x v="0"/>
    <x v="0"/>
    <n v="0"/>
    <n v="0"/>
    <n v="0"/>
    <n v="0"/>
    <n v="0"/>
    <n v="0"/>
    <n v="1"/>
    <n v="1"/>
    <x v="0"/>
  </r>
  <r>
    <x v="49"/>
    <x v="13"/>
    <x v="1"/>
    <x v="1"/>
    <n v="422"/>
    <n v="412"/>
    <n v="10"/>
    <n v="0"/>
    <n v="0"/>
    <n v="0"/>
    <n v="16"/>
    <n v="15"/>
    <x v="2"/>
  </r>
  <r>
    <x v="20"/>
    <x v="66"/>
    <x v="0"/>
    <x v="1"/>
    <n v="25"/>
    <n v="24"/>
    <n v="1"/>
    <n v="2"/>
    <n v="0"/>
    <n v="2"/>
    <n v="5"/>
    <n v="2"/>
    <x v="6"/>
  </r>
  <r>
    <x v="31"/>
    <x v="13"/>
    <x v="2"/>
    <x v="1"/>
    <n v="171"/>
    <n v="165"/>
    <n v="6"/>
    <n v="1"/>
    <n v="0"/>
    <n v="1"/>
    <n v="23"/>
    <n v="21"/>
    <x v="1"/>
  </r>
  <r>
    <x v="0"/>
    <x v="13"/>
    <x v="2"/>
    <x v="0"/>
    <n v="37"/>
    <n v="26"/>
    <n v="11"/>
    <n v="1"/>
    <n v="0"/>
    <n v="1"/>
    <n v="8"/>
    <n v="5"/>
    <x v="6"/>
  </r>
  <r>
    <x v="8"/>
    <x v="34"/>
    <x v="0"/>
    <x v="1"/>
    <n v="692"/>
    <n v="677"/>
    <n v="15"/>
    <n v="36"/>
    <n v="7"/>
    <n v="29"/>
    <n v="20"/>
    <n v="16"/>
    <x v="8"/>
  </r>
  <r>
    <x v="0"/>
    <x v="2"/>
    <x v="1"/>
    <x v="1"/>
    <n v="157"/>
    <n v="154"/>
    <n v="3"/>
    <n v="0"/>
    <n v="0"/>
    <n v="0"/>
    <n v="14"/>
    <n v="14"/>
    <x v="0"/>
  </r>
  <r>
    <x v="46"/>
    <x v="239"/>
    <x v="0"/>
    <x v="0"/>
    <n v="2"/>
    <n v="2"/>
    <n v="0"/>
    <n v="0"/>
    <n v="0"/>
    <n v="0"/>
    <n v="1"/>
    <n v="1"/>
    <x v="0"/>
  </r>
  <r>
    <x v="29"/>
    <x v="13"/>
    <x v="2"/>
    <x v="1"/>
    <n v="907"/>
    <n v="870"/>
    <n v="37"/>
    <n v="15"/>
    <n v="3"/>
    <n v="12"/>
    <n v="60"/>
    <n v="53"/>
    <x v="10"/>
  </r>
  <r>
    <x v="42"/>
    <x v="13"/>
    <x v="1"/>
    <x v="1"/>
    <n v="439"/>
    <n v="429"/>
    <n v="10"/>
    <n v="2"/>
    <n v="1"/>
    <n v="1"/>
    <n v="37"/>
    <n v="37"/>
    <x v="0"/>
  </r>
  <r>
    <x v="8"/>
    <x v="20"/>
    <x v="0"/>
    <x v="1"/>
    <n v="555"/>
    <n v="536"/>
    <n v="19"/>
    <n v="20"/>
    <n v="4"/>
    <n v="16"/>
    <n v="23"/>
    <n v="19"/>
    <x v="8"/>
  </r>
  <r>
    <x v="13"/>
    <x v="153"/>
    <x v="1"/>
    <x v="0"/>
    <n v="3"/>
    <n v="3"/>
    <n v="0"/>
    <n v="0"/>
    <n v="0"/>
    <n v="0"/>
    <n v="1"/>
    <n v="1"/>
    <x v="0"/>
  </r>
  <r>
    <x v="1"/>
    <x v="230"/>
    <x v="1"/>
    <x v="1"/>
    <n v="34"/>
    <n v="32"/>
    <n v="2"/>
    <n v="0"/>
    <n v="0"/>
    <n v="0"/>
    <n v="1"/>
    <n v="1"/>
    <x v="0"/>
  </r>
  <r>
    <x v="0"/>
    <x v="240"/>
    <x v="0"/>
    <x v="1"/>
    <n v="27"/>
    <n v="26"/>
    <n v="1"/>
    <n v="1"/>
    <n v="0"/>
    <n v="1"/>
    <n v="0"/>
    <n v="0"/>
    <x v="0"/>
  </r>
  <r>
    <x v="22"/>
    <x v="241"/>
    <x v="0"/>
    <x v="1"/>
    <n v="158"/>
    <n v="144"/>
    <n v="14"/>
    <n v="8"/>
    <n v="2"/>
    <n v="6"/>
    <n v="21"/>
    <n v="14"/>
    <x v="10"/>
  </r>
  <r>
    <x v="6"/>
    <x v="8"/>
    <x v="1"/>
    <x v="0"/>
    <n v="24"/>
    <n v="21"/>
    <n v="3"/>
    <n v="1"/>
    <n v="0"/>
    <n v="1"/>
    <n v="5"/>
    <n v="5"/>
    <x v="0"/>
  </r>
  <r>
    <x v="42"/>
    <x v="242"/>
    <x v="0"/>
    <x v="1"/>
    <n v="18"/>
    <n v="15"/>
    <n v="3"/>
    <n v="5"/>
    <n v="2"/>
    <n v="3"/>
    <n v="0"/>
    <n v="0"/>
    <x v="0"/>
  </r>
  <r>
    <x v="21"/>
    <x v="243"/>
    <x v="0"/>
    <x v="0"/>
    <n v="18"/>
    <n v="14"/>
    <n v="4"/>
    <n v="3"/>
    <n v="0"/>
    <n v="3"/>
    <n v="11"/>
    <n v="9"/>
    <x v="1"/>
  </r>
  <r>
    <x v="19"/>
    <x v="244"/>
    <x v="2"/>
    <x v="1"/>
    <n v="2"/>
    <n v="2"/>
    <n v="0"/>
    <n v="0"/>
    <n v="0"/>
    <n v="0"/>
    <n v="0"/>
    <n v="0"/>
    <x v="0"/>
  </r>
  <r>
    <x v="2"/>
    <x v="245"/>
    <x v="0"/>
    <x v="1"/>
    <n v="85"/>
    <n v="79"/>
    <n v="6"/>
    <n v="8"/>
    <n v="0"/>
    <n v="8"/>
    <n v="3"/>
    <n v="2"/>
    <x v="2"/>
  </r>
  <r>
    <x v="6"/>
    <x v="24"/>
    <x v="1"/>
    <x v="0"/>
    <n v="1"/>
    <n v="1"/>
    <n v="0"/>
    <n v="0"/>
    <n v="0"/>
    <n v="0"/>
    <n v="0"/>
    <n v="0"/>
    <x v="0"/>
  </r>
  <r>
    <x v="23"/>
    <x v="246"/>
    <x v="1"/>
    <x v="1"/>
    <n v="34"/>
    <n v="32"/>
    <n v="2"/>
    <n v="0"/>
    <n v="0"/>
    <n v="0"/>
    <n v="0"/>
    <n v="0"/>
    <x v="0"/>
  </r>
  <r>
    <x v="52"/>
    <x v="13"/>
    <x v="1"/>
    <x v="1"/>
    <n v="111"/>
    <n v="109"/>
    <n v="2"/>
    <n v="0"/>
    <n v="0"/>
    <n v="0"/>
    <n v="11"/>
    <n v="9"/>
    <x v="1"/>
  </r>
  <r>
    <x v="14"/>
    <x v="233"/>
    <x v="0"/>
    <x v="1"/>
    <n v="181"/>
    <n v="170"/>
    <n v="11"/>
    <n v="16"/>
    <n v="4"/>
    <n v="12"/>
    <n v="5"/>
    <n v="4"/>
    <x v="2"/>
  </r>
  <r>
    <x v="17"/>
    <x v="146"/>
    <x v="2"/>
    <x v="1"/>
    <n v="54"/>
    <n v="51"/>
    <n v="3"/>
    <n v="3"/>
    <n v="0"/>
    <n v="3"/>
    <n v="4"/>
    <n v="4"/>
    <x v="0"/>
  </r>
  <r>
    <x v="0"/>
    <x v="0"/>
    <x v="0"/>
    <x v="1"/>
    <n v="69"/>
    <n v="59"/>
    <n v="10"/>
    <n v="2"/>
    <n v="1"/>
    <n v="1"/>
    <n v="3"/>
    <n v="1"/>
    <x v="1"/>
  </r>
  <r>
    <x v="47"/>
    <x v="13"/>
    <x v="1"/>
    <x v="0"/>
    <n v="12"/>
    <n v="8"/>
    <n v="4"/>
    <n v="0"/>
    <n v="0"/>
    <n v="0"/>
    <n v="1"/>
    <n v="1"/>
    <x v="0"/>
  </r>
  <r>
    <x v="2"/>
    <x v="247"/>
    <x v="2"/>
    <x v="1"/>
    <n v="2"/>
    <n v="2"/>
    <n v="0"/>
    <n v="0"/>
    <n v="0"/>
    <n v="0"/>
    <n v="0"/>
    <n v="0"/>
    <x v="0"/>
  </r>
  <r>
    <x v="2"/>
    <x v="248"/>
    <x v="0"/>
    <x v="1"/>
    <n v="23"/>
    <n v="22"/>
    <n v="1"/>
    <n v="3"/>
    <n v="0"/>
    <n v="3"/>
    <n v="3"/>
    <n v="2"/>
    <x v="2"/>
  </r>
  <r>
    <x v="53"/>
    <x v="13"/>
    <x v="2"/>
    <x v="1"/>
    <n v="27"/>
    <n v="20"/>
    <n v="7"/>
    <n v="1"/>
    <n v="1"/>
    <n v="0"/>
    <n v="12"/>
    <n v="11"/>
    <x v="2"/>
  </r>
  <r>
    <x v="11"/>
    <x v="14"/>
    <x v="0"/>
    <x v="0"/>
    <n v="1"/>
    <n v="0"/>
    <n v="1"/>
    <n v="0"/>
    <n v="0"/>
    <n v="0"/>
    <n v="0"/>
    <n v="0"/>
    <x v="0"/>
  </r>
  <r>
    <x v="2"/>
    <x v="225"/>
    <x v="0"/>
    <x v="1"/>
    <n v="194"/>
    <n v="185"/>
    <n v="9"/>
    <n v="9"/>
    <n v="1"/>
    <n v="8"/>
    <n v="10"/>
    <n v="3"/>
    <x v="10"/>
  </r>
  <r>
    <x v="2"/>
    <x v="22"/>
    <x v="0"/>
    <x v="1"/>
    <n v="152"/>
    <n v="151"/>
    <n v="1"/>
    <n v="3"/>
    <n v="0"/>
    <n v="3"/>
    <n v="9"/>
    <n v="8"/>
    <x v="2"/>
  </r>
  <r>
    <x v="2"/>
    <x v="249"/>
    <x v="0"/>
    <x v="1"/>
    <n v="467"/>
    <n v="439"/>
    <n v="28"/>
    <n v="21"/>
    <n v="10"/>
    <n v="11"/>
    <n v="17"/>
    <n v="13"/>
    <x v="8"/>
  </r>
  <r>
    <x v="2"/>
    <x v="250"/>
    <x v="0"/>
    <x v="0"/>
    <n v="2"/>
    <n v="1"/>
    <n v="1"/>
    <n v="0"/>
    <n v="0"/>
    <n v="0"/>
    <n v="1"/>
    <n v="0"/>
    <x v="2"/>
  </r>
  <r>
    <x v="2"/>
    <x v="251"/>
    <x v="0"/>
    <x v="1"/>
    <n v="704"/>
    <n v="685"/>
    <n v="19"/>
    <n v="25"/>
    <n v="1"/>
    <n v="24"/>
    <n v="19"/>
    <n v="15"/>
    <x v="8"/>
  </r>
  <r>
    <x v="19"/>
    <x v="252"/>
    <x v="0"/>
    <x v="0"/>
    <n v="3"/>
    <n v="1"/>
    <n v="2"/>
    <n v="1"/>
    <n v="0"/>
    <n v="1"/>
    <n v="0"/>
    <n v="0"/>
    <x v="0"/>
  </r>
  <r>
    <x v="17"/>
    <x v="192"/>
    <x v="0"/>
    <x v="0"/>
    <n v="5"/>
    <n v="5"/>
    <n v="0"/>
    <n v="0"/>
    <n v="0"/>
    <n v="0"/>
    <n v="1"/>
    <n v="0"/>
    <x v="2"/>
  </r>
  <r>
    <x v="29"/>
    <x v="253"/>
    <x v="0"/>
    <x v="1"/>
    <n v="71"/>
    <n v="66"/>
    <n v="5"/>
    <n v="2"/>
    <n v="0"/>
    <n v="2"/>
    <n v="3"/>
    <n v="2"/>
    <x v="2"/>
  </r>
  <r>
    <x v="21"/>
    <x v="254"/>
    <x v="0"/>
    <x v="0"/>
    <n v="1"/>
    <n v="1"/>
    <n v="0"/>
    <n v="0"/>
    <n v="0"/>
    <n v="0"/>
    <n v="0"/>
    <n v="0"/>
    <x v="0"/>
  </r>
  <r>
    <x v="46"/>
    <x v="220"/>
    <x v="1"/>
    <x v="1"/>
    <n v="46"/>
    <n v="45"/>
    <n v="1"/>
    <n v="0"/>
    <n v="0"/>
    <n v="0"/>
    <n v="1"/>
    <n v="1"/>
    <x v="0"/>
  </r>
  <r>
    <x v="29"/>
    <x v="13"/>
    <x v="1"/>
    <x v="0"/>
    <n v="24"/>
    <n v="20"/>
    <n v="4"/>
    <n v="0"/>
    <n v="0"/>
    <n v="0"/>
    <n v="2"/>
    <n v="2"/>
    <x v="0"/>
  </r>
  <r>
    <x v="14"/>
    <x v="213"/>
    <x v="0"/>
    <x v="1"/>
    <n v="176"/>
    <n v="164"/>
    <n v="12"/>
    <n v="42"/>
    <n v="23"/>
    <n v="19"/>
    <n v="7"/>
    <n v="3"/>
    <x v="8"/>
  </r>
  <r>
    <x v="32"/>
    <x v="88"/>
    <x v="0"/>
    <x v="1"/>
    <n v="7"/>
    <n v="5"/>
    <n v="2"/>
    <n v="2"/>
    <n v="1"/>
    <n v="1"/>
    <n v="1"/>
    <n v="0"/>
    <x v="2"/>
  </r>
  <r>
    <x v="17"/>
    <x v="192"/>
    <x v="1"/>
    <x v="1"/>
    <n v="30"/>
    <n v="29"/>
    <n v="1"/>
    <n v="0"/>
    <n v="0"/>
    <n v="0"/>
    <n v="1"/>
    <n v="1"/>
    <x v="0"/>
  </r>
  <r>
    <x v="17"/>
    <x v="146"/>
    <x v="1"/>
    <x v="0"/>
    <n v="12"/>
    <n v="10"/>
    <n v="2"/>
    <n v="0"/>
    <n v="0"/>
    <n v="0"/>
    <n v="5"/>
    <n v="5"/>
    <x v="0"/>
  </r>
  <r>
    <x v="2"/>
    <x v="255"/>
    <x v="1"/>
    <x v="1"/>
    <n v="39"/>
    <n v="39"/>
    <n v="0"/>
    <n v="0"/>
    <n v="0"/>
    <n v="0"/>
    <n v="1"/>
    <n v="1"/>
    <x v="0"/>
  </r>
  <r>
    <x v="36"/>
    <x v="256"/>
    <x v="0"/>
    <x v="1"/>
    <n v="40"/>
    <n v="38"/>
    <n v="2"/>
    <n v="2"/>
    <n v="1"/>
    <n v="1"/>
    <n v="3"/>
    <n v="1"/>
    <x v="1"/>
  </r>
  <r>
    <x v="4"/>
    <x v="212"/>
    <x v="0"/>
    <x v="0"/>
    <n v="2"/>
    <n v="2"/>
    <n v="0"/>
    <n v="0"/>
    <n v="0"/>
    <n v="0"/>
    <n v="0"/>
    <n v="0"/>
    <x v="0"/>
  </r>
  <r>
    <x v="3"/>
    <x v="215"/>
    <x v="0"/>
    <x v="0"/>
    <n v="3"/>
    <n v="2"/>
    <n v="1"/>
    <n v="0"/>
    <n v="0"/>
    <n v="0"/>
    <n v="2"/>
    <n v="2"/>
    <x v="0"/>
  </r>
  <r>
    <x v="6"/>
    <x v="257"/>
    <x v="0"/>
    <x v="1"/>
    <n v="70"/>
    <n v="66"/>
    <n v="4"/>
    <n v="29"/>
    <n v="19"/>
    <n v="10"/>
    <n v="7"/>
    <n v="5"/>
    <x v="1"/>
  </r>
  <r>
    <x v="13"/>
    <x v="258"/>
    <x v="1"/>
    <x v="1"/>
    <n v="3"/>
    <n v="3"/>
    <n v="0"/>
    <n v="0"/>
    <n v="0"/>
    <n v="0"/>
    <n v="0"/>
    <n v="0"/>
    <x v="0"/>
  </r>
  <r>
    <x v="13"/>
    <x v="259"/>
    <x v="0"/>
    <x v="0"/>
    <n v="2"/>
    <n v="1"/>
    <n v="1"/>
    <n v="0"/>
    <n v="0"/>
    <n v="0"/>
    <n v="2"/>
    <n v="0"/>
    <x v="1"/>
  </r>
  <r>
    <x v="14"/>
    <x v="260"/>
    <x v="1"/>
    <x v="1"/>
    <n v="1198"/>
    <n v="1176"/>
    <n v="22"/>
    <n v="2"/>
    <n v="1"/>
    <n v="1"/>
    <n v="60"/>
    <n v="56"/>
    <x v="8"/>
  </r>
  <r>
    <x v="3"/>
    <x v="215"/>
    <x v="1"/>
    <x v="1"/>
    <n v="24"/>
    <n v="23"/>
    <n v="1"/>
    <n v="0"/>
    <n v="0"/>
    <n v="0"/>
    <n v="1"/>
    <n v="1"/>
    <x v="0"/>
  </r>
  <r>
    <x v="13"/>
    <x v="236"/>
    <x v="1"/>
    <x v="1"/>
    <n v="10"/>
    <n v="9"/>
    <n v="1"/>
    <n v="0"/>
    <n v="0"/>
    <n v="0"/>
    <n v="0"/>
    <n v="0"/>
    <x v="0"/>
  </r>
  <r>
    <x v="5"/>
    <x v="261"/>
    <x v="1"/>
    <x v="1"/>
    <n v="8"/>
    <n v="8"/>
    <n v="0"/>
    <n v="0"/>
    <n v="0"/>
    <n v="0"/>
    <n v="0"/>
    <n v="0"/>
    <x v="0"/>
  </r>
  <r>
    <x v="2"/>
    <x v="70"/>
    <x v="1"/>
    <x v="0"/>
    <n v="2"/>
    <n v="2"/>
    <n v="0"/>
    <n v="0"/>
    <n v="0"/>
    <n v="0"/>
    <n v="0"/>
    <n v="0"/>
    <x v="0"/>
  </r>
  <r>
    <x v="42"/>
    <x v="262"/>
    <x v="1"/>
    <x v="1"/>
    <n v="2"/>
    <n v="2"/>
    <n v="0"/>
    <n v="0"/>
    <n v="0"/>
    <n v="0"/>
    <n v="0"/>
    <n v="0"/>
    <x v="0"/>
  </r>
  <r>
    <x v="16"/>
    <x v="227"/>
    <x v="1"/>
    <x v="1"/>
    <n v="62"/>
    <n v="60"/>
    <n v="2"/>
    <n v="0"/>
    <n v="0"/>
    <n v="0"/>
    <n v="7"/>
    <n v="6"/>
    <x v="2"/>
  </r>
  <r>
    <x v="13"/>
    <x v="209"/>
    <x v="0"/>
    <x v="1"/>
    <n v="287"/>
    <n v="273"/>
    <n v="14"/>
    <n v="10"/>
    <n v="1"/>
    <n v="9"/>
    <n v="16"/>
    <n v="13"/>
    <x v="6"/>
  </r>
  <r>
    <x v="14"/>
    <x v="263"/>
    <x v="0"/>
    <x v="1"/>
    <n v="36"/>
    <n v="36"/>
    <n v="0"/>
    <n v="25"/>
    <n v="19"/>
    <n v="6"/>
    <n v="6"/>
    <n v="6"/>
    <x v="0"/>
  </r>
  <r>
    <x v="6"/>
    <x v="264"/>
    <x v="1"/>
    <x v="1"/>
    <n v="131"/>
    <n v="128"/>
    <n v="3"/>
    <n v="0"/>
    <n v="0"/>
    <n v="0"/>
    <n v="13"/>
    <n v="13"/>
    <x v="0"/>
  </r>
  <r>
    <x v="15"/>
    <x v="172"/>
    <x v="0"/>
    <x v="0"/>
    <n v="1"/>
    <n v="1"/>
    <n v="0"/>
    <n v="0"/>
    <n v="0"/>
    <n v="0"/>
    <n v="0"/>
    <n v="0"/>
    <x v="0"/>
  </r>
  <r>
    <x v="26"/>
    <x v="265"/>
    <x v="0"/>
    <x v="1"/>
    <n v="1"/>
    <n v="1"/>
    <n v="0"/>
    <n v="0"/>
    <n v="0"/>
    <n v="0"/>
    <n v="0"/>
    <n v="0"/>
    <x v="0"/>
  </r>
  <r>
    <x v="4"/>
    <x v="198"/>
    <x v="1"/>
    <x v="1"/>
    <n v="70"/>
    <n v="70"/>
    <n v="0"/>
    <n v="0"/>
    <n v="0"/>
    <n v="0"/>
    <n v="10"/>
    <n v="10"/>
    <x v="0"/>
  </r>
  <r>
    <x v="13"/>
    <x v="266"/>
    <x v="1"/>
    <x v="1"/>
    <n v="20"/>
    <n v="19"/>
    <n v="1"/>
    <n v="0"/>
    <n v="0"/>
    <n v="0"/>
    <n v="0"/>
    <n v="0"/>
    <x v="0"/>
  </r>
  <r>
    <x v="4"/>
    <x v="130"/>
    <x v="0"/>
    <x v="1"/>
    <n v="1260"/>
    <n v="1212"/>
    <n v="48"/>
    <n v="60"/>
    <n v="7"/>
    <n v="53"/>
    <n v="44"/>
    <n v="39"/>
    <x v="7"/>
  </r>
  <r>
    <x v="9"/>
    <x v="267"/>
    <x v="0"/>
    <x v="1"/>
    <n v="31"/>
    <n v="29"/>
    <n v="2"/>
    <n v="0"/>
    <n v="0"/>
    <n v="0"/>
    <n v="0"/>
    <n v="0"/>
    <x v="0"/>
  </r>
  <r>
    <x v="11"/>
    <x v="30"/>
    <x v="2"/>
    <x v="1"/>
    <n v="3"/>
    <n v="3"/>
    <n v="0"/>
    <n v="0"/>
    <n v="0"/>
    <n v="0"/>
    <n v="0"/>
    <n v="0"/>
    <x v="0"/>
  </r>
  <r>
    <x v="14"/>
    <x v="233"/>
    <x v="1"/>
    <x v="0"/>
    <n v="2"/>
    <n v="2"/>
    <n v="0"/>
    <n v="0"/>
    <n v="0"/>
    <n v="0"/>
    <n v="0"/>
    <n v="0"/>
    <x v="0"/>
  </r>
  <r>
    <x v="4"/>
    <x v="13"/>
    <x v="1"/>
    <x v="1"/>
    <n v="330"/>
    <n v="323"/>
    <n v="7"/>
    <n v="12"/>
    <n v="6"/>
    <n v="6"/>
    <n v="53"/>
    <n v="49"/>
    <x v="8"/>
  </r>
  <r>
    <x v="2"/>
    <x v="268"/>
    <x v="0"/>
    <x v="1"/>
    <n v="241"/>
    <n v="237"/>
    <n v="4"/>
    <n v="10"/>
    <n v="1"/>
    <n v="9"/>
    <n v="7"/>
    <n v="7"/>
    <x v="0"/>
  </r>
  <r>
    <x v="46"/>
    <x v="158"/>
    <x v="2"/>
    <x v="0"/>
    <n v="1"/>
    <n v="1"/>
    <n v="0"/>
    <n v="0"/>
    <n v="0"/>
    <n v="0"/>
    <n v="0"/>
    <n v="0"/>
    <x v="0"/>
  </r>
  <r>
    <x v="11"/>
    <x v="23"/>
    <x v="1"/>
    <x v="1"/>
    <n v="66"/>
    <n v="66"/>
    <n v="0"/>
    <n v="0"/>
    <n v="0"/>
    <n v="0"/>
    <n v="5"/>
    <n v="5"/>
    <x v="0"/>
  </r>
  <r>
    <x v="2"/>
    <x v="225"/>
    <x v="1"/>
    <x v="0"/>
    <n v="1"/>
    <n v="1"/>
    <n v="0"/>
    <n v="0"/>
    <n v="0"/>
    <n v="0"/>
    <n v="0"/>
    <n v="0"/>
    <x v="0"/>
  </r>
  <r>
    <x v="2"/>
    <x v="50"/>
    <x v="1"/>
    <x v="0"/>
    <n v="2"/>
    <n v="2"/>
    <n v="0"/>
    <n v="0"/>
    <n v="0"/>
    <n v="0"/>
    <n v="1"/>
    <n v="1"/>
    <x v="0"/>
  </r>
  <r>
    <x v="44"/>
    <x v="13"/>
    <x v="2"/>
    <x v="1"/>
    <n v="12"/>
    <n v="11"/>
    <n v="1"/>
    <n v="0"/>
    <n v="0"/>
    <n v="0"/>
    <n v="5"/>
    <n v="5"/>
    <x v="0"/>
  </r>
  <r>
    <x v="21"/>
    <x v="226"/>
    <x v="1"/>
    <x v="0"/>
    <n v="1"/>
    <n v="0"/>
    <n v="1"/>
    <n v="0"/>
    <n v="0"/>
    <n v="0"/>
    <n v="0"/>
    <n v="0"/>
    <x v="0"/>
  </r>
  <r>
    <x v="2"/>
    <x v="269"/>
    <x v="0"/>
    <x v="1"/>
    <n v="1507"/>
    <n v="1478"/>
    <n v="29"/>
    <n v="21"/>
    <n v="2"/>
    <n v="19"/>
    <n v="57"/>
    <n v="44"/>
    <x v="12"/>
  </r>
  <r>
    <x v="37"/>
    <x v="13"/>
    <x v="2"/>
    <x v="1"/>
    <n v="5"/>
    <n v="4"/>
    <n v="1"/>
    <n v="0"/>
    <n v="0"/>
    <n v="0"/>
    <n v="0"/>
    <n v="0"/>
    <x v="0"/>
  </r>
  <r>
    <x v="19"/>
    <x v="244"/>
    <x v="0"/>
    <x v="1"/>
    <n v="17"/>
    <n v="17"/>
    <n v="0"/>
    <n v="1"/>
    <n v="1"/>
    <n v="0"/>
    <n v="0"/>
    <n v="0"/>
    <x v="0"/>
  </r>
  <r>
    <x v="27"/>
    <x v="270"/>
    <x v="0"/>
    <x v="1"/>
    <n v="5"/>
    <n v="5"/>
    <n v="0"/>
    <n v="0"/>
    <n v="0"/>
    <n v="0"/>
    <n v="1"/>
    <n v="1"/>
    <x v="0"/>
  </r>
  <r>
    <x v="2"/>
    <x v="271"/>
    <x v="0"/>
    <x v="1"/>
    <n v="15"/>
    <n v="12"/>
    <n v="3"/>
    <n v="9"/>
    <n v="2"/>
    <n v="7"/>
    <n v="8"/>
    <n v="8"/>
    <x v="0"/>
  </r>
  <r>
    <x v="19"/>
    <x v="116"/>
    <x v="1"/>
    <x v="1"/>
    <n v="60"/>
    <n v="58"/>
    <n v="2"/>
    <n v="0"/>
    <n v="0"/>
    <n v="0"/>
    <n v="4"/>
    <n v="4"/>
    <x v="0"/>
  </r>
  <r>
    <x v="14"/>
    <x v="103"/>
    <x v="1"/>
    <x v="1"/>
    <n v="25"/>
    <n v="24"/>
    <n v="1"/>
    <n v="0"/>
    <n v="0"/>
    <n v="0"/>
    <n v="0"/>
    <n v="0"/>
    <x v="0"/>
  </r>
  <r>
    <x v="1"/>
    <x v="272"/>
    <x v="0"/>
    <x v="1"/>
    <n v="80"/>
    <n v="71"/>
    <n v="9"/>
    <n v="20"/>
    <n v="11"/>
    <n v="9"/>
    <n v="1"/>
    <n v="1"/>
    <x v="0"/>
  </r>
  <r>
    <x v="2"/>
    <x v="245"/>
    <x v="0"/>
    <x v="0"/>
    <n v="1"/>
    <n v="1"/>
    <n v="0"/>
    <n v="0"/>
    <n v="0"/>
    <n v="0"/>
    <n v="0"/>
    <n v="0"/>
    <x v="0"/>
  </r>
  <r>
    <x v="10"/>
    <x v="223"/>
    <x v="0"/>
    <x v="1"/>
    <n v="216"/>
    <n v="205"/>
    <n v="11"/>
    <n v="9"/>
    <n v="1"/>
    <n v="8"/>
    <n v="6"/>
    <n v="2"/>
    <x v="8"/>
  </r>
  <r>
    <x v="11"/>
    <x v="13"/>
    <x v="1"/>
    <x v="0"/>
    <n v="11"/>
    <n v="11"/>
    <n v="0"/>
    <n v="0"/>
    <n v="0"/>
    <n v="0"/>
    <n v="0"/>
    <n v="0"/>
    <x v="0"/>
  </r>
  <r>
    <x v="53"/>
    <x v="13"/>
    <x v="2"/>
    <x v="0"/>
    <n v="1"/>
    <n v="0"/>
    <n v="1"/>
    <n v="0"/>
    <n v="0"/>
    <n v="0"/>
    <n v="0"/>
    <n v="0"/>
    <x v="0"/>
  </r>
  <r>
    <x v="4"/>
    <x v="193"/>
    <x v="0"/>
    <x v="0"/>
    <n v="0"/>
    <n v="0"/>
    <n v="0"/>
    <n v="0"/>
    <n v="0"/>
    <n v="0"/>
    <n v="0"/>
    <n v="0"/>
    <x v="0"/>
  </r>
  <r>
    <x v="21"/>
    <x v="254"/>
    <x v="0"/>
    <x v="1"/>
    <n v="12"/>
    <n v="11"/>
    <n v="1"/>
    <n v="0"/>
    <n v="0"/>
    <n v="0"/>
    <n v="0"/>
    <n v="0"/>
    <x v="0"/>
  </r>
  <r>
    <x v="0"/>
    <x v="133"/>
    <x v="0"/>
    <x v="1"/>
    <n v="188"/>
    <n v="170"/>
    <n v="18"/>
    <n v="4"/>
    <n v="3"/>
    <n v="1"/>
    <n v="11"/>
    <n v="5"/>
    <x v="4"/>
  </r>
  <r>
    <x v="2"/>
    <x v="221"/>
    <x v="1"/>
    <x v="1"/>
    <n v="32"/>
    <n v="32"/>
    <n v="0"/>
    <n v="0"/>
    <n v="0"/>
    <n v="0"/>
    <n v="3"/>
    <n v="3"/>
    <x v="0"/>
  </r>
  <r>
    <x v="9"/>
    <x v="91"/>
    <x v="0"/>
    <x v="1"/>
    <n v="470"/>
    <n v="449"/>
    <n v="21"/>
    <n v="27"/>
    <n v="1"/>
    <n v="26"/>
    <n v="26"/>
    <n v="16"/>
    <x v="11"/>
  </r>
  <r>
    <x v="13"/>
    <x v="134"/>
    <x v="0"/>
    <x v="1"/>
    <n v="494"/>
    <n v="476"/>
    <n v="18"/>
    <n v="18"/>
    <n v="1"/>
    <n v="17"/>
    <n v="23"/>
    <n v="21"/>
    <x v="1"/>
  </r>
  <r>
    <x v="47"/>
    <x v="13"/>
    <x v="1"/>
    <x v="1"/>
    <n v="230"/>
    <n v="223"/>
    <n v="7"/>
    <n v="0"/>
    <n v="0"/>
    <n v="0"/>
    <n v="21"/>
    <n v="20"/>
    <x v="2"/>
  </r>
  <r>
    <x v="20"/>
    <x v="273"/>
    <x v="0"/>
    <x v="1"/>
    <n v="38"/>
    <n v="35"/>
    <n v="3"/>
    <n v="1"/>
    <n v="0"/>
    <n v="1"/>
    <n v="0"/>
    <n v="0"/>
    <x v="0"/>
  </r>
  <r>
    <x v="0"/>
    <x v="274"/>
    <x v="0"/>
    <x v="1"/>
    <n v="518"/>
    <n v="514"/>
    <n v="4"/>
    <n v="19"/>
    <n v="4"/>
    <n v="15"/>
    <n v="15"/>
    <n v="13"/>
    <x v="1"/>
  </r>
  <r>
    <x v="11"/>
    <x v="112"/>
    <x v="1"/>
    <x v="1"/>
    <n v="197"/>
    <n v="194"/>
    <n v="3"/>
    <n v="0"/>
    <n v="0"/>
    <n v="0"/>
    <n v="16"/>
    <n v="15"/>
    <x v="2"/>
  </r>
  <r>
    <x v="8"/>
    <x v="89"/>
    <x v="1"/>
    <x v="0"/>
    <n v="1"/>
    <n v="0"/>
    <n v="1"/>
    <n v="0"/>
    <n v="0"/>
    <n v="0"/>
    <n v="0"/>
    <n v="0"/>
    <x v="0"/>
  </r>
  <r>
    <x v="46"/>
    <x v="158"/>
    <x v="0"/>
    <x v="1"/>
    <n v="414"/>
    <n v="399"/>
    <n v="15"/>
    <n v="12"/>
    <n v="0"/>
    <n v="12"/>
    <n v="15"/>
    <n v="8"/>
    <x v="10"/>
  </r>
  <r>
    <x v="17"/>
    <x v="192"/>
    <x v="1"/>
    <x v="0"/>
    <n v="1"/>
    <n v="0"/>
    <n v="1"/>
    <n v="0"/>
    <n v="0"/>
    <n v="0"/>
    <n v="0"/>
    <n v="0"/>
    <x v="0"/>
  </r>
  <r>
    <x v="19"/>
    <x v="275"/>
    <x v="0"/>
    <x v="1"/>
    <n v="13"/>
    <n v="13"/>
    <n v="0"/>
    <n v="6"/>
    <n v="2"/>
    <n v="4"/>
    <n v="2"/>
    <n v="0"/>
    <x v="1"/>
  </r>
  <r>
    <x v="2"/>
    <x v="203"/>
    <x v="0"/>
    <x v="1"/>
    <n v="6"/>
    <n v="5"/>
    <n v="1"/>
    <n v="13"/>
    <n v="7"/>
    <n v="6"/>
    <n v="3"/>
    <n v="2"/>
    <x v="2"/>
  </r>
  <r>
    <x v="7"/>
    <x v="155"/>
    <x v="0"/>
    <x v="0"/>
    <n v="1"/>
    <n v="1"/>
    <n v="0"/>
    <n v="0"/>
    <n v="0"/>
    <n v="0"/>
    <n v="0"/>
    <n v="0"/>
    <x v="0"/>
  </r>
  <r>
    <x v="8"/>
    <x v="90"/>
    <x v="1"/>
    <x v="0"/>
    <n v="0"/>
    <n v="0"/>
    <n v="0"/>
    <n v="0"/>
    <n v="0"/>
    <n v="0"/>
    <n v="1"/>
    <n v="1"/>
    <x v="0"/>
  </r>
  <r>
    <x v="50"/>
    <x v="183"/>
    <x v="0"/>
    <x v="0"/>
    <n v="0"/>
    <n v="0"/>
    <n v="0"/>
    <n v="0"/>
    <n v="0"/>
    <n v="0"/>
    <n v="0"/>
    <n v="0"/>
    <x v="0"/>
  </r>
  <r>
    <x v="0"/>
    <x v="276"/>
    <x v="1"/>
    <x v="0"/>
    <n v="0"/>
    <n v="0"/>
    <n v="0"/>
    <n v="0"/>
    <n v="0"/>
    <n v="0"/>
    <n v="0"/>
    <n v="0"/>
    <x v="0"/>
  </r>
  <r>
    <x v="22"/>
    <x v="277"/>
    <x v="0"/>
    <x v="1"/>
    <n v="27"/>
    <n v="26"/>
    <n v="1"/>
    <n v="0"/>
    <n v="0"/>
    <n v="0"/>
    <n v="1"/>
    <n v="1"/>
    <x v="0"/>
  </r>
  <r>
    <x v="14"/>
    <x v="13"/>
    <x v="1"/>
    <x v="0"/>
    <n v="6"/>
    <n v="4"/>
    <n v="2"/>
    <n v="0"/>
    <n v="0"/>
    <n v="0"/>
    <n v="3"/>
    <n v="3"/>
    <x v="0"/>
  </r>
  <r>
    <x v="51"/>
    <x v="222"/>
    <x v="2"/>
    <x v="1"/>
    <n v="8"/>
    <n v="8"/>
    <n v="0"/>
    <n v="0"/>
    <n v="0"/>
    <n v="0"/>
    <n v="3"/>
    <n v="3"/>
    <x v="0"/>
  </r>
  <r>
    <x v="29"/>
    <x v="77"/>
    <x v="1"/>
    <x v="1"/>
    <n v="35"/>
    <n v="33"/>
    <n v="2"/>
    <n v="1"/>
    <n v="0"/>
    <n v="1"/>
    <n v="0"/>
    <n v="0"/>
    <x v="0"/>
  </r>
  <r>
    <x v="2"/>
    <x v="278"/>
    <x v="0"/>
    <x v="1"/>
    <n v="606"/>
    <n v="602"/>
    <n v="4"/>
    <n v="16"/>
    <n v="8"/>
    <n v="8"/>
    <n v="20"/>
    <n v="18"/>
    <x v="1"/>
  </r>
  <r>
    <x v="2"/>
    <x v="46"/>
    <x v="0"/>
    <x v="1"/>
    <n v="134"/>
    <n v="133"/>
    <n v="1"/>
    <n v="14"/>
    <n v="1"/>
    <n v="13"/>
    <n v="9"/>
    <n v="5"/>
    <x v="8"/>
  </r>
  <r>
    <x v="46"/>
    <x v="13"/>
    <x v="2"/>
    <x v="1"/>
    <n v="84"/>
    <n v="82"/>
    <n v="2"/>
    <n v="3"/>
    <n v="1"/>
    <n v="2"/>
    <n v="7"/>
    <n v="6"/>
    <x v="2"/>
  </r>
  <r>
    <x v="50"/>
    <x v="13"/>
    <x v="2"/>
    <x v="1"/>
    <n v="82"/>
    <n v="82"/>
    <n v="0"/>
    <n v="1"/>
    <n v="0"/>
    <n v="1"/>
    <n v="3"/>
    <n v="3"/>
    <x v="0"/>
  </r>
  <r>
    <x v="1"/>
    <x v="279"/>
    <x v="0"/>
    <x v="1"/>
    <n v="64"/>
    <n v="50"/>
    <n v="14"/>
    <n v="10"/>
    <n v="4"/>
    <n v="6"/>
    <n v="5"/>
    <n v="1"/>
    <x v="8"/>
  </r>
  <r>
    <x v="26"/>
    <x v="280"/>
    <x v="0"/>
    <x v="1"/>
    <n v="165"/>
    <n v="151"/>
    <n v="14"/>
    <n v="7"/>
    <n v="1"/>
    <n v="6"/>
    <n v="8"/>
    <n v="2"/>
    <x v="4"/>
  </r>
  <r>
    <x v="19"/>
    <x v="13"/>
    <x v="2"/>
    <x v="0"/>
    <n v="9"/>
    <n v="7"/>
    <n v="2"/>
    <n v="0"/>
    <n v="0"/>
    <n v="0"/>
    <n v="2"/>
    <n v="2"/>
    <x v="0"/>
  </r>
  <r>
    <x v="41"/>
    <x v="13"/>
    <x v="2"/>
    <x v="1"/>
    <n v="17"/>
    <n v="16"/>
    <n v="1"/>
    <n v="0"/>
    <n v="0"/>
    <n v="0"/>
    <n v="1"/>
    <n v="1"/>
    <x v="0"/>
  </r>
  <r>
    <x v="42"/>
    <x v="135"/>
    <x v="2"/>
    <x v="0"/>
    <n v="1"/>
    <n v="0"/>
    <n v="1"/>
    <n v="0"/>
    <n v="0"/>
    <n v="0"/>
    <n v="0"/>
    <n v="0"/>
    <x v="0"/>
  </r>
  <r>
    <x v="0"/>
    <x v="13"/>
    <x v="2"/>
    <x v="1"/>
    <n v="1180"/>
    <n v="1108"/>
    <n v="72"/>
    <n v="14"/>
    <n v="2"/>
    <n v="12"/>
    <n v="105"/>
    <n v="82"/>
    <x v="16"/>
  </r>
  <r>
    <x v="2"/>
    <x v="250"/>
    <x v="0"/>
    <x v="1"/>
    <n v="131"/>
    <n v="128"/>
    <n v="3"/>
    <n v="3"/>
    <n v="2"/>
    <n v="1"/>
    <n v="3"/>
    <n v="3"/>
    <x v="0"/>
  </r>
  <r>
    <x v="7"/>
    <x v="9"/>
    <x v="1"/>
    <x v="1"/>
    <n v="7"/>
    <n v="7"/>
    <n v="0"/>
    <n v="0"/>
    <n v="0"/>
    <n v="0"/>
    <n v="0"/>
    <n v="0"/>
    <x v="0"/>
  </r>
  <r>
    <x v="8"/>
    <x v="34"/>
    <x v="0"/>
    <x v="0"/>
    <n v="3"/>
    <n v="3"/>
    <n v="0"/>
    <n v="0"/>
    <n v="0"/>
    <n v="0"/>
    <n v="1"/>
    <n v="1"/>
    <x v="0"/>
  </r>
  <r>
    <x v="13"/>
    <x v="281"/>
    <x v="1"/>
    <x v="1"/>
    <n v="5"/>
    <n v="4"/>
    <n v="1"/>
    <n v="0"/>
    <n v="0"/>
    <n v="0"/>
    <n v="0"/>
    <n v="0"/>
    <x v="0"/>
  </r>
  <r>
    <x v="2"/>
    <x v="113"/>
    <x v="0"/>
    <x v="1"/>
    <n v="208"/>
    <n v="198"/>
    <n v="10"/>
    <n v="8"/>
    <n v="1"/>
    <n v="7"/>
    <n v="10"/>
    <n v="8"/>
    <x v="1"/>
  </r>
  <r>
    <x v="49"/>
    <x v="13"/>
    <x v="1"/>
    <x v="0"/>
    <n v="10"/>
    <n v="7"/>
    <n v="3"/>
    <n v="0"/>
    <n v="0"/>
    <n v="0"/>
    <n v="3"/>
    <n v="3"/>
    <x v="0"/>
  </r>
  <r>
    <x v="13"/>
    <x v="282"/>
    <x v="0"/>
    <x v="0"/>
    <n v="11"/>
    <n v="8"/>
    <n v="3"/>
    <n v="0"/>
    <n v="0"/>
    <n v="0"/>
    <n v="0"/>
    <n v="0"/>
    <x v="0"/>
  </r>
  <r>
    <x v="2"/>
    <x v="251"/>
    <x v="0"/>
    <x v="0"/>
    <n v="3"/>
    <n v="2"/>
    <n v="1"/>
    <n v="0"/>
    <n v="0"/>
    <n v="0"/>
    <n v="0"/>
    <n v="0"/>
    <x v="0"/>
  </r>
  <r>
    <x v="14"/>
    <x v="17"/>
    <x v="1"/>
    <x v="1"/>
    <n v="2"/>
    <n v="2"/>
    <n v="0"/>
    <n v="0"/>
    <n v="0"/>
    <n v="0"/>
    <n v="0"/>
    <n v="0"/>
    <x v="0"/>
  </r>
  <r>
    <x v="4"/>
    <x v="283"/>
    <x v="1"/>
    <x v="1"/>
    <n v="61"/>
    <n v="60"/>
    <n v="1"/>
    <n v="0"/>
    <n v="0"/>
    <n v="0"/>
    <n v="3"/>
    <n v="2"/>
    <x v="2"/>
  </r>
  <r>
    <x v="2"/>
    <x v="147"/>
    <x v="0"/>
    <x v="1"/>
    <n v="177"/>
    <n v="169"/>
    <n v="8"/>
    <n v="12"/>
    <n v="2"/>
    <n v="10"/>
    <n v="8"/>
    <n v="5"/>
    <x v="6"/>
  </r>
  <r>
    <x v="2"/>
    <x v="284"/>
    <x v="2"/>
    <x v="1"/>
    <n v="9"/>
    <n v="9"/>
    <n v="0"/>
    <n v="0"/>
    <n v="0"/>
    <n v="0"/>
    <n v="0"/>
    <n v="0"/>
    <x v="0"/>
  </r>
  <r>
    <x v="21"/>
    <x v="285"/>
    <x v="1"/>
    <x v="1"/>
    <n v="9"/>
    <n v="9"/>
    <n v="0"/>
    <n v="1"/>
    <n v="0"/>
    <n v="1"/>
    <n v="0"/>
    <n v="0"/>
    <x v="0"/>
  </r>
  <r>
    <x v="6"/>
    <x v="157"/>
    <x v="1"/>
    <x v="0"/>
    <n v="2"/>
    <n v="2"/>
    <n v="0"/>
    <n v="0"/>
    <n v="0"/>
    <n v="0"/>
    <n v="0"/>
    <n v="0"/>
    <x v="0"/>
  </r>
  <r>
    <x v="36"/>
    <x v="286"/>
    <x v="1"/>
    <x v="1"/>
    <n v="175"/>
    <n v="169"/>
    <n v="6"/>
    <n v="0"/>
    <n v="0"/>
    <n v="0"/>
    <n v="7"/>
    <n v="7"/>
    <x v="0"/>
  </r>
  <r>
    <x v="23"/>
    <x v="47"/>
    <x v="0"/>
    <x v="1"/>
    <n v="311"/>
    <n v="293"/>
    <n v="18"/>
    <n v="80"/>
    <n v="20"/>
    <n v="60"/>
    <n v="26"/>
    <n v="18"/>
    <x v="9"/>
  </r>
  <r>
    <x v="8"/>
    <x v="161"/>
    <x v="2"/>
    <x v="1"/>
    <n v="1"/>
    <n v="1"/>
    <n v="0"/>
    <n v="0"/>
    <n v="0"/>
    <n v="0"/>
    <n v="0"/>
    <n v="0"/>
    <x v="0"/>
  </r>
  <r>
    <x v="2"/>
    <x v="287"/>
    <x v="1"/>
    <x v="1"/>
    <n v="2"/>
    <n v="2"/>
    <n v="0"/>
    <n v="0"/>
    <n v="0"/>
    <n v="0"/>
    <n v="0"/>
    <n v="0"/>
    <x v="0"/>
  </r>
  <r>
    <x v="13"/>
    <x v="16"/>
    <x v="1"/>
    <x v="1"/>
    <n v="200"/>
    <n v="197"/>
    <n v="3"/>
    <n v="0"/>
    <n v="0"/>
    <n v="0"/>
    <n v="22"/>
    <n v="22"/>
    <x v="0"/>
  </r>
  <r>
    <x v="13"/>
    <x v="236"/>
    <x v="0"/>
    <x v="1"/>
    <n v="67"/>
    <n v="65"/>
    <n v="2"/>
    <n v="3"/>
    <n v="0"/>
    <n v="3"/>
    <n v="3"/>
    <n v="2"/>
    <x v="2"/>
  </r>
  <r>
    <x v="19"/>
    <x v="252"/>
    <x v="0"/>
    <x v="1"/>
    <n v="310"/>
    <n v="282"/>
    <n v="28"/>
    <n v="18"/>
    <n v="4"/>
    <n v="14"/>
    <n v="21"/>
    <n v="10"/>
    <x v="17"/>
  </r>
  <r>
    <x v="2"/>
    <x v="3"/>
    <x v="0"/>
    <x v="1"/>
    <n v="87"/>
    <n v="87"/>
    <n v="0"/>
    <n v="7"/>
    <n v="1"/>
    <n v="6"/>
    <n v="1"/>
    <n v="0"/>
    <x v="2"/>
  </r>
  <r>
    <x v="2"/>
    <x v="269"/>
    <x v="1"/>
    <x v="1"/>
    <n v="45"/>
    <n v="45"/>
    <n v="0"/>
    <n v="0"/>
    <n v="0"/>
    <n v="0"/>
    <n v="1"/>
    <n v="1"/>
    <x v="0"/>
  </r>
  <r>
    <x v="0"/>
    <x v="288"/>
    <x v="1"/>
    <x v="1"/>
    <n v="2"/>
    <n v="2"/>
    <n v="0"/>
    <n v="0"/>
    <n v="0"/>
    <n v="0"/>
    <n v="0"/>
    <n v="0"/>
    <x v="0"/>
  </r>
  <r>
    <x v="39"/>
    <x v="289"/>
    <x v="2"/>
    <x v="1"/>
    <n v="3"/>
    <n v="3"/>
    <n v="0"/>
    <n v="0"/>
    <n v="0"/>
    <n v="0"/>
    <n v="0"/>
    <n v="0"/>
    <x v="0"/>
  </r>
  <r>
    <x v="6"/>
    <x v="8"/>
    <x v="1"/>
    <x v="1"/>
    <n v="2144"/>
    <n v="2106"/>
    <n v="38"/>
    <n v="3"/>
    <n v="0"/>
    <n v="3"/>
    <n v="206"/>
    <n v="205"/>
    <x v="2"/>
  </r>
  <r>
    <x v="8"/>
    <x v="231"/>
    <x v="1"/>
    <x v="1"/>
    <n v="22"/>
    <n v="20"/>
    <n v="2"/>
    <n v="0"/>
    <n v="0"/>
    <n v="0"/>
    <n v="1"/>
    <n v="1"/>
    <x v="0"/>
  </r>
  <r>
    <x v="36"/>
    <x v="105"/>
    <x v="0"/>
    <x v="1"/>
    <n v="134"/>
    <n v="126"/>
    <n v="8"/>
    <n v="8"/>
    <n v="4"/>
    <n v="4"/>
    <n v="8"/>
    <n v="6"/>
    <x v="1"/>
  </r>
  <r>
    <x v="17"/>
    <x v="166"/>
    <x v="1"/>
    <x v="1"/>
    <n v="2"/>
    <n v="2"/>
    <n v="0"/>
    <n v="0"/>
    <n v="0"/>
    <n v="0"/>
    <n v="0"/>
    <n v="0"/>
    <x v="0"/>
  </r>
  <r>
    <x v="15"/>
    <x v="13"/>
    <x v="2"/>
    <x v="0"/>
    <n v="2"/>
    <n v="2"/>
    <n v="0"/>
    <n v="0"/>
    <n v="0"/>
    <n v="0"/>
    <n v="3"/>
    <n v="2"/>
    <x v="2"/>
  </r>
  <r>
    <x v="0"/>
    <x v="40"/>
    <x v="1"/>
    <x v="0"/>
    <n v="4"/>
    <n v="3"/>
    <n v="1"/>
    <n v="0"/>
    <n v="0"/>
    <n v="0"/>
    <n v="0"/>
    <n v="0"/>
    <x v="0"/>
  </r>
  <r>
    <x v="49"/>
    <x v="182"/>
    <x v="0"/>
    <x v="0"/>
    <n v="0"/>
    <n v="0"/>
    <n v="0"/>
    <n v="0"/>
    <n v="0"/>
    <n v="0"/>
    <n v="0"/>
    <n v="0"/>
    <x v="0"/>
  </r>
  <r>
    <x v="4"/>
    <x v="212"/>
    <x v="0"/>
    <x v="1"/>
    <n v="443"/>
    <n v="412"/>
    <n v="31"/>
    <n v="50"/>
    <n v="7"/>
    <n v="43"/>
    <n v="24"/>
    <n v="17"/>
    <x v="10"/>
  </r>
  <r>
    <x v="14"/>
    <x v="260"/>
    <x v="1"/>
    <x v="0"/>
    <n v="16"/>
    <n v="14"/>
    <n v="2"/>
    <n v="0"/>
    <n v="0"/>
    <n v="0"/>
    <n v="2"/>
    <n v="2"/>
    <x v="0"/>
  </r>
  <r>
    <x v="9"/>
    <x v="290"/>
    <x v="0"/>
    <x v="1"/>
    <n v="19"/>
    <n v="15"/>
    <n v="4"/>
    <n v="0"/>
    <n v="0"/>
    <n v="0"/>
    <n v="0"/>
    <n v="0"/>
    <x v="0"/>
  </r>
  <r>
    <x v="17"/>
    <x v="146"/>
    <x v="0"/>
    <x v="1"/>
    <n v="3565"/>
    <n v="3377"/>
    <n v="188"/>
    <n v="175"/>
    <n v="19"/>
    <n v="156"/>
    <n v="172"/>
    <n v="89"/>
    <x v="18"/>
  </r>
  <r>
    <x v="2"/>
    <x v="249"/>
    <x v="0"/>
    <x v="0"/>
    <n v="0"/>
    <n v="0"/>
    <n v="0"/>
    <n v="0"/>
    <n v="0"/>
    <n v="0"/>
    <n v="0"/>
    <n v="0"/>
    <x v="0"/>
  </r>
  <r>
    <x v="38"/>
    <x v="13"/>
    <x v="1"/>
    <x v="0"/>
    <n v="12"/>
    <n v="9"/>
    <n v="3"/>
    <n v="0"/>
    <n v="0"/>
    <n v="0"/>
    <n v="0"/>
    <n v="0"/>
    <x v="0"/>
  </r>
  <r>
    <x v="13"/>
    <x v="134"/>
    <x v="1"/>
    <x v="1"/>
    <n v="508"/>
    <n v="494"/>
    <n v="14"/>
    <n v="2"/>
    <n v="0"/>
    <n v="2"/>
    <n v="42"/>
    <n v="42"/>
    <x v="0"/>
  </r>
  <r>
    <x v="6"/>
    <x v="257"/>
    <x v="0"/>
    <x v="0"/>
    <n v="1"/>
    <n v="1"/>
    <n v="0"/>
    <n v="0"/>
    <n v="0"/>
    <n v="0"/>
    <n v="0"/>
    <n v="0"/>
    <x v="0"/>
  </r>
  <r>
    <x v="54"/>
    <x v="291"/>
    <x v="0"/>
    <x v="1"/>
    <n v="1"/>
    <n v="1"/>
    <n v="0"/>
    <n v="0"/>
    <n v="0"/>
    <n v="0"/>
    <n v="1"/>
    <n v="1"/>
    <x v="0"/>
  </r>
  <r>
    <x v="19"/>
    <x v="116"/>
    <x v="0"/>
    <x v="1"/>
    <n v="37"/>
    <n v="33"/>
    <n v="4"/>
    <n v="6"/>
    <n v="5"/>
    <n v="1"/>
    <n v="2"/>
    <n v="1"/>
    <x v="2"/>
  </r>
  <r>
    <x v="3"/>
    <x v="215"/>
    <x v="0"/>
    <x v="1"/>
    <n v="189"/>
    <n v="170"/>
    <n v="19"/>
    <n v="32"/>
    <n v="4"/>
    <n v="28"/>
    <n v="11"/>
    <n v="6"/>
    <x v="7"/>
  </r>
  <r>
    <x v="2"/>
    <x v="292"/>
    <x v="0"/>
    <x v="1"/>
    <n v="96"/>
    <n v="94"/>
    <n v="2"/>
    <n v="6"/>
    <n v="0"/>
    <n v="6"/>
    <n v="3"/>
    <n v="2"/>
    <x v="2"/>
  </r>
  <r>
    <x v="10"/>
    <x v="223"/>
    <x v="1"/>
    <x v="1"/>
    <n v="3"/>
    <n v="3"/>
    <n v="0"/>
    <n v="0"/>
    <n v="0"/>
    <n v="0"/>
    <n v="0"/>
    <n v="0"/>
    <x v="0"/>
  </r>
  <r>
    <x v="2"/>
    <x v="247"/>
    <x v="1"/>
    <x v="1"/>
    <n v="109"/>
    <n v="107"/>
    <n v="2"/>
    <n v="0"/>
    <n v="0"/>
    <n v="0"/>
    <n v="13"/>
    <n v="13"/>
    <x v="0"/>
  </r>
  <r>
    <x v="55"/>
    <x v="13"/>
    <x v="1"/>
    <x v="0"/>
    <n v="5"/>
    <n v="3"/>
    <n v="2"/>
    <n v="0"/>
    <n v="0"/>
    <n v="0"/>
    <n v="2"/>
    <n v="2"/>
    <x v="0"/>
  </r>
  <r>
    <x v="18"/>
    <x v="59"/>
    <x v="1"/>
    <x v="1"/>
    <n v="189"/>
    <n v="188"/>
    <n v="1"/>
    <n v="0"/>
    <n v="0"/>
    <n v="0"/>
    <n v="5"/>
    <n v="4"/>
    <x v="2"/>
  </r>
  <r>
    <x v="8"/>
    <x v="293"/>
    <x v="0"/>
    <x v="0"/>
    <n v="0"/>
    <n v="0"/>
    <n v="0"/>
    <n v="0"/>
    <n v="0"/>
    <n v="0"/>
    <n v="0"/>
    <n v="0"/>
    <x v="0"/>
  </r>
  <r>
    <x v="2"/>
    <x v="247"/>
    <x v="0"/>
    <x v="1"/>
    <n v="103"/>
    <n v="97"/>
    <n v="6"/>
    <n v="10"/>
    <n v="4"/>
    <n v="6"/>
    <n v="3"/>
    <n v="3"/>
    <x v="0"/>
  </r>
  <r>
    <x v="52"/>
    <x v="13"/>
    <x v="1"/>
    <x v="0"/>
    <n v="11"/>
    <n v="9"/>
    <n v="2"/>
    <n v="0"/>
    <n v="0"/>
    <n v="0"/>
    <n v="2"/>
    <n v="2"/>
    <x v="0"/>
  </r>
  <r>
    <x v="5"/>
    <x v="294"/>
    <x v="0"/>
    <x v="1"/>
    <n v="1"/>
    <n v="1"/>
    <n v="0"/>
    <n v="0"/>
    <n v="0"/>
    <n v="0"/>
    <n v="0"/>
    <n v="0"/>
    <x v="0"/>
  </r>
  <r>
    <x v="45"/>
    <x v="13"/>
    <x v="1"/>
    <x v="0"/>
    <n v="5"/>
    <n v="5"/>
    <n v="0"/>
    <n v="0"/>
    <n v="0"/>
    <n v="0"/>
    <n v="0"/>
    <n v="0"/>
    <x v="0"/>
  </r>
  <r>
    <x v="13"/>
    <x v="295"/>
    <x v="0"/>
    <x v="1"/>
    <n v="1"/>
    <n v="1"/>
    <n v="0"/>
    <n v="0"/>
    <n v="0"/>
    <n v="0"/>
    <n v="0"/>
    <n v="0"/>
    <x v="0"/>
  </r>
  <r>
    <x v="2"/>
    <x v="296"/>
    <x v="1"/>
    <x v="1"/>
    <n v="162"/>
    <n v="155"/>
    <n v="7"/>
    <n v="0"/>
    <n v="0"/>
    <n v="0"/>
    <n v="2"/>
    <n v="2"/>
    <x v="0"/>
  </r>
  <r>
    <x v="2"/>
    <x v="297"/>
    <x v="1"/>
    <x v="1"/>
    <n v="40"/>
    <n v="40"/>
    <n v="0"/>
    <n v="0"/>
    <n v="0"/>
    <n v="0"/>
    <n v="3"/>
    <n v="3"/>
    <x v="0"/>
  </r>
  <r>
    <x v="2"/>
    <x v="143"/>
    <x v="0"/>
    <x v="0"/>
    <n v="1"/>
    <n v="1"/>
    <n v="0"/>
    <n v="0"/>
    <n v="0"/>
    <n v="0"/>
    <n v="0"/>
    <n v="0"/>
    <x v="0"/>
  </r>
  <r>
    <x v="12"/>
    <x v="13"/>
    <x v="1"/>
    <x v="0"/>
    <n v="18"/>
    <n v="13"/>
    <n v="5"/>
    <n v="0"/>
    <n v="0"/>
    <n v="0"/>
    <n v="3"/>
    <n v="3"/>
    <x v="0"/>
  </r>
  <r>
    <x v="36"/>
    <x v="298"/>
    <x v="1"/>
    <x v="1"/>
    <n v="6"/>
    <n v="5"/>
    <n v="1"/>
    <n v="0"/>
    <n v="0"/>
    <n v="0"/>
    <n v="1"/>
    <n v="1"/>
    <x v="0"/>
  </r>
  <r>
    <x v="43"/>
    <x v="140"/>
    <x v="1"/>
    <x v="1"/>
    <n v="711"/>
    <n v="700"/>
    <n v="11"/>
    <n v="3"/>
    <n v="2"/>
    <n v="1"/>
    <n v="58"/>
    <n v="56"/>
    <x v="1"/>
  </r>
  <r>
    <x v="19"/>
    <x v="252"/>
    <x v="2"/>
    <x v="1"/>
    <n v="5"/>
    <n v="5"/>
    <n v="0"/>
    <n v="0"/>
    <n v="0"/>
    <n v="0"/>
    <n v="0"/>
    <n v="0"/>
    <x v="0"/>
  </r>
  <r>
    <x v="14"/>
    <x v="58"/>
    <x v="1"/>
    <x v="0"/>
    <n v="0"/>
    <n v="0"/>
    <n v="0"/>
    <n v="0"/>
    <n v="0"/>
    <n v="0"/>
    <n v="0"/>
    <n v="0"/>
    <x v="0"/>
  </r>
  <r>
    <x v="11"/>
    <x v="126"/>
    <x v="0"/>
    <x v="0"/>
    <n v="0"/>
    <n v="0"/>
    <n v="0"/>
    <n v="0"/>
    <n v="0"/>
    <n v="0"/>
    <n v="1"/>
    <n v="1"/>
    <x v="0"/>
  </r>
  <r>
    <x v="14"/>
    <x v="111"/>
    <x v="1"/>
    <x v="0"/>
    <n v="1"/>
    <n v="1"/>
    <n v="0"/>
    <n v="0"/>
    <n v="0"/>
    <n v="0"/>
    <n v="1"/>
    <n v="0"/>
    <x v="2"/>
  </r>
  <r>
    <x v="2"/>
    <x v="299"/>
    <x v="0"/>
    <x v="1"/>
    <n v="359"/>
    <n v="347"/>
    <n v="12"/>
    <n v="27"/>
    <n v="3"/>
    <n v="24"/>
    <n v="8"/>
    <n v="6"/>
    <x v="1"/>
  </r>
  <r>
    <x v="0"/>
    <x v="300"/>
    <x v="1"/>
    <x v="1"/>
    <n v="3"/>
    <n v="3"/>
    <n v="0"/>
    <n v="0"/>
    <n v="0"/>
    <n v="0"/>
    <n v="1"/>
    <n v="1"/>
    <x v="0"/>
  </r>
  <r>
    <x v="2"/>
    <x v="52"/>
    <x v="1"/>
    <x v="0"/>
    <n v="2"/>
    <n v="2"/>
    <n v="0"/>
    <n v="0"/>
    <n v="0"/>
    <n v="0"/>
    <n v="0"/>
    <n v="0"/>
    <x v="0"/>
  </r>
  <r>
    <x v="40"/>
    <x v="301"/>
    <x v="1"/>
    <x v="1"/>
    <n v="1"/>
    <n v="1"/>
    <n v="0"/>
    <n v="0"/>
    <n v="0"/>
    <n v="0"/>
    <n v="0"/>
    <n v="0"/>
    <x v="0"/>
  </r>
  <r>
    <x v="35"/>
    <x v="13"/>
    <x v="1"/>
    <x v="0"/>
    <n v="15"/>
    <n v="11"/>
    <n v="4"/>
    <n v="0"/>
    <n v="0"/>
    <n v="0"/>
    <n v="2"/>
    <n v="1"/>
    <x v="2"/>
  </r>
  <r>
    <x v="14"/>
    <x v="302"/>
    <x v="1"/>
    <x v="1"/>
    <n v="21"/>
    <n v="21"/>
    <n v="0"/>
    <n v="0"/>
    <n v="0"/>
    <n v="0"/>
    <n v="0"/>
    <n v="0"/>
    <x v="0"/>
  </r>
  <r>
    <x v="0"/>
    <x v="127"/>
    <x v="0"/>
    <x v="1"/>
    <n v="550"/>
    <n v="496"/>
    <n v="54"/>
    <n v="8"/>
    <n v="0"/>
    <n v="8"/>
    <n v="28"/>
    <n v="17"/>
    <x v="17"/>
  </r>
  <r>
    <x v="49"/>
    <x v="303"/>
    <x v="1"/>
    <x v="1"/>
    <n v="1"/>
    <n v="1"/>
    <n v="0"/>
    <n v="0"/>
    <n v="0"/>
    <n v="0"/>
    <n v="0"/>
    <n v="0"/>
    <x v="0"/>
  </r>
  <r>
    <x v="26"/>
    <x v="280"/>
    <x v="2"/>
    <x v="1"/>
    <n v="1"/>
    <n v="1"/>
    <n v="0"/>
    <n v="0"/>
    <n v="0"/>
    <n v="0"/>
    <n v="0"/>
    <n v="0"/>
    <x v="0"/>
  </r>
  <r>
    <x v="19"/>
    <x v="85"/>
    <x v="0"/>
    <x v="1"/>
    <n v="35"/>
    <n v="33"/>
    <n v="2"/>
    <n v="1"/>
    <n v="0"/>
    <n v="1"/>
    <n v="8"/>
    <n v="6"/>
    <x v="1"/>
  </r>
  <r>
    <x v="16"/>
    <x v="71"/>
    <x v="0"/>
    <x v="0"/>
    <n v="2"/>
    <n v="1"/>
    <n v="1"/>
    <n v="0"/>
    <n v="0"/>
    <n v="0"/>
    <n v="1"/>
    <n v="1"/>
    <x v="0"/>
  </r>
  <r>
    <x v="29"/>
    <x v="13"/>
    <x v="2"/>
    <x v="0"/>
    <n v="34"/>
    <n v="26"/>
    <n v="8"/>
    <n v="1"/>
    <n v="0"/>
    <n v="1"/>
    <n v="7"/>
    <n v="7"/>
    <x v="0"/>
  </r>
  <r>
    <x v="5"/>
    <x v="57"/>
    <x v="0"/>
    <x v="0"/>
    <n v="0"/>
    <n v="0"/>
    <n v="0"/>
    <n v="0"/>
    <n v="0"/>
    <n v="0"/>
    <n v="0"/>
    <n v="0"/>
    <x v="0"/>
  </r>
  <r>
    <x v="2"/>
    <x v="247"/>
    <x v="0"/>
    <x v="0"/>
    <n v="2"/>
    <n v="2"/>
    <n v="0"/>
    <n v="0"/>
    <n v="0"/>
    <n v="0"/>
    <n v="1"/>
    <n v="1"/>
    <x v="0"/>
  </r>
  <r>
    <x v="23"/>
    <x v="13"/>
    <x v="1"/>
    <x v="1"/>
    <n v="534"/>
    <n v="518"/>
    <n v="16"/>
    <n v="8"/>
    <n v="6"/>
    <n v="2"/>
    <n v="30"/>
    <n v="29"/>
    <x v="2"/>
  </r>
  <r>
    <x v="8"/>
    <x v="117"/>
    <x v="0"/>
    <x v="1"/>
    <n v="237"/>
    <n v="218"/>
    <n v="19"/>
    <n v="14"/>
    <n v="1"/>
    <n v="13"/>
    <n v="12"/>
    <n v="8"/>
    <x v="8"/>
  </r>
  <r>
    <x v="2"/>
    <x v="304"/>
    <x v="1"/>
    <x v="1"/>
    <n v="72"/>
    <n v="71"/>
    <n v="1"/>
    <n v="0"/>
    <n v="0"/>
    <n v="0"/>
    <n v="6"/>
    <n v="5"/>
    <x v="2"/>
  </r>
  <r>
    <x v="43"/>
    <x v="140"/>
    <x v="1"/>
    <x v="0"/>
    <n v="3"/>
    <n v="3"/>
    <n v="0"/>
    <n v="0"/>
    <n v="0"/>
    <n v="0"/>
    <n v="1"/>
    <n v="1"/>
    <x v="0"/>
  </r>
  <r>
    <x v="14"/>
    <x v="305"/>
    <x v="1"/>
    <x v="1"/>
    <n v="32"/>
    <n v="32"/>
    <n v="0"/>
    <n v="0"/>
    <n v="0"/>
    <n v="0"/>
    <n v="1"/>
    <n v="1"/>
    <x v="0"/>
  </r>
  <r>
    <x v="22"/>
    <x v="115"/>
    <x v="0"/>
    <x v="0"/>
    <n v="2"/>
    <n v="2"/>
    <n v="0"/>
    <n v="0"/>
    <n v="0"/>
    <n v="0"/>
    <n v="0"/>
    <n v="0"/>
    <x v="0"/>
  </r>
  <r>
    <x v="11"/>
    <x v="112"/>
    <x v="0"/>
    <x v="1"/>
    <n v="146"/>
    <n v="142"/>
    <n v="4"/>
    <n v="22"/>
    <n v="17"/>
    <n v="5"/>
    <n v="2"/>
    <n v="2"/>
    <x v="0"/>
  </r>
  <r>
    <x v="45"/>
    <x v="13"/>
    <x v="2"/>
    <x v="0"/>
    <n v="2"/>
    <n v="1"/>
    <n v="1"/>
    <n v="0"/>
    <n v="0"/>
    <n v="0"/>
    <n v="0"/>
    <n v="0"/>
    <x v="0"/>
  </r>
  <r>
    <x v="6"/>
    <x v="306"/>
    <x v="1"/>
    <x v="1"/>
    <n v="209"/>
    <n v="201"/>
    <n v="8"/>
    <n v="0"/>
    <n v="0"/>
    <n v="0"/>
    <n v="14"/>
    <n v="14"/>
    <x v="0"/>
  </r>
  <r>
    <x v="46"/>
    <x v="220"/>
    <x v="2"/>
    <x v="1"/>
    <n v="2"/>
    <n v="2"/>
    <n v="0"/>
    <n v="0"/>
    <n v="0"/>
    <n v="0"/>
    <n v="0"/>
    <n v="0"/>
    <x v="0"/>
  </r>
  <r>
    <x v="13"/>
    <x v="104"/>
    <x v="1"/>
    <x v="1"/>
    <n v="37"/>
    <n v="37"/>
    <n v="0"/>
    <n v="0"/>
    <n v="0"/>
    <n v="0"/>
    <n v="5"/>
    <n v="5"/>
    <x v="0"/>
  </r>
  <r>
    <x v="22"/>
    <x v="13"/>
    <x v="2"/>
    <x v="0"/>
    <n v="10"/>
    <n v="9"/>
    <n v="1"/>
    <n v="1"/>
    <n v="1"/>
    <n v="0"/>
    <n v="5"/>
    <n v="5"/>
    <x v="0"/>
  </r>
  <r>
    <x v="11"/>
    <x v="149"/>
    <x v="1"/>
    <x v="0"/>
    <n v="1"/>
    <n v="1"/>
    <n v="0"/>
    <n v="0"/>
    <n v="0"/>
    <n v="0"/>
    <n v="0"/>
    <n v="0"/>
    <x v="0"/>
  </r>
  <r>
    <x v="53"/>
    <x v="307"/>
    <x v="0"/>
    <x v="1"/>
    <n v="4"/>
    <n v="4"/>
    <n v="0"/>
    <n v="1"/>
    <n v="0"/>
    <n v="1"/>
    <n v="0"/>
    <n v="0"/>
    <x v="0"/>
  </r>
  <r>
    <x v="21"/>
    <x v="243"/>
    <x v="0"/>
    <x v="1"/>
    <n v="1053"/>
    <n v="992"/>
    <n v="61"/>
    <n v="49"/>
    <n v="1"/>
    <n v="48"/>
    <n v="55"/>
    <n v="40"/>
    <x v="19"/>
  </r>
  <r>
    <x v="42"/>
    <x v="135"/>
    <x v="1"/>
    <x v="1"/>
    <n v="7"/>
    <n v="7"/>
    <n v="0"/>
    <n v="0"/>
    <n v="0"/>
    <n v="0"/>
    <n v="2"/>
    <n v="2"/>
    <x v="0"/>
  </r>
  <r>
    <x v="45"/>
    <x v="13"/>
    <x v="1"/>
    <x v="1"/>
    <n v="95"/>
    <n v="91"/>
    <n v="4"/>
    <n v="1"/>
    <n v="1"/>
    <n v="0"/>
    <n v="6"/>
    <n v="6"/>
    <x v="0"/>
  </r>
  <r>
    <x v="21"/>
    <x v="13"/>
    <x v="2"/>
    <x v="0"/>
    <n v="40"/>
    <n v="32"/>
    <n v="8"/>
    <n v="1"/>
    <n v="0"/>
    <n v="1"/>
    <n v="4"/>
    <n v="3"/>
    <x v="2"/>
  </r>
  <r>
    <x v="19"/>
    <x v="131"/>
    <x v="2"/>
    <x v="1"/>
    <n v="6"/>
    <n v="6"/>
    <n v="0"/>
    <n v="0"/>
    <n v="0"/>
    <n v="0"/>
    <n v="0"/>
    <n v="0"/>
    <x v="0"/>
  </r>
  <r>
    <x v="21"/>
    <x v="243"/>
    <x v="2"/>
    <x v="1"/>
    <n v="42"/>
    <n v="42"/>
    <n v="0"/>
    <n v="1"/>
    <n v="0"/>
    <n v="1"/>
    <n v="2"/>
    <n v="2"/>
    <x v="0"/>
  </r>
  <r>
    <x v="8"/>
    <x v="308"/>
    <x v="0"/>
    <x v="0"/>
    <n v="0"/>
    <n v="0"/>
    <n v="0"/>
    <n v="0"/>
    <n v="0"/>
    <n v="0"/>
    <n v="1"/>
    <n v="1"/>
    <x v="0"/>
  </r>
  <r>
    <x v="36"/>
    <x v="286"/>
    <x v="0"/>
    <x v="0"/>
    <n v="4"/>
    <n v="3"/>
    <n v="1"/>
    <n v="1"/>
    <n v="0"/>
    <n v="1"/>
    <n v="0"/>
    <n v="0"/>
    <x v="0"/>
  </r>
  <r>
    <x v="8"/>
    <x v="309"/>
    <x v="0"/>
    <x v="1"/>
    <n v="557"/>
    <n v="549"/>
    <n v="8"/>
    <n v="26"/>
    <n v="0"/>
    <n v="26"/>
    <n v="21"/>
    <n v="13"/>
    <x v="9"/>
  </r>
  <r>
    <x v="2"/>
    <x v="310"/>
    <x v="0"/>
    <x v="1"/>
    <n v="109"/>
    <n v="103"/>
    <n v="6"/>
    <n v="9"/>
    <n v="0"/>
    <n v="9"/>
    <n v="2"/>
    <n v="1"/>
    <x v="2"/>
  </r>
  <r>
    <x v="3"/>
    <x v="311"/>
    <x v="1"/>
    <x v="1"/>
    <n v="2"/>
    <n v="2"/>
    <n v="0"/>
    <n v="0"/>
    <n v="0"/>
    <n v="0"/>
    <n v="0"/>
    <n v="0"/>
    <x v="0"/>
  </r>
  <r>
    <x v="25"/>
    <x v="312"/>
    <x v="2"/>
    <x v="1"/>
    <n v="0"/>
    <n v="0"/>
    <n v="0"/>
    <n v="0"/>
    <n v="0"/>
    <n v="0"/>
    <n v="1"/>
    <n v="1"/>
    <x v="0"/>
  </r>
  <r>
    <x v="29"/>
    <x v="313"/>
    <x v="0"/>
    <x v="0"/>
    <n v="0"/>
    <n v="0"/>
    <n v="0"/>
    <n v="0"/>
    <n v="0"/>
    <n v="0"/>
    <n v="0"/>
    <n v="0"/>
    <x v="0"/>
  </r>
  <r>
    <x v="29"/>
    <x v="314"/>
    <x v="2"/>
    <x v="1"/>
    <n v="7"/>
    <n v="7"/>
    <n v="0"/>
    <n v="0"/>
    <n v="0"/>
    <n v="0"/>
    <n v="1"/>
    <n v="0"/>
    <x v="2"/>
  </r>
  <r>
    <x v="33"/>
    <x v="315"/>
    <x v="0"/>
    <x v="1"/>
    <n v="2"/>
    <n v="0"/>
    <n v="2"/>
    <n v="0"/>
    <n v="0"/>
    <n v="0"/>
    <n v="0"/>
    <n v="0"/>
    <x v="0"/>
  </r>
  <r>
    <x v="17"/>
    <x v="114"/>
    <x v="1"/>
    <x v="0"/>
    <n v="1"/>
    <n v="1"/>
    <n v="0"/>
    <n v="0"/>
    <n v="0"/>
    <n v="0"/>
    <n v="0"/>
    <n v="0"/>
    <x v="0"/>
  </r>
  <r>
    <x v="29"/>
    <x v="123"/>
    <x v="0"/>
    <x v="1"/>
    <n v="52"/>
    <n v="45"/>
    <n v="7"/>
    <n v="1"/>
    <n v="1"/>
    <n v="0"/>
    <n v="4"/>
    <n v="0"/>
    <x v="8"/>
  </r>
  <r>
    <x v="0"/>
    <x v="148"/>
    <x v="0"/>
    <x v="0"/>
    <n v="4"/>
    <n v="3"/>
    <n v="1"/>
    <n v="0"/>
    <n v="0"/>
    <n v="0"/>
    <n v="1"/>
    <n v="1"/>
    <x v="0"/>
  </r>
  <r>
    <x v="13"/>
    <x v="16"/>
    <x v="0"/>
    <x v="0"/>
    <n v="1"/>
    <n v="1"/>
    <n v="0"/>
    <n v="0"/>
    <n v="0"/>
    <n v="0"/>
    <n v="0"/>
    <n v="0"/>
    <x v="0"/>
  </r>
  <r>
    <x v="10"/>
    <x v="316"/>
    <x v="1"/>
    <x v="1"/>
    <n v="8"/>
    <n v="8"/>
    <n v="0"/>
    <n v="0"/>
    <n v="0"/>
    <n v="0"/>
    <n v="0"/>
    <n v="0"/>
    <x v="0"/>
  </r>
  <r>
    <x v="6"/>
    <x v="125"/>
    <x v="1"/>
    <x v="1"/>
    <n v="129"/>
    <n v="128"/>
    <n v="1"/>
    <n v="0"/>
    <n v="0"/>
    <n v="0"/>
    <n v="10"/>
    <n v="10"/>
    <x v="0"/>
  </r>
  <r>
    <x v="0"/>
    <x v="274"/>
    <x v="2"/>
    <x v="1"/>
    <n v="2"/>
    <n v="2"/>
    <n v="0"/>
    <n v="0"/>
    <n v="0"/>
    <n v="0"/>
    <n v="0"/>
    <n v="0"/>
    <x v="0"/>
  </r>
  <r>
    <x v="6"/>
    <x v="317"/>
    <x v="1"/>
    <x v="1"/>
    <n v="1"/>
    <n v="1"/>
    <n v="0"/>
    <n v="0"/>
    <n v="0"/>
    <n v="0"/>
    <n v="0"/>
    <n v="0"/>
    <x v="0"/>
  </r>
  <r>
    <x v="4"/>
    <x v="6"/>
    <x v="0"/>
    <x v="1"/>
    <n v="390"/>
    <n v="383"/>
    <n v="7"/>
    <n v="30"/>
    <n v="13"/>
    <n v="17"/>
    <n v="23"/>
    <n v="14"/>
    <x v="14"/>
  </r>
  <r>
    <x v="8"/>
    <x v="93"/>
    <x v="0"/>
    <x v="0"/>
    <n v="0"/>
    <n v="0"/>
    <n v="0"/>
    <n v="0"/>
    <n v="0"/>
    <n v="0"/>
    <n v="0"/>
    <n v="0"/>
    <x v="0"/>
  </r>
  <r>
    <x v="20"/>
    <x v="66"/>
    <x v="2"/>
    <x v="1"/>
    <n v="1"/>
    <n v="1"/>
    <n v="0"/>
    <n v="0"/>
    <n v="0"/>
    <n v="0"/>
    <n v="0"/>
    <n v="0"/>
    <x v="0"/>
  </r>
  <r>
    <x v="11"/>
    <x v="137"/>
    <x v="1"/>
    <x v="1"/>
    <n v="168"/>
    <n v="166"/>
    <n v="2"/>
    <n v="0"/>
    <n v="0"/>
    <n v="0"/>
    <n v="3"/>
    <n v="3"/>
    <x v="0"/>
  </r>
  <r>
    <x v="8"/>
    <x v="10"/>
    <x v="0"/>
    <x v="1"/>
    <n v="475"/>
    <n v="462"/>
    <n v="13"/>
    <n v="43"/>
    <n v="8"/>
    <n v="35"/>
    <n v="22"/>
    <n v="17"/>
    <x v="7"/>
  </r>
  <r>
    <x v="2"/>
    <x v="269"/>
    <x v="0"/>
    <x v="0"/>
    <n v="7"/>
    <n v="6"/>
    <n v="1"/>
    <n v="0"/>
    <n v="0"/>
    <n v="0"/>
    <n v="5"/>
    <n v="4"/>
    <x v="2"/>
  </r>
  <r>
    <x v="8"/>
    <x v="318"/>
    <x v="0"/>
    <x v="0"/>
    <n v="0"/>
    <n v="0"/>
    <n v="0"/>
    <n v="1"/>
    <n v="1"/>
    <n v="0"/>
    <n v="1"/>
    <n v="1"/>
    <x v="0"/>
  </r>
  <r>
    <x v="2"/>
    <x v="5"/>
    <x v="1"/>
    <x v="1"/>
    <n v="150"/>
    <n v="149"/>
    <n v="1"/>
    <n v="0"/>
    <n v="0"/>
    <n v="0"/>
    <n v="12"/>
    <n v="12"/>
    <x v="0"/>
  </r>
  <r>
    <x v="13"/>
    <x v="295"/>
    <x v="0"/>
    <x v="0"/>
    <n v="1"/>
    <n v="0"/>
    <n v="1"/>
    <n v="0"/>
    <n v="0"/>
    <n v="0"/>
    <n v="0"/>
    <n v="0"/>
    <x v="0"/>
  </r>
  <r>
    <x v="19"/>
    <x v="319"/>
    <x v="2"/>
    <x v="1"/>
    <n v="1"/>
    <n v="1"/>
    <n v="0"/>
    <n v="0"/>
    <n v="0"/>
    <n v="0"/>
    <n v="0"/>
    <n v="0"/>
    <x v="0"/>
  </r>
  <r>
    <x v="19"/>
    <x v="116"/>
    <x v="1"/>
    <x v="0"/>
    <n v="4"/>
    <n v="2"/>
    <n v="2"/>
    <n v="0"/>
    <n v="0"/>
    <n v="0"/>
    <n v="0"/>
    <n v="0"/>
    <x v="0"/>
  </r>
  <r>
    <x v="8"/>
    <x v="138"/>
    <x v="1"/>
    <x v="1"/>
    <n v="25"/>
    <n v="25"/>
    <n v="0"/>
    <n v="0"/>
    <n v="0"/>
    <n v="0"/>
    <n v="1"/>
    <n v="1"/>
    <x v="0"/>
  </r>
  <r>
    <x v="2"/>
    <x v="43"/>
    <x v="2"/>
    <x v="1"/>
    <n v="6"/>
    <n v="6"/>
    <n v="0"/>
    <n v="0"/>
    <n v="0"/>
    <n v="0"/>
    <n v="0"/>
    <n v="0"/>
    <x v="0"/>
  </r>
  <r>
    <x v="19"/>
    <x v="319"/>
    <x v="1"/>
    <x v="1"/>
    <n v="42"/>
    <n v="42"/>
    <n v="0"/>
    <n v="1"/>
    <n v="1"/>
    <n v="0"/>
    <n v="3"/>
    <n v="3"/>
    <x v="0"/>
  </r>
  <r>
    <x v="2"/>
    <x v="299"/>
    <x v="0"/>
    <x v="0"/>
    <n v="2"/>
    <n v="2"/>
    <n v="0"/>
    <n v="0"/>
    <n v="0"/>
    <n v="0"/>
    <n v="0"/>
    <n v="0"/>
    <x v="0"/>
  </r>
  <r>
    <x v="2"/>
    <x v="143"/>
    <x v="1"/>
    <x v="0"/>
    <n v="2"/>
    <n v="2"/>
    <n v="0"/>
    <n v="0"/>
    <n v="0"/>
    <n v="0"/>
    <n v="1"/>
    <n v="1"/>
    <x v="0"/>
  </r>
  <r>
    <x v="22"/>
    <x v="42"/>
    <x v="0"/>
    <x v="1"/>
    <n v="38"/>
    <n v="33"/>
    <n v="5"/>
    <n v="1"/>
    <n v="0"/>
    <n v="1"/>
    <n v="1"/>
    <n v="0"/>
    <x v="2"/>
  </r>
  <r>
    <x v="2"/>
    <x v="320"/>
    <x v="1"/>
    <x v="1"/>
    <n v="36"/>
    <n v="36"/>
    <n v="0"/>
    <n v="0"/>
    <n v="0"/>
    <n v="0"/>
    <n v="6"/>
    <n v="6"/>
    <x v="0"/>
  </r>
  <r>
    <x v="6"/>
    <x v="122"/>
    <x v="1"/>
    <x v="1"/>
    <n v="145"/>
    <n v="140"/>
    <n v="5"/>
    <n v="1"/>
    <n v="0"/>
    <n v="1"/>
    <n v="14"/>
    <n v="14"/>
    <x v="0"/>
  </r>
  <r>
    <x v="17"/>
    <x v="114"/>
    <x v="0"/>
    <x v="0"/>
    <n v="0"/>
    <n v="0"/>
    <n v="0"/>
    <n v="0"/>
    <n v="0"/>
    <n v="0"/>
    <n v="0"/>
    <n v="0"/>
    <x v="0"/>
  </r>
  <r>
    <x v="2"/>
    <x v="296"/>
    <x v="1"/>
    <x v="0"/>
    <n v="3"/>
    <n v="3"/>
    <n v="0"/>
    <n v="0"/>
    <n v="0"/>
    <n v="0"/>
    <n v="0"/>
    <n v="0"/>
    <x v="0"/>
  </r>
  <r>
    <x v="14"/>
    <x v="321"/>
    <x v="0"/>
    <x v="1"/>
    <n v="2"/>
    <n v="2"/>
    <n v="0"/>
    <n v="11"/>
    <n v="10"/>
    <n v="1"/>
    <n v="1"/>
    <n v="1"/>
    <x v="0"/>
  </r>
  <r>
    <x v="39"/>
    <x v="13"/>
    <x v="2"/>
    <x v="0"/>
    <n v="0"/>
    <n v="0"/>
    <n v="0"/>
    <n v="0"/>
    <n v="0"/>
    <n v="0"/>
    <n v="0"/>
    <n v="0"/>
    <x v="0"/>
  </r>
  <r>
    <x v="3"/>
    <x v="13"/>
    <x v="2"/>
    <x v="1"/>
    <n v="278"/>
    <n v="259"/>
    <n v="19"/>
    <n v="4"/>
    <n v="0"/>
    <n v="4"/>
    <n v="29"/>
    <n v="29"/>
    <x v="0"/>
  </r>
  <r>
    <x v="1"/>
    <x v="322"/>
    <x v="0"/>
    <x v="1"/>
    <n v="25"/>
    <n v="25"/>
    <n v="0"/>
    <n v="5"/>
    <n v="4"/>
    <n v="1"/>
    <n v="0"/>
    <n v="0"/>
    <x v="0"/>
  </r>
  <r>
    <x v="35"/>
    <x v="13"/>
    <x v="1"/>
    <x v="1"/>
    <n v="267"/>
    <n v="258"/>
    <n v="9"/>
    <n v="1"/>
    <n v="0"/>
    <n v="1"/>
    <n v="12"/>
    <n v="12"/>
    <x v="0"/>
  </r>
  <r>
    <x v="2"/>
    <x v="323"/>
    <x v="0"/>
    <x v="1"/>
    <n v="0"/>
    <n v="0"/>
    <n v="0"/>
    <n v="1"/>
    <n v="1"/>
    <n v="0"/>
    <n v="0"/>
    <n v="0"/>
    <x v="0"/>
  </r>
  <r>
    <x v="36"/>
    <x v="256"/>
    <x v="0"/>
    <x v="0"/>
    <n v="0"/>
    <n v="0"/>
    <n v="0"/>
    <n v="0"/>
    <n v="0"/>
    <n v="0"/>
    <n v="0"/>
    <n v="0"/>
    <x v="0"/>
  </r>
  <r>
    <x v="6"/>
    <x v="324"/>
    <x v="0"/>
    <x v="0"/>
    <n v="0"/>
    <n v="0"/>
    <n v="0"/>
    <n v="1"/>
    <n v="1"/>
    <n v="0"/>
    <n v="0"/>
    <n v="0"/>
    <x v="0"/>
  </r>
  <r>
    <x v="52"/>
    <x v="13"/>
    <x v="2"/>
    <x v="1"/>
    <n v="323"/>
    <n v="305"/>
    <n v="18"/>
    <n v="8"/>
    <n v="1"/>
    <n v="7"/>
    <n v="27"/>
    <n v="19"/>
    <x v="9"/>
  </r>
  <r>
    <x v="18"/>
    <x v="325"/>
    <x v="1"/>
    <x v="1"/>
    <n v="45"/>
    <n v="43"/>
    <n v="2"/>
    <n v="0"/>
    <n v="0"/>
    <n v="0"/>
    <n v="2"/>
    <n v="2"/>
    <x v="0"/>
  </r>
  <r>
    <x v="32"/>
    <x v="326"/>
    <x v="2"/>
    <x v="1"/>
    <n v="1"/>
    <n v="1"/>
    <n v="0"/>
    <n v="0"/>
    <n v="0"/>
    <n v="0"/>
    <n v="0"/>
    <n v="0"/>
    <x v="0"/>
  </r>
  <r>
    <x v="14"/>
    <x v="263"/>
    <x v="0"/>
    <x v="0"/>
    <n v="2"/>
    <n v="2"/>
    <n v="0"/>
    <n v="0"/>
    <n v="0"/>
    <n v="0"/>
    <n v="0"/>
    <n v="0"/>
    <x v="0"/>
  </r>
  <r>
    <x v="11"/>
    <x v="137"/>
    <x v="2"/>
    <x v="1"/>
    <n v="2"/>
    <n v="2"/>
    <n v="0"/>
    <n v="0"/>
    <n v="0"/>
    <n v="0"/>
    <n v="0"/>
    <n v="0"/>
    <x v="0"/>
  </r>
  <r>
    <x v="8"/>
    <x v="327"/>
    <x v="2"/>
    <x v="1"/>
    <n v="4"/>
    <n v="4"/>
    <n v="0"/>
    <n v="1"/>
    <n v="0"/>
    <n v="1"/>
    <n v="0"/>
    <n v="0"/>
    <x v="0"/>
  </r>
  <r>
    <x v="29"/>
    <x v="13"/>
    <x v="1"/>
    <x v="1"/>
    <n v="620"/>
    <n v="596"/>
    <n v="24"/>
    <n v="4"/>
    <n v="3"/>
    <n v="1"/>
    <n v="32"/>
    <n v="27"/>
    <x v="7"/>
  </r>
  <r>
    <x v="2"/>
    <x v="219"/>
    <x v="1"/>
    <x v="1"/>
    <n v="1"/>
    <n v="1"/>
    <n v="0"/>
    <n v="0"/>
    <n v="0"/>
    <n v="0"/>
    <n v="0"/>
    <n v="0"/>
    <x v="0"/>
  </r>
  <r>
    <x v="35"/>
    <x v="328"/>
    <x v="0"/>
    <x v="1"/>
    <n v="106"/>
    <n v="88"/>
    <n v="18"/>
    <n v="4"/>
    <n v="0"/>
    <n v="4"/>
    <n v="13"/>
    <n v="3"/>
    <x v="11"/>
  </r>
  <r>
    <x v="2"/>
    <x v="109"/>
    <x v="2"/>
    <x v="1"/>
    <n v="1"/>
    <n v="1"/>
    <n v="0"/>
    <n v="0"/>
    <n v="0"/>
    <n v="0"/>
    <n v="0"/>
    <n v="0"/>
    <x v="0"/>
  </r>
  <r>
    <x v="12"/>
    <x v="329"/>
    <x v="0"/>
    <x v="0"/>
    <n v="1"/>
    <n v="0"/>
    <n v="1"/>
    <n v="0"/>
    <n v="0"/>
    <n v="0"/>
    <n v="1"/>
    <n v="1"/>
    <x v="0"/>
  </r>
  <r>
    <x v="39"/>
    <x v="289"/>
    <x v="1"/>
    <x v="0"/>
    <n v="1"/>
    <n v="1"/>
    <n v="0"/>
    <n v="0"/>
    <n v="0"/>
    <n v="0"/>
    <n v="0"/>
    <n v="0"/>
    <x v="0"/>
  </r>
  <r>
    <x v="40"/>
    <x v="13"/>
    <x v="1"/>
    <x v="0"/>
    <n v="4"/>
    <n v="4"/>
    <n v="0"/>
    <n v="0"/>
    <n v="0"/>
    <n v="0"/>
    <n v="0"/>
    <n v="0"/>
    <x v="0"/>
  </r>
  <r>
    <x v="2"/>
    <x v="219"/>
    <x v="2"/>
    <x v="1"/>
    <n v="1"/>
    <n v="1"/>
    <n v="0"/>
    <n v="0"/>
    <n v="0"/>
    <n v="0"/>
    <n v="0"/>
    <n v="0"/>
    <x v="0"/>
  </r>
  <r>
    <x v="8"/>
    <x v="327"/>
    <x v="1"/>
    <x v="1"/>
    <n v="942"/>
    <n v="937"/>
    <n v="5"/>
    <n v="3"/>
    <n v="0"/>
    <n v="3"/>
    <n v="59"/>
    <n v="58"/>
    <x v="2"/>
  </r>
  <r>
    <x v="2"/>
    <x v="297"/>
    <x v="0"/>
    <x v="1"/>
    <n v="41"/>
    <n v="40"/>
    <n v="1"/>
    <n v="2"/>
    <n v="0"/>
    <n v="2"/>
    <n v="2"/>
    <n v="1"/>
    <x v="2"/>
  </r>
  <r>
    <x v="2"/>
    <x v="118"/>
    <x v="1"/>
    <x v="0"/>
    <n v="1"/>
    <n v="1"/>
    <n v="0"/>
    <n v="0"/>
    <n v="0"/>
    <n v="0"/>
    <n v="0"/>
    <n v="0"/>
    <x v="0"/>
  </r>
  <r>
    <x v="2"/>
    <x v="304"/>
    <x v="0"/>
    <x v="1"/>
    <n v="181"/>
    <n v="176"/>
    <n v="5"/>
    <n v="11"/>
    <n v="4"/>
    <n v="7"/>
    <n v="7"/>
    <n v="3"/>
    <x v="8"/>
  </r>
  <r>
    <x v="43"/>
    <x v="140"/>
    <x v="2"/>
    <x v="1"/>
    <n v="3"/>
    <n v="3"/>
    <n v="0"/>
    <n v="0"/>
    <n v="0"/>
    <n v="0"/>
    <n v="0"/>
    <n v="0"/>
    <x v="0"/>
  </r>
  <r>
    <x v="2"/>
    <x v="304"/>
    <x v="0"/>
    <x v="0"/>
    <n v="2"/>
    <n v="2"/>
    <n v="0"/>
    <n v="0"/>
    <n v="0"/>
    <n v="0"/>
    <n v="0"/>
    <n v="0"/>
    <x v="0"/>
  </r>
  <r>
    <x v="14"/>
    <x v="330"/>
    <x v="0"/>
    <x v="1"/>
    <n v="4"/>
    <n v="4"/>
    <n v="0"/>
    <n v="2"/>
    <n v="1"/>
    <n v="1"/>
    <n v="0"/>
    <n v="0"/>
    <x v="0"/>
  </r>
  <r>
    <x v="33"/>
    <x v="315"/>
    <x v="0"/>
    <x v="0"/>
    <n v="1"/>
    <n v="1"/>
    <n v="0"/>
    <n v="0"/>
    <n v="0"/>
    <n v="0"/>
    <n v="0"/>
    <n v="0"/>
    <x v="0"/>
  </r>
  <r>
    <x v="14"/>
    <x v="260"/>
    <x v="2"/>
    <x v="1"/>
    <n v="5"/>
    <n v="5"/>
    <n v="0"/>
    <n v="0"/>
    <n v="0"/>
    <n v="0"/>
    <n v="0"/>
    <n v="0"/>
    <x v="0"/>
  </r>
  <r>
    <x v="29"/>
    <x v="314"/>
    <x v="1"/>
    <x v="0"/>
    <n v="0"/>
    <n v="0"/>
    <n v="0"/>
    <n v="0"/>
    <n v="0"/>
    <n v="0"/>
    <n v="1"/>
    <n v="1"/>
    <x v="0"/>
  </r>
  <r>
    <x v="0"/>
    <x v="40"/>
    <x v="1"/>
    <x v="1"/>
    <n v="98"/>
    <n v="95"/>
    <n v="3"/>
    <n v="0"/>
    <n v="0"/>
    <n v="0"/>
    <n v="3"/>
    <n v="3"/>
    <x v="0"/>
  </r>
  <r>
    <x v="46"/>
    <x v="239"/>
    <x v="0"/>
    <x v="1"/>
    <n v="223"/>
    <n v="214"/>
    <n v="9"/>
    <n v="14"/>
    <n v="2"/>
    <n v="12"/>
    <n v="27"/>
    <n v="18"/>
    <x v="14"/>
  </r>
  <r>
    <x v="27"/>
    <x v="168"/>
    <x v="0"/>
    <x v="1"/>
    <n v="7"/>
    <n v="7"/>
    <n v="0"/>
    <n v="1"/>
    <n v="1"/>
    <n v="0"/>
    <n v="1"/>
    <n v="0"/>
    <x v="2"/>
  </r>
  <r>
    <x v="13"/>
    <x v="152"/>
    <x v="0"/>
    <x v="0"/>
    <n v="14"/>
    <n v="13"/>
    <n v="1"/>
    <n v="0"/>
    <n v="0"/>
    <n v="0"/>
    <n v="1"/>
    <n v="1"/>
    <x v="0"/>
  </r>
  <r>
    <x v="2"/>
    <x v="154"/>
    <x v="1"/>
    <x v="1"/>
    <n v="201"/>
    <n v="199"/>
    <n v="2"/>
    <n v="0"/>
    <n v="0"/>
    <n v="0"/>
    <n v="8"/>
    <n v="8"/>
    <x v="0"/>
  </r>
  <r>
    <x v="23"/>
    <x v="41"/>
    <x v="0"/>
    <x v="0"/>
    <n v="0"/>
    <n v="0"/>
    <n v="0"/>
    <n v="0"/>
    <n v="0"/>
    <n v="0"/>
    <n v="2"/>
    <n v="2"/>
    <x v="0"/>
  </r>
  <r>
    <x v="2"/>
    <x v="331"/>
    <x v="1"/>
    <x v="1"/>
    <n v="22"/>
    <n v="22"/>
    <n v="0"/>
    <n v="0"/>
    <n v="0"/>
    <n v="0"/>
    <n v="0"/>
    <n v="0"/>
    <x v="0"/>
  </r>
  <r>
    <x v="5"/>
    <x v="332"/>
    <x v="1"/>
    <x v="1"/>
    <n v="19"/>
    <n v="18"/>
    <n v="1"/>
    <n v="0"/>
    <n v="0"/>
    <n v="0"/>
    <n v="1"/>
    <n v="1"/>
    <x v="0"/>
  </r>
  <r>
    <x v="16"/>
    <x v="333"/>
    <x v="1"/>
    <x v="1"/>
    <n v="1"/>
    <n v="1"/>
    <n v="0"/>
    <n v="0"/>
    <n v="0"/>
    <n v="0"/>
    <n v="0"/>
    <n v="0"/>
    <x v="0"/>
  </r>
  <r>
    <x v="20"/>
    <x v="334"/>
    <x v="0"/>
    <x v="1"/>
    <n v="37"/>
    <n v="35"/>
    <n v="2"/>
    <n v="0"/>
    <n v="0"/>
    <n v="0"/>
    <n v="6"/>
    <n v="3"/>
    <x v="6"/>
  </r>
  <r>
    <x v="51"/>
    <x v="13"/>
    <x v="1"/>
    <x v="0"/>
    <n v="14"/>
    <n v="10"/>
    <n v="4"/>
    <n v="0"/>
    <n v="0"/>
    <n v="0"/>
    <n v="1"/>
    <n v="1"/>
    <x v="0"/>
  </r>
  <r>
    <x v="2"/>
    <x v="74"/>
    <x v="1"/>
    <x v="1"/>
    <n v="76"/>
    <n v="76"/>
    <n v="0"/>
    <n v="0"/>
    <n v="0"/>
    <n v="0"/>
    <n v="3"/>
    <n v="3"/>
    <x v="0"/>
  </r>
  <r>
    <x v="29"/>
    <x v="335"/>
    <x v="1"/>
    <x v="1"/>
    <n v="28"/>
    <n v="27"/>
    <n v="1"/>
    <n v="0"/>
    <n v="0"/>
    <n v="0"/>
    <n v="0"/>
    <n v="0"/>
    <x v="0"/>
  </r>
  <r>
    <x v="11"/>
    <x v="199"/>
    <x v="0"/>
    <x v="1"/>
    <n v="1496"/>
    <n v="1403"/>
    <n v="93"/>
    <n v="87"/>
    <n v="40"/>
    <n v="47"/>
    <n v="102"/>
    <n v="61"/>
    <x v="20"/>
  </r>
  <r>
    <x v="20"/>
    <x v="334"/>
    <x v="0"/>
    <x v="0"/>
    <n v="0"/>
    <n v="0"/>
    <n v="0"/>
    <n v="0"/>
    <n v="0"/>
    <n v="0"/>
    <n v="0"/>
    <n v="0"/>
    <x v="0"/>
  </r>
  <r>
    <x v="23"/>
    <x v="238"/>
    <x v="0"/>
    <x v="1"/>
    <n v="105"/>
    <n v="101"/>
    <n v="4"/>
    <n v="16"/>
    <n v="9"/>
    <n v="7"/>
    <n v="5"/>
    <n v="5"/>
    <x v="0"/>
  </r>
  <r>
    <x v="5"/>
    <x v="336"/>
    <x v="2"/>
    <x v="1"/>
    <n v="0"/>
    <n v="0"/>
    <n v="0"/>
    <n v="1"/>
    <n v="0"/>
    <n v="1"/>
    <n v="0"/>
    <n v="0"/>
    <x v="0"/>
  </r>
  <r>
    <x v="10"/>
    <x v="237"/>
    <x v="1"/>
    <x v="0"/>
    <n v="0"/>
    <n v="0"/>
    <n v="0"/>
    <n v="0"/>
    <n v="0"/>
    <n v="0"/>
    <n v="0"/>
    <n v="0"/>
    <x v="0"/>
  </r>
  <r>
    <x v="2"/>
    <x v="84"/>
    <x v="0"/>
    <x v="1"/>
    <n v="140"/>
    <n v="130"/>
    <n v="10"/>
    <n v="8"/>
    <n v="0"/>
    <n v="8"/>
    <n v="10"/>
    <n v="8"/>
    <x v="1"/>
  </r>
  <r>
    <x v="51"/>
    <x v="13"/>
    <x v="1"/>
    <x v="1"/>
    <n v="239"/>
    <n v="227"/>
    <n v="12"/>
    <n v="2"/>
    <n v="1"/>
    <n v="1"/>
    <n v="18"/>
    <n v="15"/>
    <x v="6"/>
  </r>
  <r>
    <x v="7"/>
    <x v="191"/>
    <x v="0"/>
    <x v="1"/>
    <n v="349"/>
    <n v="333"/>
    <n v="16"/>
    <n v="16"/>
    <n v="3"/>
    <n v="13"/>
    <n v="34"/>
    <n v="28"/>
    <x v="4"/>
  </r>
  <r>
    <x v="2"/>
    <x v="278"/>
    <x v="0"/>
    <x v="0"/>
    <n v="4"/>
    <n v="3"/>
    <n v="1"/>
    <n v="0"/>
    <n v="0"/>
    <n v="0"/>
    <n v="1"/>
    <n v="1"/>
    <x v="0"/>
  </r>
  <r>
    <x v="5"/>
    <x v="337"/>
    <x v="0"/>
    <x v="1"/>
    <n v="23"/>
    <n v="22"/>
    <n v="1"/>
    <n v="6"/>
    <n v="2"/>
    <n v="4"/>
    <n v="2"/>
    <n v="1"/>
    <x v="2"/>
  </r>
  <r>
    <x v="26"/>
    <x v="62"/>
    <x v="0"/>
    <x v="0"/>
    <n v="1"/>
    <n v="1"/>
    <n v="0"/>
    <n v="0"/>
    <n v="0"/>
    <n v="0"/>
    <n v="0"/>
    <n v="0"/>
    <x v="0"/>
  </r>
  <r>
    <x v="17"/>
    <x v="192"/>
    <x v="2"/>
    <x v="1"/>
    <n v="2"/>
    <n v="2"/>
    <n v="0"/>
    <n v="0"/>
    <n v="0"/>
    <n v="0"/>
    <n v="0"/>
    <n v="0"/>
    <x v="0"/>
  </r>
  <r>
    <x v="8"/>
    <x v="190"/>
    <x v="1"/>
    <x v="1"/>
    <n v="106"/>
    <n v="102"/>
    <n v="4"/>
    <n v="0"/>
    <n v="0"/>
    <n v="0"/>
    <n v="6"/>
    <n v="6"/>
    <x v="0"/>
  </r>
  <r>
    <x v="51"/>
    <x v="222"/>
    <x v="1"/>
    <x v="1"/>
    <n v="10"/>
    <n v="10"/>
    <n v="0"/>
    <n v="0"/>
    <n v="0"/>
    <n v="0"/>
    <n v="0"/>
    <n v="0"/>
    <x v="0"/>
  </r>
  <r>
    <x v="8"/>
    <x v="195"/>
    <x v="1"/>
    <x v="1"/>
    <n v="385"/>
    <n v="383"/>
    <n v="2"/>
    <n v="1"/>
    <n v="1"/>
    <n v="0"/>
    <n v="21"/>
    <n v="21"/>
    <x v="0"/>
  </r>
  <r>
    <x v="19"/>
    <x v="196"/>
    <x v="2"/>
    <x v="1"/>
    <n v="2"/>
    <n v="1"/>
    <n v="1"/>
    <n v="0"/>
    <n v="0"/>
    <n v="0"/>
    <n v="0"/>
    <n v="0"/>
    <x v="0"/>
  </r>
  <r>
    <x v="1"/>
    <x v="13"/>
    <x v="1"/>
    <x v="0"/>
    <n v="5"/>
    <n v="4"/>
    <n v="1"/>
    <n v="0"/>
    <n v="0"/>
    <n v="0"/>
    <n v="2"/>
    <n v="2"/>
    <x v="0"/>
  </r>
  <r>
    <x v="13"/>
    <x v="160"/>
    <x v="0"/>
    <x v="0"/>
    <n v="5"/>
    <n v="5"/>
    <n v="0"/>
    <n v="0"/>
    <n v="0"/>
    <n v="0"/>
    <n v="3"/>
    <n v="2"/>
    <x v="2"/>
  </r>
  <r>
    <x v="2"/>
    <x v="338"/>
    <x v="0"/>
    <x v="1"/>
    <n v="51"/>
    <n v="49"/>
    <n v="2"/>
    <n v="9"/>
    <n v="6"/>
    <n v="3"/>
    <n v="4"/>
    <n v="4"/>
    <x v="0"/>
  </r>
  <r>
    <x v="51"/>
    <x v="13"/>
    <x v="2"/>
    <x v="1"/>
    <n v="110"/>
    <n v="95"/>
    <n v="15"/>
    <n v="0"/>
    <n v="0"/>
    <n v="0"/>
    <n v="19"/>
    <n v="16"/>
    <x v="6"/>
  </r>
  <r>
    <x v="2"/>
    <x v="154"/>
    <x v="1"/>
    <x v="0"/>
    <n v="2"/>
    <n v="1"/>
    <n v="1"/>
    <n v="0"/>
    <n v="0"/>
    <n v="0"/>
    <n v="1"/>
    <n v="1"/>
    <x v="0"/>
  </r>
  <r>
    <x v="1"/>
    <x v="197"/>
    <x v="0"/>
    <x v="1"/>
    <n v="24"/>
    <n v="21"/>
    <n v="3"/>
    <n v="4"/>
    <n v="2"/>
    <n v="2"/>
    <n v="5"/>
    <n v="4"/>
    <x v="2"/>
  </r>
  <r>
    <x v="0"/>
    <x v="339"/>
    <x v="1"/>
    <x v="0"/>
    <n v="2"/>
    <n v="2"/>
    <n v="0"/>
    <n v="0"/>
    <n v="0"/>
    <n v="0"/>
    <n v="0"/>
    <n v="0"/>
    <x v="0"/>
  </r>
  <r>
    <x v="56"/>
    <x v="340"/>
    <x v="0"/>
    <x v="0"/>
    <n v="1"/>
    <n v="1"/>
    <n v="0"/>
    <n v="0"/>
    <n v="0"/>
    <n v="0"/>
    <n v="1"/>
    <n v="1"/>
    <x v="0"/>
  </r>
  <r>
    <x v="13"/>
    <x v="259"/>
    <x v="1"/>
    <x v="0"/>
    <n v="1"/>
    <n v="1"/>
    <n v="0"/>
    <n v="0"/>
    <n v="0"/>
    <n v="0"/>
    <n v="0"/>
    <n v="0"/>
    <x v="0"/>
  </r>
  <r>
    <x v="14"/>
    <x v="73"/>
    <x v="0"/>
    <x v="0"/>
    <n v="0"/>
    <n v="0"/>
    <n v="0"/>
    <n v="0"/>
    <n v="0"/>
    <n v="0"/>
    <n v="0"/>
    <n v="0"/>
    <x v="0"/>
  </r>
  <r>
    <x v="8"/>
    <x v="341"/>
    <x v="0"/>
    <x v="1"/>
    <n v="39"/>
    <n v="38"/>
    <n v="1"/>
    <n v="4"/>
    <n v="2"/>
    <n v="2"/>
    <n v="1"/>
    <n v="1"/>
    <x v="0"/>
  </r>
  <r>
    <x v="14"/>
    <x v="321"/>
    <x v="1"/>
    <x v="1"/>
    <n v="2"/>
    <n v="2"/>
    <n v="0"/>
    <n v="0"/>
    <n v="0"/>
    <n v="0"/>
    <n v="0"/>
    <n v="0"/>
    <x v="0"/>
  </r>
  <r>
    <x v="6"/>
    <x v="8"/>
    <x v="2"/>
    <x v="1"/>
    <n v="21"/>
    <n v="19"/>
    <n v="2"/>
    <n v="0"/>
    <n v="0"/>
    <n v="0"/>
    <n v="5"/>
    <n v="5"/>
    <x v="0"/>
  </r>
  <r>
    <x v="26"/>
    <x v="180"/>
    <x v="0"/>
    <x v="1"/>
    <n v="11"/>
    <n v="11"/>
    <n v="0"/>
    <n v="4"/>
    <n v="2"/>
    <n v="2"/>
    <n v="5"/>
    <n v="2"/>
    <x v="6"/>
  </r>
  <r>
    <x v="46"/>
    <x v="177"/>
    <x v="1"/>
    <x v="1"/>
    <n v="41"/>
    <n v="41"/>
    <n v="0"/>
    <n v="0"/>
    <n v="0"/>
    <n v="0"/>
    <n v="3"/>
    <n v="3"/>
    <x v="0"/>
  </r>
  <r>
    <x v="2"/>
    <x v="248"/>
    <x v="1"/>
    <x v="1"/>
    <n v="1"/>
    <n v="1"/>
    <n v="0"/>
    <n v="0"/>
    <n v="0"/>
    <n v="0"/>
    <n v="0"/>
    <n v="0"/>
    <x v="0"/>
  </r>
  <r>
    <x v="1"/>
    <x v="342"/>
    <x v="1"/>
    <x v="1"/>
    <n v="18"/>
    <n v="18"/>
    <n v="0"/>
    <n v="0"/>
    <n v="0"/>
    <n v="0"/>
    <n v="0"/>
    <n v="0"/>
    <x v="0"/>
  </r>
  <r>
    <x v="8"/>
    <x v="343"/>
    <x v="1"/>
    <x v="1"/>
    <n v="258"/>
    <n v="253"/>
    <n v="5"/>
    <n v="1"/>
    <n v="0"/>
    <n v="1"/>
    <n v="12"/>
    <n v="11"/>
    <x v="2"/>
  </r>
  <r>
    <x v="54"/>
    <x v="344"/>
    <x v="0"/>
    <x v="0"/>
    <n v="2"/>
    <n v="1"/>
    <n v="1"/>
    <n v="0"/>
    <n v="0"/>
    <n v="0"/>
    <n v="0"/>
    <n v="0"/>
    <x v="0"/>
  </r>
  <r>
    <x v="33"/>
    <x v="13"/>
    <x v="2"/>
    <x v="1"/>
    <n v="83"/>
    <n v="72"/>
    <n v="11"/>
    <n v="0"/>
    <n v="0"/>
    <n v="0"/>
    <n v="10"/>
    <n v="6"/>
    <x v="8"/>
  </r>
  <r>
    <x v="1"/>
    <x v="176"/>
    <x v="0"/>
    <x v="1"/>
    <n v="3"/>
    <n v="3"/>
    <n v="0"/>
    <n v="1"/>
    <n v="1"/>
    <n v="0"/>
    <n v="0"/>
    <n v="0"/>
    <x v="0"/>
  </r>
  <r>
    <x v="36"/>
    <x v="345"/>
    <x v="0"/>
    <x v="0"/>
    <n v="0"/>
    <n v="0"/>
    <n v="0"/>
    <n v="0"/>
    <n v="0"/>
    <n v="0"/>
    <n v="1"/>
    <n v="1"/>
    <x v="0"/>
  </r>
  <r>
    <x v="12"/>
    <x v="224"/>
    <x v="1"/>
    <x v="1"/>
    <n v="1"/>
    <n v="1"/>
    <n v="0"/>
    <n v="0"/>
    <n v="0"/>
    <n v="0"/>
    <n v="0"/>
    <n v="0"/>
    <x v="0"/>
  </r>
  <r>
    <x v="6"/>
    <x v="346"/>
    <x v="1"/>
    <x v="1"/>
    <n v="142"/>
    <n v="141"/>
    <n v="1"/>
    <n v="2"/>
    <n v="2"/>
    <n v="0"/>
    <n v="5"/>
    <n v="5"/>
    <x v="0"/>
  </r>
  <r>
    <x v="55"/>
    <x v="13"/>
    <x v="2"/>
    <x v="1"/>
    <n v="69"/>
    <n v="68"/>
    <n v="1"/>
    <n v="2"/>
    <n v="1"/>
    <n v="1"/>
    <n v="18"/>
    <n v="14"/>
    <x v="8"/>
  </r>
  <r>
    <x v="0"/>
    <x v="347"/>
    <x v="1"/>
    <x v="1"/>
    <n v="122"/>
    <n v="120"/>
    <n v="2"/>
    <n v="0"/>
    <n v="0"/>
    <n v="0"/>
    <n v="5"/>
    <n v="5"/>
    <x v="0"/>
  </r>
  <r>
    <x v="34"/>
    <x v="167"/>
    <x v="0"/>
    <x v="1"/>
    <n v="59"/>
    <n v="57"/>
    <n v="2"/>
    <n v="1"/>
    <n v="0"/>
    <n v="1"/>
    <n v="3"/>
    <n v="1"/>
    <x v="1"/>
  </r>
  <r>
    <x v="0"/>
    <x v="347"/>
    <x v="1"/>
    <x v="0"/>
    <n v="5"/>
    <n v="3"/>
    <n v="2"/>
    <n v="0"/>
    <n v="0"/>
    <n v="0"/>
    <n v="0"/>
    <n v="0"/>
    <x v="0"/>
  </r>
  <r>
    <x v="2"/>
    <x v="250"/>
    <x v="1"/>
    <x v="0"/>
    <n v="3"/>
    <n v="2"/>
    <n v="1"/>
    <n v="0"/>
    <n v="0"/>
    <n v="0"/>
    <n v="1"/>
    <n v="1"/>
    <x v="0"/>
  </r>
  <r>
    <x v="22"/>
    <x v="241"/>
    <x v="2"/>
    <x v="1"/>
    <n v="24"/>
    <n v="23"/>
    <n v="1"/>
    <n v="0"/>
    <n v="0"/>
    <n v="0"/>
    <n v="0"/>
    <n v="0"/>
    <x v="0"/>
  </r>
  <r>
    <x v="41"/>
    <x v="156"/>
    <x v="1"/>
    <x v="1"/>
    <n v="2"/>
    <n v="2"/>
    <n v="0"/>
    <n v="0"/>
    <n v="0"/>
    <n v="0"/>
    <n v="0"/>
    <n v="0"/>
    <x v="0"/>
  </r>
  <r>
    <x v="50"/>
    <x v="13"/>
    <x v="1"/>
    <x v="1"/>
    <n v="196"/>
    <n v="192"/>
    <n v="4"/>
    <n v="0"/>
    <n v="0"/>
    <n v="0"/>
    <n v="8"/>
    <n v="8"/>
    <x v="0"/>
  </r>
  <r>
    <x v="36"/>
    <x v="105"/>
    <x v="0"/>
    <x v="0"/>
    <n v="0"/>
    <n v="0"/>
    <n v="0"/>
    <n v="0"/>
    <n v="0"/>
    <n v="0"/>
    <n v="0"/>
    <n v="0"/>
    <x v="0"/>
  </r>
  <r>
    <x v="47"/>
    <x v="174"/>
    <x v="0"/>
    <x v="0"/>
    <n v="0"/>
    <n v="0"/>
    <n v="0"/>
    <n v="0"/>
    <n v="0"/>
    <n v="0"/>
    <n v="0"/>
    <n v="0"/>
    <x v="0"/>
  </r>
  <r>
    <x v="46"/>
    <x v="348"/>
    <x v="0"/>
    <x v="1"/>
    <n v="20"/>
    <n v="15"/>
    <n v="5"/>
    <n v="1"/>
    <n v="0"/>
    <n v="1"/>
    <n v="1"/>
    <n v="1"/>
    <x v="0"/>
  </r>
  <r>
    <x v="2"/>
    <x v="68"/>
    <x v="2"/>
    <x v="1"/>
    <n v="4"/>
    <n v="4"/>
    <n v="0"/>
    <n v="0"/>
    <n v="0"/>
    <n v="0"/>
    <n v="1"/>
    <n v="1"/>
    <x v="0"/>
  </r>
  <r>
    <x v="2"/>
    <x v="74"/>
    <x v="0"/>
    <x v="1"/>
    <n v="4"/>
    <n v="4"/>
    <n v="0"/>
    <n v="0"/>
    <n v="0"/>
    <n v="0"/>
    <n v="0"/>
    <n v="0"/>
    <x v="0"/>
  </r>
  <r>
    <x v="1"/>
    <x v="197"/>
    <x v="1"/>
    <x v="0"/>
    <n v="0"/>
    <n v="0"/>
    <n v="0"/>
    <n v="0"/>
    <n v="0"/>
    <n v="0"/>
    <n v="0"/>
    <n v="0"/>
    <x v="0"/>
  </r>
  <r>
    <x v="12"/>
    <x v="189"/>
    <x v="2"/>
    <x v="1"/>
    <n v="2"/>
    <n v="2"/>
    <n v="0"/>
    <n v="0"/>
    <n v="0"/>
    <n v="0"/>
    <n v="0"/>
    <n v="0"/>
    <x v="0"/>
  </r>
  <r>
    <x v="22"/>
    <x v="44"/>
    <x v="0"/>
    <x v="1"/>
    <n v="13"/>
    <n v="12"/>
    <n v="1"/>
    <n v="2"/>
    <n v="0"/>
    <n v="2"/>
    <n v="0"/>
    <n v="0"/>
    <x v="0"/>
  </r>
  <r>
    <x v="26"/>
    <x v="13"/>
    <x v="2"/>
    <x v="1"/>
    <n v="110"/>
    <n v="91"/>
    <n v="19"/>
    <n v="5"/>
    <n v="1"/>
    <n v="4"/>
    <n v="17"/>
    <n v="14"/>
    <x v="6"/>
  </r>
  <r>
    <x v="13"/>
    <x v="235"/>
    <x v="0"/>
    <x v="0"/>
    <n v="4"/>
    <n v="4"/>
    <n v="0"/>
    <n v="0"/>
    <n v="0"/>
    <n v="0"/>
    <n v="1"/>
    <n v="1"/>
    <x v="0"/>
  </r>
  <r>
    <x v="1"/>
    <x v="349"/>
    <x v="0"/>
    <x v="1"/>
    <n v="142"/>
    <n v="137"/>
    <n v="5"/>
    <n v="9"/>
    <n v="2"/>
    <n v="7"/>
    <n v="12"/>
    <n v="10"/>
    <x v="1"/>
  </r>
  <r>
    <x v="1"/>
    <x v="342"/>
    <x v="0"/>
    <x v="1"/>
    <n v="76"/>
    <n v="59"/>
    <n v="17"/>
    <n v="15"/>
    <n v="5"/>
    <n v="10"/>
    <n v="1"/>
    <n v="0"/>
    <x v="2"/>
  </r>
  <r>
    <x v="0"/>
    <x v="339"/>
    <x v="0"/>
    <x v="1"/>
    <n v="229"/>
    <n v="222"/>
    <n v="7"/>
    <n v="2"/>
    <n v="0"/>
    <n v="2"/>
    <n v="13"/>
    <n v="5"/>
    <x v="9"/>
  </r>
  <r>
    <x v="8"/>
    <x v="195"/>
    <x v="0"/>
    <x v="0"/>
    <n v="4"/>
    <n v="4"/>
    <n v="0"/>
    <n v="1"/>
    <n v="0"/>
    <n v="1"/>
    <n v="1"/>
    <n v="1"/>
    <x v="0"/>
  </r>
  <r>
    <x v="49"/>
    <x v="182"/>
    <x v="2"/>
    <x v="1"/>
    <n v="17"/>
    <n v="17"/>
    <n v="0"/>
    <n v="0"/>
    <n v="0"/>
    <n v="0"/>
    <n v="1"/>
    <n v="1"/>
    <x v="0"/>
  </r>
  <r>
    <x v="20"/>
    <x v="13"/>
    <x v="1"/>
    <x v="1"/>
    <n v="1425"/>
    <n v="1356"/>
    <n v="69"/>
    <n v="3"/>
    <n v="2"/>
    <n v="1"/>
    <n v="45"/>
    <n v="44"/>
    <x v="2"/>
  </r>
  <r>
    <x v="2"/>
    <x v="350"/>
    <x v="1"/>
    <x v="0"/>
    <n v="2"/>
    <n v="1"/>
    <n v="1"/>
    <n v="0"/>
    <n v="0"/>
    <n v="0"/>
    <n v="0"/>
    <n v="0"/>
    <x v="0"/>
  </r>
  <r>
    <x v="2"/>
    <x v="169"/>
    <x v="1"/>
    <x v="0"/>
    <n v="2"/>
    <n v="2"/>
    <n v="0"/>
    <n v="0"/>
    <n v="0"/>
    <n v="0"/>
    <n v="1"/>
    <n v="1"/>
    <x v="0"/>
  </r>
  <r>
    <x v="0"/>
    <x v="60"/>
    <x v="0"/>
    <x v="1"/>
    <n v="612"/>
    <n v="596"/>
    <n v="16"/>
    <n v="30"/>
    <n v="4"/>
    <n v="26"/>
    <n v="30"/>
    <n v="23"/>
    <x v="10"/>
  </r>
  <r>
    <x v="19"/>
    <x v="351"/>
    <x v="2"/>
    <x v="1"/>
    <n v="4"/>
    <n v="4"/>
    <n v="0"/>
    <n v="1"/>
    <n v="0"/>
    <n v="1"/>
    <n v="0"/>
    <n v="0"/>
    <x v="0"/>
  </r>
  <r>
    <x v="8"/>
    <x v="195"/>
    <x v="0"/>
    <x v="1"/>
    <n v="374"/>
    <n v="349"/>
    <n v="25"/>
    <n v="38"/>
    <n v="23"/>
    <n v="15"/>
    <n v="13"/>
    <n v="11"/>
    <x v="1"/>
  </r>
  <r>
    <x v="20"/>
    <x v="352"/>
    <x v="0"/>
    <x v="0"/>
    <n v="28"/>
    <n v="23"/>
    <n v="5"/>
    <n v="4"/>
    <n v="0"/>
    <n v="4"/>
    <n v="4"/>
    <n v="4"/>
    <x v="0"/>
  </r>
  <r>
    <x v="1"/>
    <x v="342"/>
    <x v="0"/>
    <x v="0"/>
    <n v="0"/>
    <n v="0"/>
    <n v="0"/>
    <n v="0"/>
    <n v="0"/>
    <n v="0"/>
    <n v="1"/>
    <n v="0"/>
    <x v="2"/>
  </r>
  <r>
    <x v="16"/>
    <x v="333"/>
    <x v="0"/>
    <x v="1"/>
    <n v="0"/>
    <n v="0"/>
    <n v="0"/>
    <n v="2"/>
    <n v="0"/>
    <n v="2"/>
    <n v="2"/>
    <n v="1"/>
    <x v="2"/>
  </r>
  <r>
    <x v="2"/>
    <x v="350"/>
    <x v="1"/>
    <x v="1"/>
    <n v="82"/>
    <n v="79"/>
    <n v="3"/>
    <n v="0"/>
    <n v="0"/>
    <n v="0"/>
    <n v="4"/>
    <n v="4"/>
    <x v="0"/>
  </r>
  <r>
    <x v="13"/>
    <x v="162"/>
    <x v="1"/>
    <x v="1"/>
    <n v="747"/>
    <n v="739"/>
    <n v="8"/>
    <n v="0"/>
    <n v="0"/>
    <n v="0"/>
    <n v="54"/>
    <n v="54"/>
    <x v="0"/>
  </r>
  <r>
    <x v="1"/>
    <x v="353"/>
    <x v="0"/>
    <x v="1"/>
    <n v="4"/>
    <n v="4"/>
    <n v="0"/>
    <n v="0"/>
    <n v="0"/>
    <n v="0"/>
    <n v="0"/>
    <n v="0"/>
    <x v="0"/>
  </r>
  <r>
    <x v="9"/>
    <x v="354"/>
    <x v="0"/>
    <x v="1"/>
    <n v="14"/>
    <n v="10"/>
    <n v="4"/>
    <n v="2"/>
    <n v="0"/>
    <n v="2"/>
    <n v="0"/>
    <n v="0"/>
    <x v="0"/>
  </r>
  <r>
    <x v="1"/>
    <x v="176"/>
    <x v="1"/>
    <x v="1"/>
    <n v="5"/>
    <n v="5"/>
    <n v="0"/>
    <n v="0"/>
    <n v="0"/>
    <n v="0"/>
    <n v="0"/>
    <n v="0"/>
    <x v="0"/>
  </r>
  <r>
    <x v="2"/>
    <x v="355"/>
    <x v="0"/>
    <x v="1"/>
    <n v="145"/>
    <n v="121"/>
    <n v="24"/>
    <n v="15"/>
    <n v="3"/>
    <n v="12"/>
    <n v="14"/>
    <n v="10"/>
    <x v="8"/>
  </r>
  <r>
    <x v="22"/>
    <x v="38"/>
    <x v="0"/>
    <x v="0"/>
    <n v="0"/>
    <n v="0"/>
    <n v="0"/>
    <n v="0"/>
    <n v="0"/>
    <n v="0"/>
    <n v="0"/>
    <n v="0"/>
    <x v="0"/>
  </r>
  <r>
    <x v="2"/>
    <x v="84"/>
    <x v="1"/>
    <x v="1"/>
    <n v="88"/>
    <n v="87"/>
    <n v="1"/>
    <n v="0"/>
    <n v="0"/>
    <n v="0"/>
    <n v="2"/>
    <n v="2"/>
    <x v="0"/>
  </r>
  <r>
    <x v="12"/>
    <x v="189"/>
    <x v="1"/>
    <x v="0"/>
    <n v="3"/>
    <n v="1"/>
    <n v="2"/>
    <n v="0"/>
    <n v="0"/>
    <n v="0"/>
    <n v="0"/>
    <n v="0"/>
    <x v="0"/>
  </r>
  <r>
    <x v="26"/>
    <x v="13"/>
    <x v="1"/>
    <x v="0"/>
    <n v="8"/>
    <n v="5"/>
    <n v="3"/>
    <n v="0"/>
    <n v="0"/>
    <n v="0"/>
    <n v="0"/>
    <n v="0"/>
    <x v="0"/>
  </r>
  <r>
    <x v="0"/>
    <x v="184"/>
    <x v="1"/>
    <x v="1"/>
    <n v="663"/>
    <n v="654"/>
    <n v="9"/>
    <n v="0"/>
    <n v="0"/>
    <n v="0"/>
    <n v="41"/>
    <n v="41"/>
    <x v="0"/>
  </r>
  <r>
    <x v="17"/>
    <x v="181"/>
    <x v="0"/>
    <x v="1"/>
    <n v="534"/>
    <n v="520"/>
    <n v="14"/>
    <n v="27"/>
    <n v="5"/>
    <n v="22"/>
    <n v="18"/>
    <n v="10"/>
    <x v="9"/>
  </r>
  <r>
    <x v="23"/>
    <x v="238"/>
    <x v="1"/>
    <x v="1"/>
    <n v="22"/>
    <n v="22"/>
    <n v="0"/>
    <n v="0"/>
    <n v="0"/>
    <n v="0"/>
    <n v="1"/>
    <n v="1"/>
    <x v="0"/>
  </r>
  <r>
    <x v="8"/>
    <x v="161"/>
    <x v="0"/>
    <x v="0"/>
    <n v="1"/>
    <n v="1"/>
    <n v="0"/>
    <n v="0"/>
    <n v="0"/>
    <n v="0"/>
    <n v="0"/>
    <n v="0"/>
    <x v="0"/>
  </r>
  <r>
    <x v="1"/>
    <x v="349"/>
    <x v="2"/>
    <x v="1"/>
    <n v="0"/>
    <n v="0"/>
    <n v="0"/>
    <n v="0"/>
    <n v="0"/>
    <n v="0"/>
    <n v="1"/>
    <n v="1"/>
    <x v="0"/>
  </r>
  <r>
    <x v="19"/>
    <x v="64"/>
    <x v="1"/>
    <x v="0"/>
    <n v="1"/>
    <n v="1"/>
    <n v="0"/>
    <n v="0"/>
    <n v="0"/>
    <n v="0"/>
    <n v="0"/>
    <n v="0"/>
    <x v="0"/>
  </r>
  <r>
    <x v="19"/>
    <x v="194"/>
    <x v="0"/>
    <x v="0"/>
    <n v="1"/>
    <n v="1"/>
    <n v="0"/>
    <n v="1"/>
    <n v="1"/>
    <n v="0"/>
    <n v="0"/>
    <n v="0"/>
    <x v="0"/>
  </r>
  <r>
    <x v="7"/>
    <x v="191"/>
    <x v="2"/>
    <x v="1"/>
    <n v="9"/>
    <n v="9"/>
    <n v="0"/>
    <n v="0"/>
    <n v="0"/>
    <n v="0"/>
    <n v="1"/>
    <n v="1"/>
    <x v="0"/>
  </r>
  <r>
    <x v="5"/>
    <x v="336"/>
    <x v="0"/>
    <x v="1"/>
    <n v="1"/>
    <n v="1"/>
    <n v="0"/>
    <n v="6"/>
    <n v="4"/>
    <n v="2"/>
    <n v="0"/>
    <n v="0"/>
    <x v="0"/>
  </r>
  <r>
    <x v="8"/>
    <x v="343"/>
    <x v="0"/>
    <x v="0"/>
    <n v="2"/>
    <n v="2"/>
    <n v="0"/>
    <n v="0"/>
    <n v="0"/>
    <n v="0"/>
    <n v="1"/>
    <n v="1"/>
    <x v="0"/>
  </r>
  <r>
    <x v="18"/>
    <x v="325"/>
    <x v="0"/>
    <x v="1"/>
    <n v="217"/>
    <n v="199"/>
    <n v="18"/>
    <n v="11"/>
    <n v="0"/>
    <n v="11"/>
    <n v="15"/>
    <n v="7"/>
    <x v="9"/>
  </r>
  <r>
    <x v="1"/>
    <x v="197"/>
    <x v="1"/>
    <x v="1"/>
    <n v="13"/>
    <n v="13"/>
    <n v="0"/>
    <n v="0"/>
    <n v="0"/>
    <n v="0"/>
    <n v="0"/>
    <n v="0"/>
    <x v="0"/>
  </r>
  <r>
    <x v="9"/>
    <x v="356"/>
    <x v="0"/>
    <x v="1"/>
    <n v="15"/>
    <n v="9"/>
    <n v="6"/>
    <n v="7"/>
    <n v="0"/>
    <n v="7"/>
    <n v="0"/>
    <n v="0"/>
    <x v="0"/>
  </r>
  <r>
    <x v="0"/>
    <x v="347"/>
    <x v="0"/>
    <x v="1"/>
    <n v="533"/>
    <n v="477"/>
    <n v="56"/>
    <n v="11"/>
    <n v="1"/>
    <n v="10"/>
    <n v="17"/>
    <n v="6"/>
    <x v="17"/>
  </r>
  <r>
    <x v="46"/>
    <x v="158"/>
    <x v="1"/>
    <x v="1"/>
    <n v="195"/>
    <n v="191"/>
    <n v="4"/>
    <n v="0"/>
    <n v="0"/>
    <n v="0"/>
    <n v="13"/>
    <n v="13"/>
    <x v="0"/>
  </r>
  <r>
    <x v="6"/>
    <x v="357"/>
    <x v="0"/>
    <x v="1"/>
    <n v="36"/>
    <n v="34"/>
    <n v="2"/>
    <n v="5"/>
    <n v="1"/>
    <n v="4"/>
    <n v="5"/>
    <n v="4"/>
    <x v="2"/>
  </r>
  <r>
    <x v="20"/>
    <x v="358"/>
    <x v="0"/>
    <x v="1"/>
    <n v="45"/>
    <n v="42"/>
    <n v="3"/>
    <n v="2"/>
    <n v="0"/>
    <n v="2"/>
    <n v="1"/>
    <n v="0"/>
    <x v="2"/>
  </r>
  <r>
    <x v="22"/>
    <x v="241"/>
    <x v="1"/>
    <x v="1"/>
    <n v="143"/>
    <n v="141"/>
    <n v="2"/>
    <n v="1"/>
    <n v="0"/>
    <n v="1"/>
    <n v="2"/>
    <n v="2"/>
    <x v="0"/>
  </r>
  <r>
    <x v="10"/>
    <x v="237"/>
    <x v="0"/>
    <x v="0"/>
    <n v="1"/>
    <n v="1"/>
    <n v="0"/>
    <n v="0"/>
    <n v="0"/>
    <n v="0"/>
    <n v="0"/>
    <n v="0"/>
    <x v="0"/>
  </r>
  <r>
    <x v="6"/>
    <x v="359"/>
    <x v="1"/>
    <x v="1"/>
    <n v="85"/>
    <n v="77"/>
    <n v="8"/>
    <n v="0"/>
    <n v="0"/>
    <n v="0"/>
    <n v="5"/>
    <n v="5"/>
    <x v="0"/>
  </r>
  <r>
    <x v="17"/>
    <x v="13"/>
    <x v="2"/>
    <x v="0"/>
    <n v="35"/>
    <n v="28"/>
    <n v="7"/>
    <n v="2"/>
    <n v="1"/>
    <n v="1"/>
    <n v="18"/>
    <n v="18"/>
    <x v="0"/>
  </r>
  <r>
    <x v="46"/>
    <x v="158"/>
    <x v="1"/>
    <x v="0"/>
    <n v="2"/>
    <n v="2"/>
    <n v="0"/>
    <n v="0"/>
    <n v="0"/>
    <n v="0"/>
    <n v="0"/>
    <n v="0"/>
    <x v="0"/>
  </r>
  <r>
    <x v="46"/>
    <x v="239"/>
    <x v="1"/>
    <x v="1"/>
    <n v="93"/>
    <n v="89"/>
    <n v="4"/>
    <n v="0"/>
    <n v="0"/>
    <n v="0"/>
    <n v="5"/>
    <n v="5"/>
    <x v="0"/>
  </r>
  <r>
    <x v="8"/>
    <x v="190"/>
    <x v="0"/>
    <x v="0"/>
    <n v="1"/>
    <n v="0"/>
    <n v="1"/>
    <n v="0"/>
    <n v="0"/>
    <n v="0"/>
    <n v="0"/>
    <n v="0"/>
    <x v="0"/>
  </r>
  <r>
    <x v="2"/>
    <x v="292"/>
    <x v="0"/>
    <x v="0"/>
    <n v="1"/>
    <n v="1"/>
    <n v="0"/>
    <n v="0"/>
    <n v="0"/>
    <n v="0"/>
    <n v="1"/>
    <n v="1"/>
    <x v="0"/>
  </r>
  <r>
    <x v="8"/>
    <x v="293"/>
    <x v="1"/>
    <x v="1"/>
    <n v="76"/>
    <n v="76"/>
    <n v="0"/>
    <n v="0"/>
    <n v="0"/>
    <n v="0"/>
    <n v="4"/>
    <n v="4"/>
    <x v="0"/>
  </r>
  <r>
    <x v="18"/>
    <x v="325"/>
    <x v="2"/>
    <x v="1"/>
    <n v="2"/>
    <n v="2"/>
    <n v="0"/>
    <n v="0"/>
    <n v="0"/>
    <n v="0"/>
    <n v="0"/>
    <n v="0"/>
    <x v="0"/>
  </r>
  <r>
    <x v="1"/>
    <x v="279"/>
    <x v="1"/>
    <x v="1"/>
    <n v="6"/>
    <n v="6"/>
    <n v="0"/>
    <n v="0"/>
    <n v="0"/>
    <n v="0"/>
    <n v="0"/>
    <n v="0"/>
    <x v="0"/>
  </r>
  <r>
    <x v="8"/>
    <x v="79"/>
    <x v="0"/>
    <x v="1"/>
    <n v="43"/>
    <n v="42"/>
    <n v="1"/>
    <n v="2"/>
    <n v="2"/>
    <n v="0"/>
    <n v="1"/>
    <n v="1"/>
    <x v="0"/>
  </r>
  <r>
    <x v="12"/>
    <x v="189"/>
    <x v="1"/>
    <x v="1"/>
    <n v="18"/>
    <n v="18"/>
    <n v="0"/>
    <n v="0"/>
    <n v="0"/>
    <n v="0"/>
    <n v="2"/>
    <n v="2"/>
    <x v="0"/>
  </r>
  <r>
    <x v="13"/>
    <x v="16"/>
    <x v="1"/>
    <x v="0"/>
    <n v="2"/>
    <n v="1"/>
    <n v="1"/>
    <n v="0"/>
    <n v="0"/>
    <n v="0"/>
    <n v="0"/>
    <n v="0"/>
    <x v="0"/>
  </r>
  <r>
    <x v="36"/>
    <x v="13"/>
    <x v="1"/>
    <x v="0"/>
    <n v="6"/>
    <n v="6"/>
    <n v="0"/>
    <n v="0"/>
    <n v="0"/>
    <n v="0"/>
    <n v="2"/>
    <n v="2"/>
    <x v="0"/>
  </r>
  <r>
    <x v="18"/>
    <x v="325"/>
    <x v="1"/>
    <x v="0"/>
    <n v="0"/>
    <n v="0"/>
    <n v="0"/>
    <n v="0"/>
    <n v="0"/>
    <n v="0"/>
    <n v="0"/>
    <n v="0"/>
    <x v="0"/>
  </r>
  <r>
    <x v="6"/>
    <x v="306"/>
    <x v="1"/>
    <x v="0"/>
    <n v="1"/>
    <n v="1"/>
    <n v="0"/>
    <n v="0"/>
    <n v="0"/>
    <n v="0"/>
    <n v="0"/>
    <n v="0"/>
    <x v="0"/>
  </r>
  <r>
    <x v="6"/>
    <x v="13"/>
    <x v="2"/>
    <x v="1"/>
    <n v="1482"/>
    <n v="1436"/>
    <n v="46"/>
    <n v="40"/>
    <n v="25"/>
    <n v="15"/>
    <n v="185"/>
    <n v="167"/>
    <x v="21"/>
  </r>
  <r>
    <x v="22"/>
    <x v="13"/>
    <x v="1"/>
    <x v="1"/>
    <n v="473"/>
    <n v="463"/>
    <n v="10"/>
    <n v="4"/>
    <n v="2"/>
    <n v="2"/>
    <n v="34"/>
    <n v="33"/>
    <x v="2"/>
  </r>
  <r>
    <x v="49"/>
    <x v="182"/>
    <x v="0"/>
    <x v="1"/>
    <n v="115"/>
    <n v="102"/>
    <n v="13"/>
    <n v="9"/>
    <n v="0"/>
    <n v="9"/>
    <n v="7"/>
    <n v="3"/>
    <x v="8"/>
  </r>
  <r>
    <x v="1"/>
    <x v="272"/>
    <x v="0"/>
    <x v="0"/>
    <n v="1"/>
    <n v="1"/>
    <n v="0"/>
    <n v="0"/>
    <n v="0"/>
    <n v="0"/>
    <n v="0"/>
    <n v="0"/>
    <x v="0"/>
  </r>
  <r>
    <x v="2"/>
    <x v="360"/>
    <x v="1"/>
    <x v="1"/>
    <n v="1"/>
    <n v="1"/>
    <n v="0"/>
    <n v="0"/>
    <n v="0"/>
    <n v="0"/>
    <n v="0"/>
    <n v="0"/>
    <x v="0"/>
  </r>
  <r>
    <x v="19"/>
    <x v="319"/>
    <x v="1"/>
    <x v="0"/>
    <n v="2"/>
    <n v="1"/>
    <n v="1"/>
    <n v="0"/>
    <n v="0"/>
    <n v="0"/>
    <n v="0"/>
    <n v="0"/>
    <x v="0"/>
  </r>
  <r>
    <x v="38"/>
    <x v="361"/>
    <x v="0"/>
    <x v="1"/>
    <n v="9"/>
    <n v="7"/>
    <n v="2"/>
    <n v="1"/>
    <n v="0"/>
    <n v="1"/>
    <n v="0"/>
    <n v="0"/>
    <x v="0"/>
  </r>
  <r>
    <x v="52"/>
    <x v="13"/>
    <x v="2"/>
    <x v="0"/>
    <n v="5"/>
    <n v="4"/>
    <n v="1"/>
    <n v="0"/>
    <n v="0"/>
    <n v="0"/>
    <n v="5"/>
    <n v="2"/>
    <x v="6"/>
  </r>
  <r>
    <x v="20"/>
    <x v="273"/>
    <x v="0"/>
    <x v="0"/>
    <n v="1"/>
    <n v="1"/>
    <n v="0"/>
    <n v="0"/>
    <n v="0"/>
    <n v="0"/>
    <n v="0"/>
    <n v="0"/>
    <x v="0"/>
  </r>
  <r>
    <x v="5"/>
    <x v="7"/>
    <x v="1"/>
    <x v="1"/>
    <n v="9"/>
    <n v="9"/>
    <n v="0"/>
    <n v="0"/>
    <n v="0"/>
    <n v="0"/>
    <n v="0"/>
    <n v="0"/>
    <x v="0"/>
  </r>
  <r>
    <x v="2"/>
    <x v="304"/>
    <x v="1"/>
    <x v="0"/>
    <n v="0"/>
    <n v="0"/>
    <n v="0"/>
    <n v="0"/>
    <n v="0"/>
    <n v="0"/>
    <n v="1"/>
    <n v="1"/>
    <x v="0"/>
  </r>
  <r>
    <x v="22"/>
    <x v="44"/>
    <x v="2"/>
    <x v="1"/>
    <n v="1"/>
    <n v="1"/>
    <n v="0"/>
    <n v="0"/>
    <n v="0"/>
    <n v="0"/>
    <n v="0"/>
    <n v="0"/>
    <x v="0"/>
  </r>
  <r>
    <x v="1"/>
    <x v="349"/>
    <x v="0"/>
    <x v="0"/>
    <n v="1"/>
    <n v="0"/>
    <n v="1"/>
    <n v="1"/>
    <n v="1"/>
    <n v="0"/>
    <n v="1"/>
    <n v="1"/>
    <x v="0"/>
  </r>
  <r>
    <x v="8"/>
    <x v="318"/>
    <x v="0"/>
    <x v="1"/>
    <n v="67"/>
    <n v="65"/>
    <n v="2"/>
    <n v="8"/>
    <n v="3"/>
    <n v="5"/>
    <n v="11"/>
    <n v="9"/>
    <x v="1"/>
  </r>
  <r>
    <x v="36"/>
    <x v="298"/>
    <x v="2"/>
    <x v="1"/>
    <n v="1"/>
    <n v="1"/>
    <n v="0"/>
    <n v="0"/>
    <n v="0"/>
    <n v="0"/>
    <n v="0"/>
    <n v="0"/>
    <x v="0"/>
  </r>
  <r>
    <x v="6"/>
    <x v="12"/>
    <x v="0"/>
    <x v="0"/>
    <n v="2"/>
    <n v="2"/>
    <n v="0"/>
    <n v="1"/>
    <n v="0"/>
    <n v="1"/>
    <n v="0"/>
    <n v="0"/>
    <x v="0"/>
  </r>
  <r>
    <x v="41"/>
    <x v="13"/>
    <x v="1"/>
    <x v="1"/>
    <n v="122"/>
    <n v="109"/>
    <n v="13"/>
    <n v="0"/>
    <n v="0"/>
    <n v="0"/>
    <n v="7"/>
    <n v="7"/>
    <x v="0"/>
  </r>
  <r>
    <x v="0"/>
    <x v="339"/>
    <x v="0"/>
    <x v="0"/>
    <n v="4"/>
    <n v="3"/>
    <n v="1"/>
    <n v="0"/>
    <n v="0"/>
    <n v="0"/>
    <n v="0"/>
    <n v="0"/>
    <x v="0"/>
  </r>
  <r>
    <x v="0"/>
    <x v="179"/>
    <x v="1"/>
    <x v="0"/>
    <n v="0"/>
    <n v="0"/>
    <n v="0"/>
    <n v="0"/>
    <n v="0"/>
    <n v="0"/>
    <n v="1"/>
    <n v="1"/>
    <x v="0"/>
  </r>
  <r>
    <x v="16"/>
    <x v="71"/>
    <x v="1"/>
    <x v="1"/>
    <n v="154"/>
    <n v="154"/>
    <n v="0"/>
    <n v="0"/>
    <n v="0"/>
    <n v="0"/>
    <n v="7"/>
    <n v="7"/>
    <x v="0"/>
  </r>
  <r>
    <x v="1"/>
    <x v="108"/>
    <x v="1"/>
    <x v="1"/>
    <n v="59"/>
    <n v="59"/>
    <n v="0"/>
    <n v="0"/>
    <n v="0"/>
    <n v="0"/>
    <n v="3"/>
    <n v="3"/>
    <x v="0"/>
  </r>
  <r>
    <x v="29"/>
    <x v="77"/>
    <x v="2"/>
    <x v="1"/>
    <n v="3"/>
    <n v="3"/>
    <n v="0"/>
    <n v="0"/>
    <n v="0"/>
    <n v="0"/>
    <n v="0"/>
    <n v="0"/>
    <x v="0"/>
  </r>
  <r>
    <x v="9"/>
    <x v="11"/>
    <x v="1"/>
    <x v="1"/>
    <n v="3"/>
    <n v="3"/>
    <n v="0"/>
    <n v="0"/>
    <n v="0"/>
    <n v="0"/>
    <n v="0"/>
    <n v="0"/>
    <x v="0"/>
  </r>
  <r>
    <x v="0"/>
    <x v="151"/>
    <x v="0"/>
    <x v="0"/>
    <n v="0"/>
    <n v="0"/>
    <n v="0"/>
    <n v="0"/>
    <n v="0"/>
    <n v="0"/>
    <n v="1"/>
    <n v="1"/>
    <x v="0"/>
  </r>
  <r>
    <x v="6"/>
    <x v="264"/>
    <x v="1"/>
    <x v="0"/>
    <n v="2"/>
    <n v="2"/>
    <n v="0"/>
    <n v="0"/>
    <n v="0"/>
    <n v="0"/>
    <n v="0"/>
    <n v="0"/>
    <x v="0"/>
  </r>
  <r>
    <x v="2"/>
    <x v="362"/>
    <x v="1"/>
    <x v="1"/>
    <n v="25"/>
    <n v="25"/>
    <n v="0"/>
    <n v="0"/>
    <n v="0"/>
    <n v="0"/>
    <n v="0"/>
    <n v="0"/>
    <x v="0"/>
  </r>
  <r>
    <x v="0"/>
    <x v="179"/>
    <x v="2"/>
    <x v="1"/>
    <n v="0"/>
    <n v="0"/>
    <n v="0"/>
    <n v="0"/>
    <n v="0"/>
    <n v="0"/>
    <n v="1"/>
    <n v="1"/>
    <x v="0"/>
  </r>
  <r>
    <x v="2"/>
    <x v="68"/>
    <x v="2"/>
    <x v="0"/>
    <n v="0"/>
    <n v="0"/>
    <n v="0"/>
    <n v="0"/>
    <n v="0"/>
    <n v="0"/>
    <n v="1"/>
    <n v="1"/>
    <x v="0"/>
  </r>
  <r>
    <x v="8"/>
    <x v="20"/>
    <x v="1"/>
    <x v="1"/>
    <n v="278"/>
    <n v="276"/>
    <n v="2"/>
    <n v="2"/>
    <n v="0"/>
    <n v="2"/>
    <n v="18"/>
    <n v="18"/>
    <x v="0"/>
  </r>
  <r>
    <x v="0"/>
    <x v="159"/>
    <x v="1"/>
    <x v="1"/>
    <n v="86"/>
    <n v="85"/>
    <n v="1"/>
    <n v="0"/>
    <n v="0"/>
    <n v="0"/>
    <n v="3"/>
    <n v="3"/>
    <x v="0"/>
  </r>
  <r>
    <x v="2"/>
    <x v="68"/>
    <x v="0"/>
    <x v="1"/>
    <n v="328"/>
    <n v="320"/>
    <n v="8"/>
    <n v="18"/>
    <n v="4"/>
    <n v="14"/>
    <n v="10"/>
    <n v="8"/>
    <x v="1"/>
  </r>
  <r>
    <x v="40"/>
    <x v="301"/>
    <x v="2"/>
    <x v="1"/>
    <n v="2"/>
    <n v="2"/>
    <n v="0"/>
    <n v="0"/>
    <n v="0"/>
    <n v="0"/>
    <n v="0"/>
    <n v="0"/>
    <x v="0"/>
  </r>
  <r>
    <x v="8"/>
    <x v="34"/>
    <x v="1"/>
    <x v="1"/>
    <n v="156"/>
    <n v="155"/>
    <n v="1"/>
    <n v="1"/>
    <n v="0"/>
    <n v="1"/>
    <n v="8"/>
    <n v="8"/>
    <x v="0"/>
  </r>
  <r>
    <x v="8"/>
    <x v="89"/>
    <x v="0"/>
    <x v="1"/>
    <n v="264"/>
    <n v="261"/>
    <n v="3"/>
    <n v="18"/>
    <n v="4"/>
    <n v="14"/>
    <n v="12"/>
    <n v="8"/>
    <x v="8"/>
  </r>
  <r>
    <x v="8"/>
    <x v="90"/>
    <x v="0"/>
    <x v="1"/>
    <n v="52"/>
    <n v="47"/>
    <n v="5"/>
    <n v="8"/>
    <n v="4"/>
    <n v="4"/>
    <n v="0"/>
    <n v="0"/>
    <x v="0"/>
  </r>
  <r>
    <x v="2"/>
    <x v="109"/>
    <x v="1"/>
    <x v="1"/>
    <n v="107"/>
    <n v="99"/>
    <n v="8"/>
    <n v="0"/>
    <n v="0"/>
    <n v="0"/>
    <n v="4"/>
    <n v="4"/>
    <x v="0"/>
  </r>
  <r>
    <x v="2"/>
    <x v="268"/>
    <x v="0"/>
    <x v="0"/>
    <n v="1"/>
    <n v="1"/>
    <n v="0"/>
    <n v="0"/>
    <n v="0"/>
    <n v="0"/>
    <n v="0"/>
    <n v="0"/>
    <x v="0"/>
  </r>
  <r>
    <x v="26"/>
    <x v="280"/>
    <x v="0"/>
    <x v="0"/>
    <n v="0"/>
    <n v="0"/>
    <n v="0"/>
    <n v="1"/>
    <n v="0"/>
    <n v="1"/>
    <n v="0"/>
    <n v="0"/>
    <x v="0"/>
  </r>
  <r>
    <x v="0"/>
    <x v="300"/>
    <x v="1"/>
    <x v="0"/>
    <n v="2"/>
    <n v="2"/>
    <n v="0"/>
    <n v="0"/>
    <n v="0"/>
    <n v="0"/>
    <n v="0"/>
    <n v="0"/>
    <x v="0"/>
  </r>
  <r>
    <x v="25"/>
    <x v="13"/>
    <x v="1"/>
    <x v="1"/>
    <n v="32"/>
    <n v="29"/>
    <n v="3"/>
    <n v="0"/>
    <n v="0"/>
    <n v="0"/>
    <n v="2"/>
    <n v="2"/>
    <x v="0"/>
  </r>
  <r>
    <x v="6"/>
    <x v="306"/>
    <x v="2"/>
    <x v="1"/>
    <n v="1"/>
    <n v="1"/>
    <n v="0"/>
    <n v="0"/>
    <n v="0"/>
    <n v="0"/>
    <n v="0"/>
    <n v="0"/>
    <x v="0"/>
  </r>
  <r>
    <x v="18"/>
    <x v="55"/>
    <x v="1"/>
    <x v="1"/>
    <n v="104"/>
    <n v="103"/>
    <n v="1"/>
    <n v="0"/>
    <n v="0"/>
    <n v="0"/>
    <n v="1"/>
    <n v="1"/>
    <x v="0"/>
  </r>
  <r>
    <x v="42"/>
    <x v="13"/>
    <x v="2"/>
    <x v="0"/>
    <n v="5"/>
    <n v="5"/>
    <n v="0"/>
    <n v="1"/>
    <n v="0"/>
    <n v="1"/>
    <n v="2"/>
    <n v="2"/>
    <x v="0"/>
  </r>
  <r>
    <x v="2"/>
    <x v="186"/>
    <x v="0"/>
    <x v="0"/>
    <n v="1"/>
    <n v="1"/>
    <n v="0"/>
    <n v="0"/>
    <n v="0"/>
    <n v="0"/>
    <n v="0"/>
    <n v="0"/>
    <x v="0"/>
  </r>
  <r>
    <x v="8"/>
    <x v="363"/>
    <x v="0"/>
    <x v="1"/>
    <n v="17"/>
    <n v="16"/>
    <n v="1"/>
    <n v="2"/>
    <n v="0"/>
    <n v="2"/>
    <n v="0"/>
    <n v="0"/>
    <x v="0"/>
  </r>
  <r>
    <x v="20"/>
    <x v="13"/>
    <x v="2"/>
    <x v="0"/>
    <n v="40"/>
    <n v="34"/>
    <n v="6"/>
    <n v="1"/>
    <n v="0"/>
    <n v="1"/>
    <n v="11"/>
    <n v="10"/>
    <x v="2"/>
  </r>
  <r>
    <x v="36"/>
    <x v="286"/>
    <x v="1"/>
    <x v="0"/>
    <n v="3"/>
    <n v="3"/>
    <n v="0"/>
    <n v="0"/>
    <n v="0"/>
    <n v="0"/>
    <n v="1"/>
    <n v="1"/>
    <x v="0"/>
  </r>
  <r>
    <x v="26"/>
    <x v="13"/>
    <x v="2"/>
    <x v="0"/>
    <n v="2"/>
    <n v="1"/>
    <n v="1"/>
    <n v="0"/>
    <n v="0"/>
    <n v="0"/>
    <n v="1"/>
    <n v="1"/>
    <x v="0"/>
  </r>
  <r>
    <x v="1"/>
    <x v="80"/>
    <x v="0"/>
    <x v="0"/>
    <n v="1"/>
    <n v="1"/>
    <n v="0"/>
    <n v="0"/>
    <n v="0"/>
    <n v="0"/>
    <n v="0"/>
    <n v="0"/>
    <x v="0"/>
  </r>
  <r>
    <x v="2"/>
    <x v="200"/>
    <x v="1"/>
    <x v="1"/>
    <n v="202"/>
    <n v="200"/>
    <n v="2"/>
    <n v="1"/>
    <n v="0"/>
    <n v="1"/>
    <n v="4"/>
    <n v="4"/>
    <x v="0"/>
  </r>
  <r>
    <x v="13"/>
    <x v="136"/>
    <x v="1"/>
    <x v="0"/>
    <n v="1"/>
    <n v="0"/>
    <n v="1"/>
    <n v="0"/>
    <n v="0"/>
    <n v="0"/>
    <n v="0"/>
    <n v="0"/>
    <x v="0"/>
  </r>
  <r>
    <x v="17"/>
    <x v="25"/>
    <x v="1"/>
    <x v="1"/>
    <n v="12"/>
    <n v="12"/>
    <n v="0"/>
    <n v="0"/>
    <n v="0"/>
    <n v="0"/>
    <n v="0"/>
    <n v="0"/>
    <x v="0"/>
  </r>
  <r>
    <x v="2"/>
    <x v="99"/>
    <x v="0"/>
    <x v="0"/>
    <n v="3"/>
    <n v="3"/>
    <n v="0"/>
    <n v="1"/>
    <n v="0"/>
    <n v="1"/>
    <n v="2"/>
    <n v="1"/>
    <x v="2"/>
  </r>
  <r>
    <x v="2"/>
    <x v="338"/>
    <x v="1"/>
    <x v="1"/>
    <n v="1"/>
    <n v="1"/>
    <n v="0"/>
    <n v="0"/>
    <n v="0"/>
    <n v="0"/>
    <n v="0"/>
    <n v="0"/>
    <x v="0"/>
  </r>
  <r>
    <x v="9"/>
    <x v="91"/>
    <x v="0"/>
    <x v="0"/>
    <n v="1"/>
    <n v="1"/>
    <n v="0"/>
    <n v="0"/>
    <n v="0"/>
    <n v="0"/>
    <n v="1"/>
    <n v="1"/>
    <x v="0"/>
  </r>
  <r>
    <x v="13"/>
    <x v="134"/>
    <x v="0"/>
    <x v="0"/>
    <n v="3"/>
    <n v="2"/>
    <n v="1"/>
    <n v="0"/>
    <n v="0"/>
    <n v="0"/>
    <n v="2"/>
    <n v="2"/>
    <x v="0"/>
  </r>
  <r>
    <x v="12"/>
    <x v="72"/>
    <x v="2"/>
    <x v="1"/>
    <n v="8"/>
    <n v="8"/>
    <n v="0"/>
    <n v="0"/>
    <n v="0"/>
    <n v="0"/>
    <n v="0"/>
    <n v="0"/>
    <x v="0"/>
  </r>
  <r>
    <x v="2"/>
    <x v="147"/>
    <x v="1"/>
    <x v="0"/>
    <n v="2"/>
    <n v="2"/>
    <n v="0"/>
    <n v="1"/>
    <n v="0"/>
    <n v="1"/>
    <n v="1"/>
    <n v="1"/>
    <x v="0"/>
  </r>
  <r>
    <x v="11"/>
    <x v="53"/>
    <x v="2"/>
    <x v="1"/>
    <n v="0"/>
    <n v="0"/>
    <n v="0"/>
    <n v="1"/>
    <n v="1"/>
    <n v="0"/>
    <n v="0"/>
    <n v="0"/>
    <x v="0"/>
  </r>
  <r>
    <x v="4"/>
    <x v="364"/>
    <x v="0"/>
    <x v="1"/>
    <n v="76"/>
    <n v="74"/>
    <n v="2"/>
    <n v="3"/>
    <n v="0"/>
    <n v="3"/>
    <n v="3"/>
    <n v="2"/>
    <x v="2"/>
  </r>
  <r>
    <x v="9"/>
    <x v="13"/>
    <x v="1"/>
    <x v="1"/>
    <n v="629"/>
    <n v="616"/>
    <n v="13"/>
    <n v="4"/>
    <n v="1"/>
    <n v="3"/>
    <n v="28"/>
    <n v="27"/>
    <x v="2"/>
  </r>
  <r>
    <x v="1"/>
    <x v="106"/>
    <x v="0"/>
    <x v="1"/>
    <n v="158"/>
    <n v="142"/>
    <n v="16"/>
    <n v="20"/>
    <n v="6"/>
    <n v="14"/>
    <n v="16"/>
    <n v="8"/>
    <x v="9"/>
  </r>
  <r>
    <x v="18"/>
    <x v="13"/>
    <x v="1"/>
    <x v="1"/>
    <n v="1387"/>
    <n v="1346"/>
    <n v="41"/>
    <n v="2"/>
    <n v="0"/>
    <n v="2"/>
    <n v="56"/>
    <n v="55"/>
    <x v="2"/>
  </r>
  <r>
    <x v="42"/>
    <x v="262"/>
    <x v="1"/>
    <x v="0"/>
    <n v="1"/>
    <n v="1"/>
    <n v="0"/>
    <n v="0"/>
    <n v="0"/>
    <n v="0"/>
    <n v="0"/>
    <n v="0"/>
    <x v="0"/>
  </r>
  <r>
    <x v="0"/>
    <x v="274"/>
    <x v="0"/>
    <x v="0"/>
    <n v="1"/>
    <n v="1"/>
    <n v="0"/>
    <n v="0"/>
    <n v="0"/>
    <n v="0"/>
    <n v="3"/>
    <n v="2"/>
    <x v="2"/>
  </r>
  <r>
    <x v="13"/>
    <x v="204"/>
    <x v="0"/>
    <x v="1"/>
    <n v="380"/>
    <n v="368"/>
    <n v="12"/>
    <n v="9"/>
    <n v="0"/>
    <n v="9"/>
    <n v="22"/>
    <n v="6"/>
    <x v="22"/>
  </r>
  <r>
    <x v="13"/>
    <x v="259"/>
    <x v="2"/>
    <x v="1"/>
    <n v="1"/>
    <n v="1"/>
    <n v="0"/>
    <n v="0"/>
    <n v="0"/>
    <n v="0"/>
    <n v="0"/>
    <n v="0"/>
    <x v="0"/>
  </r>
  <r>
    <x v="2"/>
    <x v="13"/>
    <x v="2"/>
    <x v="1"/>
    <n v="4765"/>
    <n v="4641"/>
    <n v="124"/>
    <n v="180"/>
    <n v="30"/>
    <n v="150"/>
    <n v="315"/>
    <n v="262"/>
    <x v="23"/>
  </r>
  <r>
    <x v="12"/>
    <x v="72"/>
    <x v="1"/>
    <x v="0"/>
    <n v="1"/>
    <n v="1"/>
    <n v="0"/>
    <n v="0"/>
    <n v="0"/>
    <n v="0"/>
    <n v="0"/>
    <n v="0"/>
    <x v="0"/>
  </r>
  <r>
    <x v="2"/>
    <x v="43"/>
    <x v="0"/>
    <x v="0"/>
    <n v="2"/>
    <n v="1"/>
    <n v="1"/>
    <n v="1"/>
    <n v="0"/>
    <n v="1"/>
    <n v="3"/>
    <n v="2"/>
    <x v="2"/>
  </r>
  <r>
    <x v="2"/>
    <x v="50"/>
    <x v="0"/>
    <x v="1"/>
    <n v="325"/>
    <n v="317"/>
    <n v="8"/>
    <n v="10"/>
    <n v="1"/>
    <n v="9"/>
    <n v="11"/>
    <n v="8"/>
    <x v="6"/>
  </r>
  <r>
    <x v="28"/>
    <x v="13"/>
    <x v="2"/>
    <x v="0"/>
    <n v="1"/>
    <n v="1"/>
    <n v="0"/>
    <n v="0"/>
    <n v="0"/>
    <n v="0"/>
    <n v="0"/>
    <n v="0"/>
    <x v="0"/>
  </r>
  <r>
    <x v="13"/>
    <x v="365"/>
    <x v="1"/>
    <x v="1"/>
    <n v="1"/>
    <n v="1"/>
    <n v="0"/>
    <n v="0"/>
    <n v="0"/>
    <n v="0"/>
    <n v="0"/>
    <n v="0"/>
    <x v="0"/>
  </r>
  <r>
    <x v="6"/>
    <x v="12"/>
    <x v="1"/>
    <x v="1"/>
    <n v="129"/>
    <n v="128"/>
    <n v="1"/>
    <n v="0"/>
    <n v="0"/>
    <n v="0"/>
    <n v="10"/>
    <n v="10"/>
    <x v="0"/>
  </r>
  <r>
    <x v="16"/>
    <x v="13"/>
    <x v="1"/>
    <x v="0"/>
    <n v="10"/>
    <n v="7"/>
    <n v="3"/>
    <n v="0"/>
    <n v="0"/>
    <n v="0"/>
    <n v="0"/>
    <n v="0"/>
    <x v="0"/>
  </r>
  <r>
    <x v="41"/>
    <x v="13"/>
    <x v="2"/>
    <x v="0"/>
    <n v="1"/>
    <n v="1"/>
    <n v="0"/>
    <n v="0"/>
    <n v="0"/>
    <n v="0"/>
    <n v="0"/>
    <n v="0"/>
    <x v="0"/>
  </r>
  <r>
    <x v="2"/>
    <x v="310"/>
    <x v="1"/>
    <x v="1"/>
    <n v="12"/>
    <n v="12"/>
    <n v="0"/>
    <n v="0"/>
    <n v="0"/>
    <n v="0"/>
    <n v="1"/>
    <n v="1"/>
    <x v="0"/>
  </r>
  <r>
    <x v="27"/>
    <x v="270"/>
    <x v="0"/>
    <x v="0"/>
    <n v="1"/>
    <n v="0"/>
    <n v="1"/>
    <n v="0"/>
    <n v="0"/>
    <n v="0"/>
    <n v="0"/>
    <n v="0"/>
    <x v="0"/>
  </r>
  <r>
    <x v="15"/>
    <x v="144"/>
    <x v="0"/>
    <x v="1"/>
    <n v="28"/>
    <n v="25"/>
    <n v="3"/>
    <n v="8"/>
    <n v="0"/>
    <n v="8"/>
    <n v="6"/>
    <n v="4"/>
    <x v="1"/>
  </r>
  <r>
    <x v="23"/>
    <x v="47"/>
    <x v="0"/>
    <x v="0"/>
    <n v="2"/>
    <n v="2"/>
    <n v="0"/>
    <n v="1"/>
    <n v="0"/>
    <n v="1"/>
    <n v="2"/>
    <n v="2"/>
    <x v="0"/>
  </r>
  <r>
    <x v="3"/>
    <x v="4"/>
    <x v="1"/>
    <x v="1"/>
    <n v="2"/>
    <n v="2"/>
    <n v="0"/>
    <n v="0"/>
    <n v="0"/>
    <n v="0"/>
    <n v="1"/>
    <n v="1"/>
    <x v="0"/>
  </r>
  <r>
    <x v="30"/>
    <x v="13"/>
    <x v="1"/>
    <x v="1"/>
    <n v="64"/>
    <n v="62"/>
    <n v="2"/>
    <n v="0"/>
    <n v="0"/>
    <n v="0"/>
    <n v="12"/>
    <n v="12"/>
    <x v="0"/>
  </r>
  <r>
    <x v="8"/>
    <x v="90"/>
    <x v="1"/>
    <x v="1"/>
    <n v="92"/>
    <n v="91"/>
    <n v="1"/>
    <n v="0"/>
    <n v="0"/>
    <n v="0"/>
    <n v="3"/>
    <n v="3"/>
    <x v="0"/>
  </r>
  <r>
    <x v="23"/>
    <x v="366"/>
    <x v="0"/>
    <x v="1"/>
    <n v="6"/>
    <n v="6"/>
    <n v="0"/>
    <n v="1"/>
    <n v="0"/>
    <n v="1"/>
    <n v="0"/>
    <n v="0"/>
    <x v="0"/>
  </r>
  <r>
    <x v="2"/>
    <x v="299"/>
    <x v="1"/>
    <x v="1"/>
    <n v="138"/>
    <n v="134"/>
    <n v="4"/>
    <n v="0"/>
    <n v="0"/>
    <n v="0"/>
    <n v="6"/>
    <n v="4"/>
    <x v="1"/>
  </r>
  <r>
    <x v="21"/>
    <x v="367"/>
    <x v="0"/>
    <x v="0"/>
    <n v="0"/>
    <n v="0"/>
    <n v="0"/>
    <n v="0"/>
    <n v="0"/>
    <n v="0"/>
    <n v="0"/>
    <n v="0"/>
    <x v="0"/>
  </r>
  <r>
    <x v="1"/>
    <x v="108"/>
    <x v="0"/>
    <x v="1"/>
    <n v="37"/>
    <n v="37"/>
    <n v="0"/>
    <n v="1"/>
    <n v="1"/>
    <n v="0"/>
    <n v="0"/>
    <n v="0"/>
    <x v="0"/>
  </r>
  <r>
    <x v="6"/>
    <x v="368"/>
    <x v="1"/>
    <x v="1"/>
    <n v="15"/>
    <n v="14"/>
    <n v="1"/>
    <n v="0"/>
    <n v="0"/>
    <n v="0"/>
    <n v="1"/>
    <n v="1"/>
    <x v="0"/>
  </r>
  <r>
    <x v="32"/>
    <x v="13"/>
    <x v="1"/>
    <x v="0"/>
    <n v="5"/>
    <n v="4"/>
    <n v="1"/>
    <n v="0"/>
    <n v="0"/>
    <n v="0"/>
    <n v="0"/>
    <n v="0"/>
    <x v="0"/>
  </r>
  <r>
    <x v="11"/>
    <x v="53"/>
    <x v="1"/>
    <x v="0"/>
    <n v="4"/>
    <n v="4"/>
    <n v="0"/>
    <n v="0"/>
    <n v="0"/>
    <n v="0"/>
    <n v="3"/>
    <n v="3"/>
    <x v="0"/>
  </r>
  <r>
    <x v="11"/>
    <x v="30"/>
    <x v="1"/>
    <x v="1"/>
    <n v="184"/>
    <n v="183"/>
    <n v="1"/>
    <n v="0"/>
    <n v="0"/>
    <n v="0"/>
    <n v="8"/>
    <n v="8"/>
    <x v="0"/>
  </r>
  <r>
    <x v="11"/>
    <x v="369"/>
    <x v="0"/>
    <x v="1"/>
    <n v="25"/>
    <n v="24"/>
    <n v="1"/>
    <n v="10"/>
    <n v="8"/>
    <n v="2"/>
    <n v="1"/>
    <n v="1"/>
    <x v="0"/>
  </r>
  <r>
    <x v="9"/>
    <x v="354"/>
    <x v="1"/>
    <x v="1"/>
    <n v="7"/>
    <n v="7"/>
    <n v="0"/>
    <n v="0"/>
    <n v="0"/>
    <n v="0"/>
    <n v="0"/>
    <n v="0"/>
    <x v="0"/>
  </r>
  <r>
    <x v="49"/>
    <x v="303"/>
    <x v="2"/>
    <x v="1"/>
    <n v="2"/>
    <n v="2"/>
    <n v="0"/>
    <n v="0"/>
    <n v="0"/>
    <n v="0"/>
    <n v="0"/>
    <n v="0"/>
    <x v="0"/>
  </r>
  <r>
    <x v="36"/>
    <x v="345"/>
    <x v="2"/>
    <x v="1"/>
    <n v="2"/>
    <n v="2"/>
    <n v="0"/>
    <n v="0"/>
    <n v="0"/>
    <n v="0"/>
    <n v="0"/>
    <n v="0"/>
    <x v="0"/>
  </r>
  <r>
    <x v="8"/>
    <x v="370"/>
    <x v="0"/>
    <x v="1"/>
    <n v="355"/>
    <n v="348"/>
    <n v="7"/>
    <n v="20"/>
    <n v="0"/>
    <n v="20"/>
    <n v="8"/>
    <n v="6"/>
    <x v="1"/>
  </r>
  <r>
    <x v="18"/>
    <x v="92"/>
    <x v="1"/>
    <x v="1"/>
    <n v="190"/>
    <n v="186"/>
    <n v="4"/>
    <n v="0"/>
    <n v="0"/>
    <n v="0"/>
    <n v="10"/>
    <n v="10"/>
    <x v="0"/>
  </r>
  <r>
    <x v="53"/>
    <x v="13"/>
    <x v="1"/>
    <x v="0"/>
    <n v="2"/>
    <n v="0"/>
    <n v="2"/>
    <n v="0"/>
    <n v="0"/>
    <n v="0"/>
    <n v="0"/>
    <n v="0"/>
    <x v="0"/>
  </r>
  <r>
    <x v="2"/>
    <x v="45"/>
    <x v="0"/>
    <x v="1"/>
    <n v="498"/>
    <n v="482"/>
    <n v="16"/>
    <n v="24"/>
    <n v="8"/>
    <n v="16"/>
    <n v="33"/>
    <n v="22"/>
    <x v="17"/>
  </r>
  <r>
    <x v="2"/>
    <x v="371"/>
    <x v="1"/>
    <x v="1"/>
    <n v="103"/>
    <n v="101"/>
    <n v="2"/>
    <n v="0"/>
    <n v="0"/>
    <n v="0"/>
    <n v="5"/>
    <n v="3"/>
    <x v="1"/>
  </r>
  <r>
    <x v="1"/>
    <x v="272"/>
    <x v="1"/>
    <x v="0"/>
    <n v="0"/>
    <n v="0"/>
    <n v="0"/>
    <n v="0"/>
    <n v="0"/>
    <n v="0"/>
    <n v="1"/>
    <n v="1"/>
    <x v="0"/>
  </r>
  <r>
    <x v="24"/>
    <x v="372"/>
    <x v="1"/>
    <x v="1"/>
    <n v="18"/>
    <n v="17"/>
    <n v="1"/>
    <n v="0"/>
    <n v="0"/>
    <n v="0"/>
    <n v="0"/>
    <n v="0"/>
    <x v="0"/>
  </r>
  <r>
    <x v="2"/>
    <x v="268"/>
    <x v="1"/>
    <x v="1"/>
    <n v="154"/>
    <n v="153"/>
    <n v="1"/>
    <n v="0"/>
    <n v="0"/>
    <n v="0"/>
    <n v="7"/>
    <n v="6"/>
    <x v="2"/>
  </r>
  <r>
    <x v="0"/>
    <x v="276"/>
    <x v="1"/>
    <x v="1"/>
    <n v="76"/>
    <n v="75"/>
    <n v="1"/>
    <n v="0"/>
    <n v="0"/>
    <n v="0"/>
    <n v="3"/>
    <n v="3"/>
    <x v="0"/>
  </r>
  <r>
    <x v="13"/>
    <x v="210"/>
    <x v="0"/>
    <x v="0"/>
    <n v="1"/>
    <n v="1"/>
    <n v="0"/>
    <n v="1"/>
    <n v="0"/>
    <n v="1"/>
    <n v="1"/>
    <n v="0"/>
    <x v="2"/>
  </r>
  <r>
    <x v="8"/>
    <x v="293"/>
    <x v="0"/>
    <x v="1"/>
    <n v="119"/>
    <n v="117"/>
    <n v="2"/>
    <n v="5"/>
    <n v="1"/>
    <n v="4"/>
    <n v="9"/>
    <n v="7"/>
    <x v="1"/>
  </r>
  <r>
    <x v="6"/>
    <x v="100"/>
    <x v="1"/>
    <x v="0"/>
    <n v="3"/>
    <n v="2"/>
    <n v="1"/>
    <n v="0"/>
    <n v="0"/>
    <n v="0"/>
    <n v="0"/>
    <n v="0"/>
    <x v="0"/>
  </r>
  <r>
    <x v="55"/>
    <x v="13"/>
    <x v="2"/>
    <x v="0"/>
    <n v="2"/>
    <n v="2"/>
    <n v="0"/>
    <n v="0"/>
    <n v="0"/>
    <n v="0"/>
    <n v="4"/>
    <n v="4"/>
    <x v="0"/>
  </r>
  <r>
    <x v="24"/>
    <x v="13"/>
    <x v="2"/>
    <x v="1"/>
    <n v="142"/>
    <n v="134"/>
    <n v="8"/>
    <n v="4"/>
    <n v="3"/>
    <n v="1"/>
    <n v="14"/>
    <n v="12"/>
    <x v="1"/>
  </r>
  <r>
    <x v="2"/>
    <x v="284"/>
    <x v="0"/>
    <x v="0"/>
    <n v="2"/>
    <n v="2"/>
    <n v="0"/>
    <n v="2"/>
    <n v="0"/>
    <n v="2"/>
    <n v="0"/>
    <n v="0"/>
    <x v="0"/>
  </r>
  <r>
    <x v="9"/>
    <x v="373"/>
    <x v="0"/>
    <x v="1"/>
    <n v="0"/>
    <n v="0"/>
    <n v="0"/>
    <n v="0"/>
    <n v="0"/>
    <n v="0"/>
    <n v="0"/>
    <n v="0"/>
    <x v="0"/>
  </r>
  <r>
    <x v="15"/>
    <x v="172"/>
    <x v="1"/>
    <x v="1"/>
    <n v="12"/>
    <n v="12"/>
    <n v="0"/>
    <n v="0"/>
    <n v="0"/>
    <n v="0"/>
    <n v="1"/>
    <n v="1"/>
    <x v="0"/>
  </r>
  <r>
    <x v="6"/>
    <x v="306"/>
    <x v="0"/>
    <x v="1"/>
    <n v="164"/>
    <n v="156"/>
    <n v="8"/>
    <n v="13"/>
    <n v="6"/>
    <n v="7"/>
    <n v="10"/>
    <n v="10"/>
    <x v="0"/>
  </r>
  <r>
    <x v="13"/>
    <x v="295"/>
    <x v="1"/>
    <x v="0"/>
    <n v="1"/>
    <n v="0"/>
    <n v="1"/>
    <n v="0"/>
    <n v="0"/>
    <n v="0"/>
    <n v="0"/>
    <n v="0"/>
    <x v="0"/>
  </r>
  <r>
    <x v="52"/>
    <x v="374"/>
    <x v="0"/>
    <x v="1"/>
    <n v="12"/>
    <n v="12"/>
    <n v="0"/>
    <n v="1"/>
    <n v="1"/>
    <n v="0"/>
    <n v="0"/>
    <n v="0"/>
    <x v="0"/>
  </r>
  <r>
    <x v="11"/>
    <x v="53"/>
    <x v="1"/>
    <x v="1"/>
    <n v="482"/>
    <n v="472"/>
    <n v="10"/>
    <n v="3"/>
    <n v="0"/>
    <n v="3"/>
    <n v="25"/>
    <n v="22"/>
    <x v="6"/>
  </r>
  <r>
    <x v="38"/>
    <x v="119"/>
    <x v="2"/>
    <x v="1"/>
    <n v="1"/>
    <n v="1"/>
    <n v="0"/>
    <n v="0"/>
    <n v="0"/>
    <n v="0"/>
    <n v="0"/>
    <n v="0"/>
    <x v="0"/>
  </r>
  <r>
    <x v="2"/>
    <x v="99"/>
    <x v="1"/>
    <x v="0"/>
    <n v="6"/>
    <n v="4"/>
    <n v="2"/>
    <n v="0"/>
    <n v="0"/>
    <n v="0"/>
    <n v="2"/>
    <n v="2"/>
    <x v="0"/>
  </r>
  <r>
    <x v="29"/>
    <x v="314"/>
    <x v="1"/>
    <x v="1"/>
    <n v="80"/>
    <n v="79"/>
    <n v="1"/>
    <n v="0"/>
    <n v="0"/>
    <n v="0"/>
    <n v="2"/>
    <n v="2"/>
    <x v="0"/>
  </r>
  <r>
    <x v="1"/>
    <x v="375"/>
    <x v="0"/>
    <x v="0"/>
    <n v="0"/>
    <n v="0"/>
    <n v="0"/>
    <n v="0"/>
    <n v="0"/>
    <n v="0"/>
    <n v="0"/>
    <n v="0"/>
    <x v="0"/>
  </r>
  <r>
    <x v="19"/>
    <x v="376"/>
    <x v="0"/>
    <x v="1"/>
    <n v="166"/>
    <n v="164"/>
    <n v="2"/>
    <n v="9"/>
    <n v="2"/>
    <n v="7"/>
    <n v="10"/>
    <n v="9"/>
    <x v="2"/>
  </r>
  <r>
    <x v="0"/>
    <x v="377"/>
    <x v="0"/>
    <x v="0"/>
    <n v="0"/>
    <n v="0"/>
    <n v="0"/>
    <n v="0"/>
    <n v="0"/>
    <n v="0"/>
    <n v="1"/>
    <n v="0"/>
    <x v="2"/>
  </r>
  <r>
    <x v="22"/>
    <x v="241"/>
    <x v="1"/>
    <x v="0"/>
    <n v="2"/>
    <n v="2"/>
    <n v="0"/>
    <n v="0"/>
    <n v="0"/>
    <n v="0"/>
    <n v="1"/>
    <n v="1"/>
    <x v="0"/>
  </r>
  <r>
    <x v="13"/>
    <x v="86"/>
    <x v="1"/>
    <x v="0"/>
    <n v="4"/>
    <n v="4"/>
    <n v="0"/>
    <n v="0"/>
    <n v="0"/>
    <n v="0"/>
    <n v="0"/>
    <n v="0"/>
    <x v="0"/>
  </r>
  <r>
    <x v="19"/>
    <x v="81"/>
    <x v="0"/>
    <x v="1"/>
    <n v="4"/>
    <n v="3"/>
    <n v="1"/>
    <n v="2"/>
    <n v="2"/>
    <n v="0"/>
    <n v="0"/>
    <n v="0"/>
    <x v="0"/>
  </r>
  <r>
    <x v="25"/>
    <x v="13"/>
    <x v="2"/>
    <x v="1"/>
    <n v="24"/>
    <n v="22"/>
    <n v="2"/>
    <n v="0"/>
    <n v="0"/>
    <n v="0"/>
    <n v="4"/>
    <n v="1"/>
    <x v="6"/>
  </r>
  <r>
    <x v="14"/>
    <x v="378"/>
    <x v="0"/>
    <x v="1"/>
    <n v="50"/>
    <n v="45"/>
    <n v="5"/>
    <n v="16"/>
    <n v="14"/>
    <n v="2"/>
    <n v="2"/>
    <n v="1"/>
    <x v="2"/>
  </r>
  <r>
    <x v="11"/>
    <x v="199"/>
    <x v="1"/>
    <x v="0"/>
    <n v="9"/>
    <n v="9"/>
    <n v="0"/>
    <n v="1"/>
    <n v="0"/>
    <n v="1"/>
    <n v="0"/>
    <n v="0"/>
    <x v="0"/>
  </r>
  <r>
    <x v="2"/>
    <x v="379"/>
    <x v="1"/>
    <x v="1"/>
    <n v="1"/>
    <n v="1"/>
    <n v="0"/>
    <n v="0"/>
    <n v="0"/>
    <n v="0"/>
    <n v="0"/>
    <n v="0"/>
    <x v="0"/>
  </r>
  <r>
    <x v="2"/>
    <x v="200"/>
    <x v="0"/>
    <x v="1"/>
    <n v="79"/>
    <n v="76"/>
    <n v="3"/>
    <n v="2"/>
    <n v="1"/>
    <n v="1"/>
    <n v="4"/>
    <n v="4"/>
    <x v="0"/>
  </r>
  <r>
    <x v="2"/>
    <x v="173"/>
    <x v="0"/>
    <x v="0"/>
    <n v="2"/>
    <n v="2"/>
    <n v="0"/>
    <n v="0"/>
    <n v="0"/>
    <n v="0"/>
    <n v="0"/>
    <n v="0"/>
    <x v="0"/>
  </r>
  <r>
    <x v="0"/>
    <x v="40"/>
    <x v="0"/>
    <x v="0"/>
    <n v="14"/>
    <n v="8"/>
    <n v="6"/>
    <n v="2"/>
    <n v="0"/>
    <n v="2"/>
    <n v="4"/>
    <n v="2"/>
    <x v="1"/>
  </r>
  <r>
    <x v="8"/>
    <x v="201"/>
    <x v="0"/>
    <x v="1"/>
    <n v="75"/>
    <n v="73"/>
    <n v="2"/>
    <n v="4"/>
    <n v="0"/>
    <n v="4"/>
    <n v="0"/>
    <n v="0"/>
    <x v="0"/>
  </r>
  <r>
    <x v="2"/>
    <x v="371"/>
    <x v="2"/>
    <x v="1"/>
    <n v="0"/>
    <n v="0"/>
    <n v="0"/>
    <n v="0"/>
    <n v="0"/>
    <n v="0"/>
    <n v="1"/>
    <n v="1"/>
    <x v="0"/>
  </r>
  <r>
    <x v="4"/>
    <x v="380"/>
    <x v="0"/>
    <x v="1"/>
    <n v="61"/>
    <n v="57"/>
    <n v="4"/>
    <n v="1"/>
    <n v="0"/>
    <n v="1"/>
    <n v="2"/>
    <n v="1"/>
    <x v="2"/>
  </r>
  <r>
    <x v="4"/>
    <x v="193"/>
    <x v="2"/>
    <x v="1"/>
    <n v="0"/>
    <n v="0"/>
    <n v="0"/>
    <n v="0"/>
    <n v="0"/>
    <n v="0"/>
    <n v="0"/>
    <n v="0"/>
    <x v="0"/>
  </r>
  <r>
    <x v="6"/>
    <x v="100"/>
    <x v="1"/>
    <x v="1"/>
    <n v="119"/>
    <n v="119"/>
    <n v="0"/>
    <n v="0"/>
    <n v="0"/>
    <n v="0"/>
    <n v="7"/>
    <n v="7"/>
    <x v="0"/>
  </r>
  <r>
    <x v="13"/>
    <x v="204"/>
    <x v="2"/>
    <x v="1"/>
    <n v="5"/>
    <n v="5"/>
    <n v="0"/>
    <n v="1"/>
    <n v="0"/>
    <n v="1"/>
    <n v="0"/>
    <n v="0"/>
    <x v="0"/>
  </r>
  <r>
    <x v="44"/>
    <x v="13"/>
    <x v="1"/>
    <x v="0"/>
    <n v="3"/>
    <n v="2"/>
    <n v="1"/>
    <n v="0"/>
    <n v="0"/>
    <n v="0"/>
    <n v="0"/>
    <n v="0"/>
    <x v="0"/>
  </r>
  <r>
    <x v="8"/>
    <x v="139"/>
    <x v="0"/>
    <x v="1"/>
    <n v="171"/>
    <n v="170"/>
    <n v="1"/>
    <n v="6"/>
    <n v="1"/>
    <n v="5"/>
    <n v="5"/>
    <n v="4"/>
    <x v="2"/>
  </r>
  <r>
    <x v="2"/>
    <x v="109"/>
    <x v="0"/>
    <x v="1"/>
    <n v="928"/>
    <n v="912"/>
    <n v="16"/>
    <n v="7"/>
    <n v="1"/>
    <n v="6"/>
    <n v="35"/>
    <n v="30"/>
    <x v="7"/>
  </r>
  <r>
    <x v="22"/>
    <x v="381"/>
    <x v="0"/>
    <x v="1"/>
    <n v="169"/>
    <n v="165"/>
    <n v="4"/>
    <n v="13"/>
    <n v="3"/>
    <n v="10"/>
    <n v="8"/>
    <n v="4"/>
    <x v="8"/>
  </r>
  <r>
    <x v="49"/>
    <x v="303"/>
    <x v="0"/>
    <x v="1"/>
    <n v="3"/>
    <n v="3"/>
    <n v="0"/>
    <n v="0"/>
    <n v="0"/>
    <n v="0"/>
    <n v="1"/>
    <n v="1"/>
    <x v="0"/>
  </r>
  <r>
    <x v="2"/>
    <x v="382"/>
    <x v="1"/>
    <x v="1"/>
    <n v="26"/>
    <n v="26"/>
    <n v="0"/>
    <n v="0"/>
    <n v="0"/>
    <n v="0"/>
    <n v="1"/>
    <n v="1"/>
    <x v="0"/>
  </r>
  <r>
    <x v="0"/>
    <x v="288"/>
    <x v="0"/>
    <x v="1"/>
    <n v="258"/>
    <n v="239"/>
    <n v="19"/>
    <n v="1"/>
    <n v="0"/>
    <n v="1"/>
    <n v="27"/>
    <n v="19"/>
    <x v="9"/>
  </r>
  <r>
    <x v="2"/>
    <x v="383"/>
    <x v="0"/>
    <x v="0"/>
    <n v="3"/>
    <n v="3"/>
    <n v="0"/>
    <n v="0"/>
    <n v="0"/>
    <n v="0"/>
    <n v="0"/>
    <n v="0"/>
    <x v="0"/>
  </r>
  <r>
    <x v="20"/>
    <x v="13"/>
    <x v="2"/>
    <x v="1"/>
    <n v="1570"/>
    <n v="1491"/>
    <n v="79"/>
    <n v="27"/>
    <n v="4"/>
    <n v="23"/>
    <n v="108"/>
    <n v="94"/>
    <x v="5"/>
  </r>
  <r>
    <x v="2"/>
    <x v="371"/>
    <x v="0"/>
    <x v="0"/>
    <n v="4"/>
    <n v="3"/>
    <n v="1"/>
    <n v="0"/>
    <n v="0"/>
    <n v="0"/>
    <n v="0"/>
    <n v="0"/>
    <x v="0"/>
  </r>
  <r>
    <x v="6"/>
    <x v="157"/>
    <x v="0"/>
    <x v="0"/>
    <n v="3"/>
    <n v="3"/>
    <n v="0"/>
    <n v="0"/>
    <n v="0"/>
    <n v="0"/>
    <n v="0"/>
    <n v="0"/>
    <x v="0"/>
  </r>
  <r>
    <x v="1"/>
    <x v="106"/>
    <x v="1"/>
    <x v="0"/>
    <n v="0"/>
    <n v="0"/>
    <n v="0"/>
    <n v="0"/>
    <n v="0"/>
    <n v="0"/>
    <n v="0"/>
    <n v="0"/>
    <x v="0"/>
  </r>
  <r>
    <x v="14"/>
    <x v="13"/>
    <x v="2"/>
    <x v="1"/>
    <n v="193"/>
    <n v="187"/>
    <n v="6"/>
    <n v="36"/>
    <n v="29"/>
    <n v="7"/>
    <n v="26"/>
    <n v="25"/>
    <x v="2"/>
  </r>
  <r>
    <x v="7"/>
    <x v="191"/>
    <x v="1"/>
    <x v="0"/>
    <n v="1"/>
    <n v="0"/>
    <n v="1"/>
    <n v="0"/>
    <n v="0"/>
    <n v="0"/>
    <n v="1"/>
    <n v="1"/>
    <x v="0"/>
  </r>
  <r>
    <x v="2"/>
    <x v="255"/>
    <x v="2"/>
    <x v="1"/>
    <n v="1"/>
    <n v="1"/>
    <n v="0"/>
    <n v="0"/>
    <n v="0"/>
    <n v="0"/>
    <n v="0"/>
    <n v="0"/>
    <x v="0"/>
  </r>
  <r>
    <x v="2"/>
    <x v="217"/>
    <x v="2"/>
    <x v="1"/>
    <n v="32"/>
    <n v="31"/>
    <n v="1"/>
    <n v="0"/>
    <n v="0"/>
    <n v="0"/>
    <n v="5"/>
    <n v="4"/>
    <x v="2"/>
  </r>
  <r>
    <x v="13"/>
    <x v="259"/>
    <x v="1"/>
    <x v="1"/>
    <n v="76"/>
    <n v="71"/>
    <n v="5"/>
    <n v="0"/>
    <n v="0"/>
    <n v="0"/>
    <n v="3"/>
    <n v="3"/>
    <x v="0"/>
  </r>
  <r>
    <x v="2"/>
    <x v="384"/>
    <x v="0"/>
    <x v="1"/>
    <n v="46"/>
    <n v="42"/>
    <n v="4"/>
    <n v="6"/>
    <n v="1"/>
    <n v="5"/>
    <n v="3"/>
    <n v="2"/>
    <x v="2"/>
  </r>
  <r>
    <x v="8"/>
    <x v="385"/>
    <x v="0"/>
    <x v="0"/>
    <n v="1"/>
    <n v="1"/>
    <n v="0"/>
    <n v="0"/>
    <n v="0"/>
    <n v="0"/>
    <n v="1"/>
    <n v="1"/>
    <x v="0"/>
  </r>
  <r>
    <x v="2"/>
    <x v="386"/>
    <x v="0"/>
    <x v="1"/>
    <n v="22"/>
    <n v="17"/>
    <n v="5"/>
    <n v="3"/>
    <n v="0"/>
    <n v="3"/>
    <n v="0"/>
    <n v="0"/>
    <x v="0"/>
  </r>
  <r>
    <x v="19"/>
    <x v="82"/>
    <x v="2"/>
    <x v="1"/>
    <n v="8"/>
    <n v="7"/>
    <n v="1"/>
    <n v="1"/>
    <n v="0"/>
    <n v="1"/>
    <n v="1"/>
    <n v="1"/>
    <x v="0"/>
  </r>
  <r>
    <x v="50"/>
    <x v="183"/>
    <x v="2"/>
    <x v="1"/>
    <n v="5"/>
    <n v="5"/>
    <n v="0"/>
    <n v="0"/>
    <n v="0"/>
    <n v="0"/>
    <n v="0"/>
    <n v="0"/>
    <x v="0"/>
  </r>
  <r>
    <x v="56"/>
    <x v="13"/>
    <x v="2"/>
    <x v="1"/>
    <n v="148"/>
    <n v="141"/>
    <n v="7"/>
    <n v="1"/>
    <n v="0"/>
    <n v="1"/>
    <n v="9"/>
    <n v="5"/>
    <x v="8"/>
  </r>
  <r>
    <x v="15"/>
    <x v="387"/>
    <x v="0"/>
    <x v="0"/>
    <n v="0"/>
    <n v="0"/>
    <n v="0"/>
    <n v="0"/>
    <n v="0"/>
    <n v="0"/>
    <n v="0"/>
    <n v="0"/>
    <x v="0"/>
  </r>
  <r>
    <x v="13"/>
    <x v="365"/>
    <x v="0"/>
    <x v="1"/>
    <n v="85"/>
    <n v="84"/>
    <n v="1"/>
    <n v="4"/>
    <n v="4"/>
    <n v="0"/>
    <n v="1"/>
    <n v="1"/>
    <x v="0"/>
  </r>
  <r>
    <x v="19"/>
    <x v="351"/>
    <x v="0"/>
    <x v="1"/>
    <n v="19"/>
    <n v="18"/>
    <n v="1"/>
    <n v="5"/>
    <n v="4"/>
    <n v="1"/>
    <n v="0"/>
    <n v="0"/>
    <x v="0"/>
  </r>
  <r>
    <x v="54"/>
    <x v="388"/>
    <x v="0"/>
    <x v="0"/>
    <n v="0"/>
    <n v="0"/>
    <n v="0"/>
    <n v="0"/>
    <n v="0"/>
    <n v="0"/>
    <n v="0"/>
    <n v="0"/>
    <x v="0"/>
  </r>
  <r>
    <x v="14"/>
    <x v="103"/>
    <x v="0"/>
    <x v="0"/>
    <n v="0"/>
    <n v="0"/>
    <n v="0"/>
    <n v="1"/>
    <n v="0"/>
    <n v="1"/>
    <n v="0"/>
    <n v="0"/>
    <x v="0"/>
  </r>
  <r>
    <x v="56"/>
    <x v="13"/>
    <x v="1"/>
    <x v="0"/>
    <n v="4"/>
    <n v="2"/>
    <n v="2"/>
    <n v="0"/>
    <n v="0"/>
    <n v="0"/>
    <n v="0"/>
    <n v="0"/>
    <x v="0"/>
  </r>
  <r>
    <x v="8"/>
    <x v="231"/>
    <x v="0"/>
    <x v="1"/>
    <n v="58"/>
    <n v="53"/>
    <n v="5"/>
    <n v="19"/>
    <n v="8"/>
    <n v="11"/>
    <n v="3"/>
    <n v="2"/>
    <x v="2"/>
  </r>
  <r>
    <x v="54"/>
    <x v="13"/>
    <x v="1"/>
    <x v="1"/>
    <n v="370"/>
    <n v="337"/>
    <n v="33"/>
    <n v="0"/>
    <n v="0"/>
    <n v="0"/>
    <n v="13"/>
    <n v="13"/>
    <x v="0"/>
  </r>
  <r>
    <x v="13"/>
    <x v="389"/>
    <x v="1"/>
    <x v="1"/>
    <n v="32"/>
    <n v="32"/>
    <n v="0"/>
    <n v="0"/>
    <n v="0"/>
    <n v="0"/>
    <n v="2"/>
    <n v="2"/>
    <x v="0"/>
  </r>
  <r>
    <x v="3"/>
    <x v="13"/>
    <x v="1"/>
    <x v="1"/>
    <n v="217"/>
    <n v="209"/>
    <n v="8"/>
    <n v="1"/>
    <n v="1"/>
    <n v="0"/>
    <n v="9"/>
    <n v="9"/>
    <x v="0"/>
  </r>
  <r>
    <x v="49"/>
    <x v="182"/>
    <x v="1"/>
    <x v="1"/>
    <n v="81"/>
    <n v="81"/>
    <n v="0"/>
    <n v="0"/>
    <n v="0"/>
    <n v="0"/>
    <n v="4"/>
    <n v="4"/>
    <x v="0"/>
  </r>
  <r>
    <x v="9"/>
    <x v="267"/>
    <x v="1"/>
    <x v="1"/>
    <n v="6"/>
    <n v="6"/>
    <n v="0"/>
    <n v="0"/>
    <n v="0"/>
    <n v="0"/>
    <n v="0"/>
    <n v="0"/>
    <x v="0"/>
  </r>
  <r>
    <x v="13"/>
    <x v="390"/>
    <x v="0"/>
    <x v="1"/>
    <n v="7"/>
    <n v="6"/>
    <n v="1"/>
    <n v="1"/>
    <n v="0"/>
    <n v="1"/>
    <n v="0"/>
    <n v="0"/>
    <x v="0"/>
  </r>
  <r>
    <x v="11"/>
    <x v="391"/>
    <x v="0"/>
    <x v="0"/>
    <n v="1"/>
    <n v="1"/>
    <n v="0"/>
    <n v="0"/>
    <n v="0"/>
    <n v="0"/>
    <n v="0"/>
    <n v="0"/>
    <x v="0"/>
  </r>
  <r>
    <x v="22"/>
    <x v="216"/>
    <x v="2"/>
    <x v="1"/>
    <n v="1"/>
    <n v="1"/>
    <n v="0"/>
    <n v="0"/>
    <n v="0"/>
    <n v="0"/>
    <n v="0"/>
    <n v="0"/>
    <x v="0"/>
  </r>
  <r>
    <x v="33"/>
    <x v="13"/>
    <x v="1"/>
    <x v="1"/>
    <n v="157"/>
    <n v="142"/>
    <n v="15"/>
    <n v="0"/>
    <n v="0"/>
    <n v="0"/>
    <n v="3"/>
    <n v="3"/>
    <x v="0"/>
  </r>
  <r>
    <x v="1"/>
    <x v="108"/>
    <x v="0"/>
    <x v="0"/>
    <n v="3"/>
    <n v="1"/>
    <n v="2"/>
    <n v="0"/>
    <n v="0"/>
    <n v="0"/>
    <n v="0"/>
    <n v="0"/>
    <x v="0"/>
  </r>
  <r>
    <x v="19"/>
    <x v="54"/>
    <x v="0"/>
    <x v="0"/>
    <n v="1"/>
    <n v="1"/>
    <n v="0"/>
    <n v="0"/>
    <n v="0"/>
    <n v="0"/>
    <n v="1"/>
    <n v="0"/>
    <x v="2"/>
  </r>
  <r>
    <x v="2"/>
    <x v="386"/>
    <x v="1"/>
    <x v="1"/>
    <n v="1"/>
    <n v="1"/>
    <n v="0"/>
    <n v="0"/>
    <n v="0"/>
    <n v="0"/>
    <n v="0"/>
    <n v="0"/>
    <x v="0"/>
  </r>
  <r>
    <x v="21"/>
    <x v="392"/>
    <x v="0"/>
    <x v="1"/>
    <n v="1"/>
    <n v="1"/>
    <n v="0"/>
    <n v="0"/>
    <n v="0"/>
    <n v="0"/>
    <n v="0"/>
    <n v="0"/>
    <x v="0"/>
  </r>
  <r>
    <x v="8"/>
    <x v="370"/>
    <x v="0"/>
    <x v="0"/>
    <n v="0"/>
    <n v="0"/>
    <n v="0"/>
    <n v="0"/>
    <n v="0"/>
    <n v="0"/>
    <n v="0"/>
    <n v="0"/>
    <x v="0"/>
  </r>
  <r>
    <x v="21"/>
    <x v="367"/>
    <x v="0"/>
    <x v="1"/>
    <n v="22"/>
    <n v="20"/>
    <n v="2"/>
    <n v="3"/>
    <n v="0"/>
    <n v="3"/>
    <n v="1"/>
    <n v="1"/>
    <x v="0"/>
  </r>
  <r>
    <x v="15"/>
    <x v="48"/>
    <x v="0"/>
    <x v="1"/>
    <n v="115"/>
    <n v="109"/>
    <n v="6"/>
    <n v="36"/>
    <n v="12"/>
    <n v="24"/>
    <n v="24"/>
    <n v="22"/>
    <x v="1"/>
  </r>
  <r>
    <x v="11"/>
    <x v="14"/>
    <x v="0"/>
    <x v="1"/>
    <n v="103"/>
    <n v="96"/>
    <n v="7"/>
    <n v="12"/>
    <n v="4"/>
    <n v="8"/>
    <n v="4"/>
    <n v="2"/>
    <x v="1"/>
  </r>
  <r>
    <x v="19"/>
    <x v="351"/>
    <x v="1"/>
    <x v="1"/>
    <n v="50"/>
    <n v="49"/>
    <n v="1"/>
    <n v="0"/>
    <n v="0"/>
    <n v="0"/>
    <n v="2"/>
    <n v="2"/>
    <x v="0"/>
  </r>
  <r>
    <x v="22"/>
    <x v="241"/>
    <x v="0"/>
    <x v="0"/>
    <n v="2"/>
    <n v="2"/>
    <n v="0"/>
    <n v="0"/>
    <n v="0"/>
    <n v="0"/>
    <n v="0"/>
    <n v="0"/>
    <x v="0"/>
  </r>
  <r>
    <x v="13"/>
    <x v="235"/>
    <x v="1"/>
    <x v="0"/>
    <n v="1"/>
    <n v="1"/>
    <n v="0"/>
    <n v="0"/>
    <n v="0"/>
    <n v="0"/>
    <n v="0"/>
    <n v="0"/>
    <x v="0"/>
  </r>
  <r>
    <x v="31"/>
    <x v="202"/>
    <x v="2"/>
    <x v="1"/>
    <n v="1"/>
    <n v="1"/>
    <n v="0"/>
    <n v="0"/>
    <n v="0"/>
    <n v="0"/>
    <n v="0"/>
    <n v="0"/>
    <x v="0"/>
  </r>
  <r>
    <x v="2"/>
    <x v="393"/>
    <x v="0"/>
    <x v="0"/>
    <n v="1"/>
    <n v="0"/>
    <n v="1"/>
    <n v="0"/>
    <n v="0"/>
    <n v="0"/>
    <n v="1"/>
    <n v="1"/>
    <x v="0"/>
  </r>
  <r>
    <x v="27"/>
    <x v="13"/>
    <x v="2"/>
    <x v="1"/>
    <n v="112"/>
    <n v="106"/>
    <n v="6"/>
    <n v="1"/>
    <n v="1"/>
    <n v="0"/>
    <n v="14"/>
    <n v="12"/>
    <x v="1"/>
  </r>
  <r>
    <x v="2"/>
    <x v="284"/>
    <x v="1"/>
    <x v="0"/>
    <n v="0"/>
    <n v="0"/>
    <n v="0"/>
    <n v="0"/>
    <n v="0"/>
    <n v="0"/>
    <n v="0"/>
    <n v="0"/>
    <x v="0"/>
  </r>
  <r>
    <x v="8"/>
    <x v="343"/>
    <x v="0"/>
    <x v="1"/>
    <n v="499"/>
    <n v="475"/>
    <n v="24"/>
    <n v="39"/>
    <n v="13"/>
    <n v="26"/>
    <n v="23"/>
    <n v="20"/>
    <x v="6"/>
  </r>
  <r>
    <x v="34"/>
    <x v="394"/>
    <x v="1"/>
    <x v="1"/>
    <n v="5"/>
    <n v="5"/>
    <n v="0"/>
    <n v="0"/>
    <n v="0"/>
    <n v="0"/>
    <n v="0"/>
    <n v="0"/>
    <x v="0"/>
  </r>
  <r>
    <x v="2"/>
    <x v="371"/>
    <x v="1"/>
    <x v="0"/>
    <n v="1"/>
    <n v="0"/>
    <n v="1"/>
    <n v="0"/>
    <n v="0"/>
    <n v="0"/>
    <n v="0"/>
    <n v="0"/>
    <x v="0"/>
  </r>
  <r>
    <x v="19"/>
    <x v="28"/>
    <x v="0"/>
    <x v="1"/>
    <n v="140"/>
    <n v="136"/>
    <n v="4"/>
    <n v="5"/>
    <n v="1"/>
    <n v="4"/>
    <n v="7"/>
    <n v="4"/>
    <x v="6"/>
  </r>
  <r>
    <x v="0"/>
    <x v="159"/>
    <x v="0"/>
    <x v="0"/>
    <n v="3"/>
    <n v="1"/>
    <n v="2"/>
    <n v="0"/>
    <n v="0"/>
    <n v="0"/>
    <n v="0"/>
    <n v="0"/>
    <x v="0"/>
  </r>
  <r>
    <x v="2"/>
    <x v="217"/>
    <x v="1"/>
    <x v="0"/>
    <n v="40"/>
    <n v="36"/>
    <n v="4"/>
    <n v="0"/>
    <n v="0"/>
    <n v="0"/>
    <n v="12"/>
    <n v="12"/>
    <x v="0"/>
  </r>
  <r>
    <x v="6"/>
    <x v="359"/>
    <x v="0"/>
    <x v="0"/>
    <n v="1"/>
    <n v="1"/>
    <n v="0"/>
    <n v="0"/>
    <n v="0"/>
    <n v="0"/>
    <n v="0"/>
    <n v="0"/>
    <x v="0"/>
  </r>
  <r>
    <x v="22"/>
    <x v="381"/>
    <x v="1"/>
    <x v="1"/>
    <n v="43"/>
    <n v="42"/>
    <n v="1"/>
    <n v="1"/>
    <n v="0"/>
    <n v="1"/>
    <n v="2"/>
    <n v="2"/>
    <x v="0"/>
  </r>
  <r>
    <x v="21"/>
    <x v="226"/>
    <x v="0"/>
    <x v="0"/>
    <n v="1"/>
    <n v="0"/>
    <n v="1"/>
    <n v="0"/>
    <n v="0"/>
    <n v="0"/>
    <n v="0"/>
    <n v="0"/>
    <x v="0"/>
  </r>
  <r>
    <x v="18"/>
    <x v="13"/>
    <x v="2"/>
    <x v="1"/>
    <n v="1000"/>
    <n v="967"/>
    <n v="33"/>
    <n v="10"/>
    <n v="2"/>
    <n v="8"/>
    <n v="51"/>
    <n v="44"/>
    <x v="10"/>
  </r>
  <r>
    <x v="22"/>
    <x v="13"/>
    <x v="2"/>
    <x v="1"/>
    <n v="509"/>
    <n v="489"/>
    <n v="20"/>
    <n v="28"/>
    <n v="14"/>
    <n v="14"/>
    <n v="50"/>
    <n v="49"/>
    <x v="2"/>
  </r>
  <r>
    <x v="13"/>
    <x v="395"/>
    <x v="0"/>
    <x v="0"/>
    <n v="4"/>
    <n v="4"/>
    <n v="0"/>
    <n v="0"/>
    <n v="0"/>
    <n v="0"/>
    <n v="1"/>
    <n v="1"/>
    <x v="0"/>
  </r>
  <r>
    <x v="57"/>
    <x v="13"/>
    <x v="1"/>
    <x v="1"/>
    <n v="100"/>
    <n v="93"/>
    <n v="7"/>
    <n v="0"/>
    <n v="0"/>
    <n v="0"/>
    <n v="9"/>
    <n v="9"/>
    <x v="0"/>
  </r>
  <r>
    <x v="5"/>
    <x v="261"/>
    <x v="0"/>
    <x v="1"/>
    <n v="15"/>
    <n v="13"/>
    <n v="2"/>
    <n v="12"/>
    <n v="5"/>
    <n v="7"/>
    <n v="0"/>
    <n v="0"/>
    <x v="0"/>
  </r>
  <r>
    <x v="19"/>
    <x v="28"/>
    <x v="2"/>
    <x v="0"/>
    <n v="1"/>
    <n v="1"/>
    <n v="0"/>
    <n v="0"/>
    <n v="0"/>
    <n v="0"/>
    <n v="0"/>
    <n v="0"/>
    <x v="0"/>
  </r>
  <r>
    <x v="11"/>
    <x v="199"/>
    <x v="2"/>
    <x v="1"/>
    <n v="1"/>
    <n v="1"/>
    <n v="0"/>
    <n v="0"/>
    <n v="0"/>
    <n v="0"/>
    <n v="0"/>
    <n v="0"/>
    <x v="0"/>
  </r>
  <r>
    <x v="8"/>
    <x v="396"/>
    <x v="0"/>
    <x v="0"/>
    <n v="3"/>
    <n v="3"/>
    <n v="0"/>
    <n v="0"/>
    <n v="0"/>
    <n v="0"/>
    <n v="1"/>
    <n v="1"/>
    <x v="0"/>
  </r>
  <r>
    <x v="6"/>
    <x v="13"/>
    <x v="1"/>
    <x v="1"/>
    <n v="1412"/>
    <n v="1359"/>
    <n v="53"/>
    <n v="8"/>
    <n v="3"/>
    <n v="5"/>
    <n v="162"/>
    <n v="160"/>
    <x v="1"/>
  </r>
  <r>
    <x v="2"/>
    <x v="379"/>
    <x v="0"/>
    <x v="1"/>
    <n v="31"/>
    <n v="24"/>
    <n v="7"/>
    <n v="2"/>
    <n v="0"/>
    <n v="2"/>
    <n v="0"/>
    <n v="0"/>
    <x v="0"/>
  </r>
  <r>
    <x v="1"/>
    <x v="375"/>
    <x v="1"/>
    <x v="0"/>
    <n v="2"/>
    <n v="2"/>
    <n v="0"/>
    <n v="0"/>
    <n v="0"/>
    <n v="0"/>
    <n v="0"/>
    <n v="0"/>
    <x v="0"/>
  </r>
  <r>
    <x v="20"/>
    <x v="13"/>
    <x v="1"/>
    <x v="0"/>
    <n v="55"/>
    <n v="43"/>
    <n v="12"/>
    <n v="0"/>
    <n v="0"/>
    <n v="0"/>
    <n v="4"/>
    <n v="3"/>
    <x v="2"/>
  </r>
  <r>
    <x v="32"/>
    <x v="13"/>
    <x v="1"/>
    <x v="1"/>
    <n v="75"/>
    <n v="69"/>
    <n v="6"/>
    <n v="0"/>
    <n v="0"/>
    <n v="0"/>
    <n v="1"/>
    <n v="1"/>
    <x v="0"/>
  </r>
  <r>
    <x v="0"/>
    <x v="274"/>
    <x v="1"/>
    <x v="1"/>
    <n v="133"/>
    <n v="126"/>
    <n v="7"/>
    <n v="0"/>
    <n v="0"/>
    <n v="0"/>
    <n v="8"/>
    <n v="8"/>
    <x v="0"/>
  </r>
  <r>
    <x v="0"/>
    <x v="179"/>
    <x v="0"/>
    <x v="1"/>
    <n v="339"/>
    <n v="292"/>
    <n v="47"/>
    <n v="22"/>
    <n v="9"/>
    <n v="13"/>
    <n v="19"/>
    <n v="12"/>
    <x v="10"/>
  </r>
  <r>
    <x v="13"/>
    <x v="259"/>
    <x v="0"/>
    <x v="1"/>
    <n v="67"/>
    <n v="61"/>
    <n v="6"/>
    <n v="2"/>
    <n v="1"/>
    <n v="1"/>
    <n v="8"/>
    <n v="3"/>
    <x v="7"/>
  </r>
  <r>
    <x v="4"/>
    <x v="13"/>
    <x v="2"/>
    <x v="0"/>
    <n v="8"/>
    <n v="7"/>
    <n v="1"/>
    <n v="1"/>
    <n v="1"/>
    <n v="0"/>
    <n v="1"/>
    <n v="1"/>
    <x v="0"/>
  </r>
  <r>
    <x v="0"/>
    <x v="240"/>
    <x v="1"/>
    <x v="0"/>
    <n v="0"/>
    <n v="0"/>
    <n v="0"/>
    <n v="0"/>
    <n v="0"/>
    <n v="0"/>
    <n v="1"/>
    <n v="1"/>
    <x v="0"/>
  </r>
  <r>
    <x v="22"/>
    <x v="277"/>
    <x v="1"/>
    <x v="1"/>
    <n v="2"/>
    <n v="2"/>
    <n v="0"/>
    <n v="0"/>
    <n v="0"/>
    <n v="0"/>
    <n v="0"/>
    <n v="0"/>
    <x v="0"/>
  </r>
  <r>
    <x v="19"/>
    <x v="85"/>
    <x v="2"/>
    <x v="1"/>
    <n v="1"/>
    <n v="1"/>
    <n v="0"/>
    <n v="0"/>
    <n v="0"/>
    <n v="0"/>
    <n v="0"/>
    <n v="0"/>
    <x v="0"/>
  </r>
  <r>
    <x v="6"/>
    <x v="125"/>
    <x v="2"/>
    <x v="1"/>
    <n v="2"/>
    <n v="2"/>
    <n v="0"/>
    <n v="0"/>
    <n v="0"/>
    <n v="0"/>
    <n v="0"/>
    <n v="0"/>
    <x v="0"/>
  </r>
  <r>
    <x v="2"/>
    <x v="362"/>
    <x v="2"/>
    <x v="1"/>
    <n v="2"/>
    <n v="2"/>
    <n v="0"/>
    <n v="0"/>
    <n v="0"/>
    <n v="0"/>
    <n v="0"/>
    <n v="0"/>
    <x v="0"/>
  </r>
  <r>
    <x v="51"/>
    <x v="234"/>
    <x v="0"/>
    <x v="1"/>
    <n v="3"/>
    <n v="3"/>
    <n v="0"/>
    <n v="0"/>
    <n v="0"/>
    <n v="0"/>
    <n v="0"/>
    <n v="0"/>
    <x v="0"/>
  </r>
  <r>
    <x v="10"/>
    <x v="237"/>
    <x v="0"/>
    <x v="1"/>
    <n v="124"/>
    <n v="114"/>
    <n v="10"/>
    <n v="5"/>
    <n v="0"/>
    <n v="5"/>
    <n v="6"/>
    <n v="5"/>
    <x v="2"/>
  </r>
  <r>
    <x v="2"/>
    <x v="362"/>
    <x v="0"/>
    <x v="0"/>
    <n v="2"/>
    <n v="2"/>
    <n v="0"/>
    <n v="0"/>
    <n v="0"/>
    <n v="0"/>
    <n v="2"/>
    <n v="1"/>
    <x v="2"/>
  </r>
  <r>
    <x v="15"/>
    <x v="397"/>
    <x v="0"/>
    <x v="0"/>
    <n v="0"/>
    <n v="0"/>
    <n v="0"/>
    <n v="0"/>
    <n v="0"/>
    <n v="0"/>
    <n v="0"/>
    <n v="0"/>
    <x v="0"/>
  </r>
  <r>
    <x v="22"/>
    <x v="211"/>
    <x v="0"/>
    <x v="1"/>
    <n v="28"/>
    <n v="25"/>
    <n v="3"/>
    <n v="3"/>
    <n v="2"/>
    <n v="1"/>
    <n v="1"/>
    <n v="1"/>
    <x v="0"/>
  </r>
  <r>
    <x v="2"/>
    <x v="398"/>
    <x v="0"/>
    <x v="1"/>
    <n v="114"/>
    <n v="105"/>
    <n v="9"/>
    <n v="10"/>
    <n v="0"/>
    <n v="10"/>
    <n v="5"/>
    <n v="4"/>
    <x v="2"/>
  </r>
  <r>
    <x v="19"/>
    <x v="131"/>
    <x v="0"/>
    <x v="0"/>
    <n v="4"/>
    <n v="2"/>
    <n v="2"/>
    <n v="0"/>
    <n v="0"/>
    <n v="0"/>
    <n v="0"/>
    <n v="0"/>
    <x v="0"/>
  </r>
  <r>
    <x v="21"/>
    <x v="399"/>
    <x v="0"/>
    <x v="1"/>
    <n v="2"/>
    <n v="2"/>
    <n v="0"/>
    <n v="0"/>
    <n v="0"/>
    <n v="0"/>
    <n v="0"/>
    <n v="0"/>
    <x v="0"/>
  </r>
  <r>
    <x v="2"/>
    <x v="400"/>
    <x v="0"/>
    <x v="1"/>
    <n v="382"/>
    <n v="373"/>
    <n v="9"/>
    <n v="13"/>
    <n v="0"/>
    <n v="13"/>
    <n v="18"/>
    <n v="13"/>
    <x v="7"/>
  </r>
  <r>
    <x v="20"/>
    <x v="33"/>
    <x v="0"/>
    <x v="1"/>
    <n v="18"/>
    <n v="16"/>
    <n v="2"/>
    <n v="2"/>
    <n v="1"/>
    <n v="1"/>
    <n v="2"/>
    <n v="1"/>
    <x v="2"/>
  </r>
  <r>
    <x v="0"/>
    <x v="151"/>
    <x v="1"/>
    <x v="1"/>
    <n v="38"/>
    <n v="37"/>
    <n v="1"/>
    <n v="0"/>
    <n v="0"/>
    <n v="0"/>
    <n v="3"/>
    <n v="3"/>
    <x v="0"/>
  </r>
  <r>
    <x v="34"/>
    <x v="13"/>
    <x v="1"/>
    <x v="1"/>
    <n v="267"/>
    <n v="263"/>
    <n v="4"/>
    <n v="0"/>
    <n v="0"/>
    <n v="0"/>
    <n v="25"/>
    <n v="25"/>
    <x v="0"/>
  </r>
  <r>
    <x v="32"/>
    <x v="13"/>
    <x v="2"/>
    <x v="0"/>
    <n v="0"/>
    <n v="0"/>
    <n v="0"/>
    <n v="0"/>
    <n v="0"/>
    <n v="0"/>
    <n v="1"/>
    <n v="1"/>
    <x v="0"/>
  </r>
  <r>
    <x v="2"/>
    <x v="287"/>
    <x v="0"/>
    <x v="1"/>
    <n v="164"/>
    <n v="162"/>
    <n v="2"/>
    <n v="8"/>
    <n v="5"/>
    <n v="3"/>
    <n v="21"/>
    <n v="10"/>
    <x v="17"/>
  </r>
  <r>
    <x v="8"/>
    <x v="10"/>
    <x v="1"/>
    <x v="1"/>
    <n v="206"/>
    <n v="205"/>
    <n v="1"/>
    <n v="1"/>
    <n v="0"/>
    <n v="1"/>
    <n v="11"/>
    <n v="11"/>
    <x v="0"/>
  </r>
  <r>
    <x v="5"/>
    <x v="332"/>
    <x v="0"/>
    <x v="1"/>
    <n v="16"/>
    <n v="16"/>
    <n v="0"/>
    <n v="9"/>
    <n v="8"/>
    <n v="1"/>
    <n v="0"/>
    <n v="0"/>
    <x v="0"/>
  </r>
  <r>
    <x v="8"/>
    <x v="327"/>
    <x v="1"/>
    <x v="0"/>
    <n v="8"/>
    <n v="6"/>
    <n v="2"/>
    <n v="1"/>
    <n v="0"/>
    <n v="1"/>
    <n v="0"/>
    <n v="0"/>
    <x v="0"/>
  </r>
  <r>
    <x v="19"/>
    <x v="131"/>
    <x v="0"/>
    <x v="1"/>
    <n v="83"/>
    <n v="78"/>
    <n v="5"/>
    <n v="5"/>
    <n v="2"/>
    <n v="3"/>
    <n v="6"/>
    <n v="2"/>
    <x v="8"/>
  </r>
  <r>
    <x v="3"/>
    <x v="13"/>
    <x v="1"/>
    <x v="0"/>
    <n v="11"/>
    <n v="9"/>
    <n v="2"/>
    <n v="0"/>
    <n v="0"/>
    <n v="0"/>
    <n v="1"/>
    <n v="1"/>
    <x v="0"/>
  </r>
  <r>
    <x v="54"/>
    <x v="13"/>
    <x v="2"/>
    <x v="0"/>
    <n v="5"/>
    <n v="3"/>
    <n v="2"/>
    <n v="0"/>
    <n v="0"/>
    <n v="0"/>
    <n v="0"/>
    <n v="0"/>
    <x v="0"/>
  </r>
  <r>
    <x v="16"/>
    <x v="227"/>
    <x v="0"/>
    <x v="0"/>
    <n v="1"/>
    <n v="1"/>
    <n v="0"/>
    <n v="0"/>
    <n v="0"/>
    <n v="0"/>
    <n v="0"/>
    <n v="0"/>
    <x v="0"/>
  </r>
  <r>
    <x v="14"/>
    <x v="305"/>
    <x v="2"/>
    <x v="1"/>
    <n v="1"/>
    <n v="1"/>
    <n v="0"/>
    <n v="0"/>
    <n v="0"/>
    <n v="0"/>
    <n v="1"/>
    <n v="1"/>
    <x v="0"/>
  </r>
  <r>
    <x v="0"/>
    <x v="401"/>
    <x v="0"/>
    <x v="0"/>
    <n v="10"/>
    <n v="7"/>
    <n v="3"/>
    <n v="0"/>
    <n v="0"/>
    <n v="0"/>
    <n v="2"/>
    <n v="1"/>
    <x v="2"/>
  </r>
  <r>
    <x v="10"/>
    <x v="402"/>
    <x v="0"/>
    <x v="0"/>
    <n v="0"/>
    <n v="0"/>
    <n v="0"/>
    <n v="0"/>
    <n v="0"/>
    <n v="0"/>
    <n v="0"/>
    <n v="0"/>
    <x v="0"/>
  </r>
  <r>
    <x v="8"/>
    <x v="309"/>
    <x v="1"/>
    <x v="0"/>
    <n v="2"/>
    <n v="1"/>
    <n v="1"/>
    <n v="0"/>
    <n v="0"/>
    <n v="0"/>
    <n v="0"/>
    <n v="0"/>
    <x v="0"/>
  </r>
  <r>
    <x v="2"/>
    <x v="296"/>
    <x v="0"/>
    <x v="0"/>
    <n v="0"/>
    <n v="0"/>
    <n v="0"/>
    <n v="0"/>
    <n v="0"/>
    <n v="0"/>
    <n v="0"/>
    <n v="0"/>
    <x v="0"/>
  </r>
  <r>
    <x v="8"/>
    <x v="139"/>
    <x v="1"/>
    <x v="0"/>
    <n v="0"/>
    <n v="0"/>
    <n v="0"/>
    <n v="0"/>
    <n v="0"/>
    <n v="0"/>
    <n v="0"/>
    <n v="0"/>
    <x v="0"/>
  </r>
  <r>
    <x v="29"/>
    <x v="314"/>
    <x v="0"/>
    <x v="0"/>
    <n v="5"/>
    <n v="5"/>
    <n v="0"/>
    <n v="1"/>
    <n v="0"/>
    <n v="1"/>
    <n v="4"/>
    <n v="4"/>
    <x v="0"/>
  </r>
  <r>
    <x v="6"/>
    <x v="403"/>
    <x v="0"/>
    <x v="1"/>
    <n v="9"/>
    <n v="9"/>
    <n v="0"/>
    <n v="3"/>
    <n v="3"/>
    <n v="0"/>
    <n v="1"/>
    <n v="1"/>
    <x v="0"/>
  </r>
  <r>
    <x v="23"/>
    <x v="41"/>
    <x v="1"/>
    <x v="1"/>
    <n v="36"/>
    <n v="35"/>
    <n v="1"/>
    <n v="0"/>
    <n v="0"/>
    <n v="0"/>
    <n v="2"/>
    <n v="2"/>
    <x v="0"/>
  </r>
  <r>
    <x v="11"/>
    <x v="137"/>
    <x v="0"/>
    <x v="1"/>
    <n v="19"/>
    <n v="19"/>
    <n v="0"/>
    <n v="10"/>
    <n v="0"/>
    <n v="10"/>
    <n v="0"/>
    <n v="0"/>
    <x v="0"/>
  </r>
  <r>
    <x v="8"/>
    <x v="327"/>
    <x v="0"/>
    <x v="1"/>
    <n v="1842"/>
    <n v="1796"/>
    <n v="46"/>
    <n v="63"/>
    <n v="4"/>
    <n v="59"/>
    <n v="52"/>
    <n v="40"/>
    <x v="24"/>
  </r>
  <r>
    <x v="14"/>
    <x v="378"/>
    <x v="1"/>
    <x v="1"/>
    <n v="48"/>
    <n v="48"/>
    <n v="0"/>
    <n v="0"/>
    <n v="0"/>
    <n v="0"/>
    <n v="5"/>
    <n v="5"/>
    <x v="0"/>
  </r>
  <r>
    <x v="24"/>
    <x v="372"/>
    <x v="0"/>
    <x v="1"/>
    <n v="5"/>
    <n v="3"/>
    <n v="2"/>
    <n v="1"/>
    <n v="0"/>
    <n v="1"/>
    <n v="2"/>
    <n v="2"/>
    <x v="0"/>
  </r>
  <r>
    <x v="0"/>
    <x v="404"/>
    <x v="0"/>
    <x v="0"/>
    <n v="3"/>
    <n v="2"/>
    <n v="1"/>
    <n v="0"/>
    <n v="0"/>
    <n v="0"/>
    <n v="0"/>
    <n v="0"/>
    <x v="0"/>
  </r>
  <r>
    <x v="5"/>
    <x v="405"/>
    <x v="1"/>
    <x v="1"/>
    <n v="34"/>
    <n v="34"/>
    <n v="0"/>
    <n v="0"/>
    <n v="0"/>
    <n v="0"/>
    <n v="1"/>
    <n v="1"/>
    <x v="0"/>
  </r>
  <r>
    <x v="19"/>
    <x v="319"/>
    <x v="0"/>
    <x v="1"/>
    <n v="8"/>
    <n v="7"/>
    <n v="1"/>
    <n v="1"/>
    <n v="0"/>
    <n v="1"/>
    <n v="0"/>
    <n v="0"/>
    <x v="0"/>
  </r>
  <r>
    <x v="36"/>
    <x v="406"/>
    <x v="0"/>
    <x v="1"/>
    <n v="9"/>
    <n v="9"/>
    <n v="0"/>
    <n v="1"/>
    <n v="1"/>
    <n v="0"/>
    <n v="2"/>
    <n v="2"/>
    <x v="0"/>
  </r>
  <r>
    <x v="0"/>
    <x v="2"/>
    <x v="0"/>
    <x v="0"/>
    <n v="2"/>
    <n v="2"/>
    <n v="0"/>
    <n v="0"/>
    <n v="0"/>
    <n v="0"/>
    <n v="2"/>
    <n v="2"/>
    <x v="0"/>
  </r>
  <r>
    <x v="19"/>
    <x v="252"/>
    <x v="1"/>
    <x v="1"/>
    <n v="179"/>
    <n v="175"/>
    <n v="4"/>
    <n v="0"/>
    <n v="0"/>
    <n v="0"/>
    <n v="10"/>
    <n v="8"/>
    <x v="1"/>
  </r>
  <r>
    <x v="54"/>
    <x v="13"/>
    <x v="1"/>
    <x v="0"/>
    <n v="31"/>
    <n v="14"/>
    <n v="17"/>
    <n v="0"/>
    <n v="0"/>
    <n v="0"/>
    <n v="3"/>
    <n v="3"/>
    <x v="0"/>
  </r>
  <r>
    <x v="13"/>
    <x v="204"/>
    <x v="1"/>
    <x v="1"/>
    <n v="50"/>
    <n v="50"/>
    <n v="0"/>
    <n v="0"/>
    <n v="0"/>
    <n v="0"/>
    <n v="0"/>
    <n v="0"/>
    <x v="0"/>
  </r>
  <r>
    <x v="2"/>
    <x v="320"/>
    <x v="0"/>
    <x v="1"/>
    <n v="137"/>
    <n v="133"/>
    <n v="4"/>
    <n v="8"/>
    <n v="0"/>
    <n v="8"/>
    <n v="2"/>
    <n v="2"/>
    <x v="0"/>
  </r>
  <r>
    <x v="2"/>
    <x v="400"/>
    <x v="2"/>
    <x v="1"/>
    <n v="3"/>
    <n v="3"/>
    <n v="0"/>
    <n v="0"/>
    <n v="0"/>
    <n v="0"/>
    <n v="0"/>
    <n v="0"/>
    <x v="0"/>
  </r>
  <r>
    <x v="0"/>
    <x v="276"/>
    <x v="0"/>
    <x v="1"/>
    <n v="312"/>
    <n v="305"/>
    <n v="7"/>
    <n v="10"/>
    <n v="0"/>
    <n v="10"/>
    <n v="6"/>
    <n v="5"/>
    <x v="2"/>
  </r>
  <r>
    <x v="5"/>
    <x v="57"/>
    <x v="1"/>
    <x v="1"/>
    <n v="133"/>
    <n v="129"/>
    <n v="4"/>
    <n v="0"/>
    <n v="0"/>
    <n v="0"/>
    <n v="3"/>
    <n v="3"/>
    <x v="0"/>
  </r>
  <r>
    <x v="36"/>
    <x v="286"/>
    <x v="0"/>
    <x v="1"/>
    <n v="721"/>
    <n v="696"/>
    <n v="25"/>
    <n v="28"/>
    <n v="7"/>
    <n v="21"/>
    <n v="30"/>
    <n v="26"/>
    <x v="8"/>
  </r>
  <r>
    <x v="13"/>
    <x v="258"/>
    <x v="0"/>
    <x v="0"/>
    <n v="4"/>
    <n v="4"/>
    <n v="0"/>
    <n v="0"/>
    <n v="0"/>
    <n v="0"/>
    <n v="0"/>
    <n v="0"/>
    <x v="0"/>
  </r>
  <r>
    <x v="2"/>
    <x v="218"/>
    <x v="0"/>
    <x v="1"/>
    <n v="131"/>
    <n v="125"/>
    <n v="6"/>
    <n v="9"/>
    <n v="0"/>
    <n v="9"/>
    <n v="3"/>
    <n v="1"/>
    <x v="1"/>
  </r>
  <r>
    <x v="29"/>
    <x v="314"/>
    <x v="0"/>
    <x v="1"/>
    <n v="1689"/>
    <n v="1642"/>
    <n v="47"/>
    <n v="78"/>
    <n v="7"/>
    <n v="71"/>
    <n v="75"/>
    <n v="61"/>
    <x v="5"/>
  </r>
  <r>
    <x v="33"/>
    <x v="315"/>
    <x v="1"/>
    <x v="0"/>
    <n v="1"/>
    <n v="1"/>
    <n v="0"/>
    <n v="0"/>
    <n v="0"/>
    <n v="0"/>
    <n v="0"/>
    <n v="0"/>
    <x v="0"/>
  </r>
  <r>
    <x v="6"/>
    <x v="324"/>
    <x v="1"/>
    <x v="0"/>
    <n v="0"/>
    <n v="0"/>
    <n v="0"/>
    <n v="0"/>
    <n v="0"/>
    <n v="0"/>
    <n v="1"/>
    <n v="1"/>
    <x v="0"/>
  </r>
  <r>
    <x v="13"/>
    <x v="204"/>
    <x v="1"/>
    <x v="0"/>
    <n v="4"/>
    <n v="4"/>
    <n v="0"/>
    <n v="0"/>
    <n v="0"/>
    <n v="0"/>
    <n v="0"/>
    <n v="0"/>
    <x v="0"/>
  </r>
  <r>
    <x v="39"/>
    <x v="120"/>
    <x v="2"/>
    <x v="1"/>
    <n v="1"/>
    <n v="1"/>
    <n v="0"/>
    <n v="0"/>
    <n v="0"/>
    <n v="0"/>
    <n v="0"/>
    <n v="0"/>
    <x v="0"/>
  </r>
  <r>
    <x v="0"/>
    <x v="127"/>
    <x v="0"/>
    <x v="0"/>
    <n v="16"/>
    <n v="14"/>
    <n v="2"/>
    <n v="2"/>
    <n v="0"/>
    <n v="2"/>
    <n v="2"/>
    <n v="2"/>
    <x v="0"/>
  </r>
  <r>
    <x v="0"/>
    <x v="407"/>
    <x v="0"/>
    <x v="1"/>
    <n v="46"/>
    <n v="38"/>
    <n v="8"/>
    <n v="0"/>
    <n v="0"/>
    <n v="0"/>
    <n v="6"/>
    <n v="4"/>
    <x v="1"/>
  </r>
  <r>
    <x v="19"/>
    <x v="408"/>
    <x v="0"/>
    <x v="1"/>
    <n v="46"/>
    <n v="42"/>
    <n v="4"/>
    <n v="5"/>
    <n v="1"/>
    <n v="4"/>
    <n v="4"/>
    <n v="3"/>
    <x v="2"/>
  </r>
  <r>
    <x v="2"/>
    <x v="43"/>
    <x v="1"/>
    <x v="0"/>
    <n v="1"/>
    <n v="0"/>
    <n v="1"/>
    <n v="0"/>
    <n v="0"/>
    <n v="0"/>
    <n v="0"/>
    <n v="0"/>
    <x v="0"/>
  </r>
  <r>
    <x v="2"/>
    <x v="75"/>
    <x v="0"/>
    <x v="1"/>
    <n v="363"/>
    <n v="336"/>
    <n v="27"/>
    <n v="29"/>
    <n v="1"/>
    <n v="28"/>
    <n v="9"/>
    <n v="7"/>
    <x v="1"/>
  </r>
  <r>
    <x v="9"/>
    <x v="290"/>
    <x v="1"/>
    <x v="1"/>
    <n v="6"/>
    <n v="6"/>
    <n v="0"/>
    <n v="0"/>
    <n v="0"/>
    <n v="0"/>
    <n v="0"/>
    <n v="0"/>
    <x v="0"/>
  </r>
  <r>
    <x v="19"/>
    <x v="408"/>
    <x v="1"/>
    <x v="0"/>
    <n v="2"/>
    <n v="2"/>
    <n v="0"/>
    <n v="0"/>
    <n v="0"/>
    <n v="0"/>
    <n v="0"/>
    <n v="0"/>
    <x v="0"/>
  </r>
  <r>
    <x v="21"/>
    <x v="243"/>
    <x v="1"/>
    <x v="0"/>
    <n v="9"/>
    <n v="6"/>
    <n v="3"/>
    <n v="0"/>
    <n v="0"/>
    <n v="0"/>
    <n v="3"/>
    <n v="3"/>
    <x v="0"/>
  </r>
  <r>
    <x v="1"/>
    <x v="272"/>
    <x v="1"/>
    <x v="1"/>
    <n v="59"/>
    <n v="58"/>
    <n v="1"/>
    <n v="0"/>
    <n v="0"/>
    <n v="0"/>
    <n v="2"/>
    <n v="2"/>
    <x v="0"/>
  </r>
  <r>
    <x v="2"/>
    <x v="400"/>
    <x v="0"/>
    <x v="0"/>
    <n v="1"/>
    <n v="0"/>
    <n v="1"/>
    <n v="0"/>
    <n v="0"/>
    <n v="0"/>
    <n v="1"/>
    <n v="0"/>
    <x v="2"/>
  </r>
  <r>
    <x v="14"/>
    <x v="213"/>
    <x v="2"/>
    <x v="1"/>
    <n v="2"/>
    <n v="2"/>
    <n v="0"/>
    <n v="0"/>
    <n v="0"/>
    <n v="0"/>
    <n v="0"/>
    <n v="0"/>
    <x v="0"/>
  </r>
  <r>
    <x v="31"/>
    <x v="13"/>
    <x v="1"/>
    <x v="0"/>
    <n v="5"/>
    <n v="3"/>
    <n v="2"/>
    <n v="0"/>
    <n v="0"/>
    <n v="0"/>
    <n v="0"/>
    <n v="0"/>
    <x v="0"/>
  </r>
  <r>
    <x v="0"/>
    <x v="407"/>
    <x v="0"/>
    <x v="0"/>
    <n v="0"/>
    <n v="0"/>
    <n v="0"/>
    <n v="0"/>
    <n v="0"/>
    <n v="0"/>
    <n v="0"/>
    <n v="0"/>
    <x v="0"/>
  </r>
  <r>
    <x v="8"/>
    <x v="409"/>
    <x v="0"/>
    <x v="0"/>
    <n v="4"/>
    <n v="4"/>
    <n v="0"/>
    <n v="3"/>
    <n v="0"/>
    <n v="3"/>
    <n v="1"/>
    <n v="1"/>
    <x v="0"/>
  </r>
  <r>
    <x v="4"/>
    <x v="6"/>
    <x v="1"/>
    <x v="0"/>
    <n v="2"/>
    <n v="2"/>
    <n v="0"/>
    <n v="0"/>
    <n v="0"/>
    <n v="0"/>
    <n v="0"/>
    <n v="0"/>
    <x v="0"/>
  </r>
  <r>
    <x v="2"/>
    <x v="70"/>
    <x v="1"/>
    <x v="1"/>
    <n v="179"/>
    <n v="177"/>
    <n v="2"/>
    <n v="0"/>
    <n v="0"/>
    <n v="0"/>
    <n v="13"/>
    <n v="13"/>
    <x v="0"/>
  </r>
  <r>
    <x v="8"/>
    <x v="409"/>
    <x v="2"/>
    <x v="1"/>
    <n v="2"/>
    <n v="2"/>
    <n v="0"/>
    <n v="0"/>
    <n v="0"/>
    <n v="0"/>
    <n v="0"/>
    <n v="0"/>
    <x v="0"/>
  </r>
  <r>
    <x v="5"/>
    <x v="57"/>
    <x v="1"/>
    <x v="0"/>
    <n v="1"/>
    <n v="1"/>
    <n v="0"/>
    <n v="0"/>
    <n v="0"/>
    <n v="0"/>
    <n v="0"/>
    <n v="0"/>
    <x v="0"/>
  </r>
  <r>
    <x v="11"/>
    <x v="410"/>
    <x v="1"/>
    <x v="1"/>
    <n v="144"/>
    <n v="143"/>
    <n v="1"/>
    <n v="0"/>
    <n v="0"/>
    <n v="0"/>
    <n v="2"/>
    <n v="2"/>
    <x v="0"/>
  </r>
  <r>
    <x v="14"/>
    <x v="411"/>
    <x v="2"/>
    <x v="1"/>
    <n v="0"/>
    <n v="0"/>
    <n v="0"/>
    <n v="0"/>
    <n v="0"/>
    <n v="0"/>
    <n v="1"/>
    <n v="0"/>
    <x v="2"/>
  </r>
  <r>
    <x v="18"/>
    <x v="92"/>
    <x v="1"/>
    <x v="0"/>
    <n v="2"/>
    <n v="1"/>
    <n v="1"/>
    <n v="0"/>
    <n v="0"/>
    <n v="0"/>
    <n v="0"/>
    <n v="0"/>
    <x v="0"/>
  </r>
  <r>
    <x v="29"/>
    <x v="313"/>
    <x v="0"/>
    <x v="1"/>
    <n v="30"/>
    <n v="27"/>
    <n v="3"/>
    <n v="0"/>
    <n v="0"/>
    <n v="0"/>
    <n v="0"/>
    <n v="0"/>
    <x v="0"/>
  </r>
  <r>
    <x v="13"/>
    <x v="104"/>
    <x v="0"/>
    <x v="1"/>
    <n v="153"/>
    <n v="151"/>
    <n v="2"/>
    <n v="17"/>
    <n v="4"/>
    <n v="13"/>
    <n v="2"/>
    <n v="2"/>
    <x v="0"/>
  </r>
  <r>
    <x v="0"/>
    <x v="133"/>
    <x v="1"/>
    <x v="1"/>
    <n v="29"/>
    <n v="29"/>
    <n v="0"/>
    <n v="0"/>
    <n v="0"/>
    <n v="0"/>
    <n v="1"/>
    <n v="1"/>
    <x v="0"/>
  </r>
  <r>
    <x v="12"/>
    <x v="187"/>
    <x v="0"/>
    <x v="0"/>
    <n v="3"/>
    <n v="1"/>
    <n v="2"/>
    <n v="0"/>
    <n v="0"/>
    <n v="0"/>
    <n v="3"/>
    <n v="3"/>
    <x v="0"/>
  </r>
  <r>
    <x v="2"/>
    <x v="398"/>
    <x v="1"/>
    <x v="0"/>
    <n v="1"/>
    <n v="1"/>
    <n v="0"/>
    <n v="0"/>
    <n v="0"/>
    <n v="0"/>
    <n v="2"/>
    <n v="2"/>
    <x v="0"/>
  </r>
  <r>
    <x v="2"/>
    <x v="310"/>
    <x v="0"/>
    <x v="0"/>
    <n v="0"/>
    <n v="0"/>
    <n v="0"/>
    <n v="0"/>
    <n v="0"/>
    <n v="0"/>
    <n v="0"/>
    <n v="0"/>
    <x v="0"/>
  </r>
  <r>
    <x v="2"/>
    <x v="99"/>
    <x v="1"/>
    <x v="1"/>
    <n v="441"/>
    <n v="434"/>
    <n v="7"/>
    <n v="0"/>
    <n v="0"/>
    <n v="0"/>
    <n v="27"/>
    <n v="27"/>
    <x v="0"/>
  </r>
  <r>
    <x v="13"/>
    <x v="86"/>
    <x v="1"/>
    <x v="1"/>
    <n v="239"/>
    <n v="237"/>
    <n v="2"/>
    <n v="0"/>
    <n v="0"/>
    <n v="0"/>
    <n v="12"/>
    <n v="12"/>
    <x v="0"/>
  </r>
  <r>
    <x v="6"/>
    <x v="368"/>
    <x v="1"/>
    <x v="0"/>
    <n v="1"/>
    <n v="0"/>
    <n v="1"/>
    <n v="0"/>
    <n v="0"/>
    <n v="0"/>
    <n v="0"/>
    <n v="0"/>
    <x v="0"/>
  </r>
  <r>
    <x v="2"/>
    <x v="63"/>
    <x v="2"/>
    <x v="1"/>
    <n v="1"/>
    <n v="1"/>
    <n v="0"/>
    <n v="0"/>
    <n v="0"/>
    <n v="0"/>
    <n v="1"/>
    <n v="0"/>
    <x v="2"/>
  </r>
  <r>
    <x v="6"/>
    <x v="100"/>
    <x v="2"/>
    <x v="0"/>
    <n v="0"/>
    <n v="0"/>
    <n v="0"/>
    <n v="0"/>
    <n v="0"/>
    <n v="0"/>
    <n v="0"/>
    <n v="0"/>
    <x v="0"/>
  </r>
  <r>
    <x v="0"/>
    <x v="300"/>
    <x v="0"/>
    <x v="1"/>
    <n v="5"/>
    <n v="3"/>
    <n v="2"/>
    <n v="0"/>
    <n v="0"/>
    <n v="0"/>
    <n v="0"/>
    <n v="0"/>
    <x v="0"/>
  </r>
  <r>
    <x v="0"/>
    <x v="404"/>
    <x v="1"/>
    <x v="0"/>
    <n v="0"/>
    <n v="0"/>
    <n v="0"/>
    <n v="0"/>
    <n v="0"/>
    <n v="0"/>
    <n v="1"/>
    <n v="0"/>
    <x v="2"/>
  </r>
  <r>
    <x v="8"/>
    <x v="139"/>
    <x v="0"/>
    <x v="0"/>
    <n v="1"/>
    <n v="1"/>
    <n v="0"/>
    <n v="0"/>
    <n v="0"/>
    <n v="0"/>
    <n v="1"/>
    <n v="1"/>
    <x v="0"/>
  </r>
  <r>
    <x v="11"/>
    <x v="69"/>
    <x v="1"/>
    <x v="1"/>
    <n v="92"/>
    <n v="91"/>
    <n v="1"/>
    <n v="0"/>
    <n v="0"/>
    <n v="0"/>
    <n v="8"/>
    <n v="8"/>
    <x v="0"/>
  </r>
  <r>
    <x v="8"/>
    <x v="308"/>
    <x v="0"/>
    <x v="1"/>
    <n v="115"/>
    <n v="106"/>
    <n v="9"/>
    <n v="12"/>
    <n v="0"/>
    <n v="12"/>
    <n v="7"/>
    <n v="4"/>
    <x v="6"/>
  </r>
  <r>
    <x v="21"/>
    <x v="285"/>
    <x v="0"/>
    <x v="1"/>
    <n v="303"/>
    <n v="297"/>
    <n v="6"/>
    <n v="18"/>
    <n v="5"/>
    <n v="13"/>
    <n v="20"/>
    <n v="15"/>
    <x v="7"/>
  </r>
  <r>
    <x v="36"/>
    <x v="298"/>
    <x v="0"/>
    <x v="1"/>
    <n v="73"/>
    <n v="65"/>
    <n v="8"/>
    <n v="3"/>
    <n v="2"/>
    <n v="1"/>
    <n v="4"/>
    <n v="1"/>
    <x v="6"/>
  </r>
  <r>
    <x v="19"/>
    <x v="408"/>
    <x v="1"/>
    <x v="1"/>
    <n v="30"/>
    <n v="30"/>
    <n v="0"/>
    <n v="0"/>
    <n v="0"/>
    <n v="0"/>
    <n v="6"/>
    <n v="6"/>
    <x v="0"/>
  </r>
  <r>
    <x v="56"/>
    <x v="412"/>
    <x v="0"/>
    <x v="1"/>
    <n v="7"/>
    <n v="7"/>
    <n v="0"/>
    <n v="0"/>
    <n v="0"/>
    <n v="0"/>
    <n v="3"/>
    <n v="2"/>
    <x v="2"/>
  </r>
  <r>
    <x v="13"/>
    <x v="13"/>
    <x v="1"/>
    <x v="0"/>
    <n v="33"/>
    <n v="27"/>
    <n v="6"/>
    <n v="0"/>
    <n v="0"/>
    <n v="0"/>
    <n v="8"/>
    <n v="8"/>
    <x v="0"/>
  </r>
  <r>
    <x v="36"/>
    <x v="406"/>
    <x v="1"/>
    <x v="1"/>
    <n v="2"/>
    <n v="1"/>
    <n v="1"/>
    <n v="0"/>
    <n v="0"/>
    <n v="0"/>
    <n v="0"/>
    <n v="0"/>
    <x v="0"/>
  </r>
  <r>
    <x v="8"/>
    <x v="117"/>
    <x v="1"/>
    <x v="0"/>
    <n v="1"/>
    <n v="1"/>
    <n v="0"/>
    <n v="0"/>
    <n v="0"/>
    <n v="0"/>
    <n v="0"/>
    <n v="0"/>
    <x v="0"/>
  </r>
  <r>
    <x v="38"/>
    <x v="13"/>
    <x v="2"/>
    <x v="0"/>
    <n v="9"/>
    <n v="9"/>
    <n v="0"/>
    <n v="0"/>
    <n v="0"/>
    <n v="0"/>
    <n v="1"/>
    <n v="0"/>
    <x v="2"/>
  </r>
  <r>
    <x v="6"/>
    <x v="122"/>
    <x v="0"/>
    <x v="0"/>
    <n v="1"/>
    <n v="1"/>
    <n v="0"/>
    <n v="0"/>
    <n v="0"/>
    <n v="0"/>
    <n v="3"/>
    <n v="3"/>
    <x v="0"/>
  </r>
  <r>
    <x v="19"/>
    <x v="376"/>
    <x v="1"/>
    <x v="1"/>
    <n v="137"/>
    <n v="135"/>
    <n v="2"/>
    <n v="0"/>
    <n v="0"/>
    <n v="0"/>
    <n v="5"/>
    <n v="5"/>
    <x v="0"/>
  </r>
  <r>
    <x v="2"/>
    <x v="118"/>
    <x v="1"/>
    <x v="1"/>
    <n v="14"/>
    <n v="14"/>
    <n v="0"/>
    <n v="0"/>
    <n v="0"/>
    <n v="0"/>
    <n v="0"/>
    <n v="0"/>
    <x v="0"/>
  </r>
  <r>
    <x v="14"/>
    <x v="111"/>
    <x v="0"/>
    <x v="0"/>
    <n v="0"/>
    <n v="0"/>
    <n v="0"/>
    <n v="0"/>
    <n v="0"/>
    <n v="0"/>
    <n v="0"/>
    <n v="0"/>
    <x v="0"/>
  </r>
  <r>
    <x v="19"/>
    <x v="85"/>
    <x v="1"/>
    <x v="1"/>
    <n v="1"/>
    <n v="1"/>
    <n v="0"/>
    <n v="0"/>
    <n v="0"/>
    <n v="0"/>
    <n v="0"/>
    <n v="0"/>
    <x v="0"/>
  </r>
  <r>
    <x v="39"/>
    <x v="13"/>
    <x v="1"/>
    <x v="0"/>
    <n v="8"/>
    <n v="5"/>
    <n v="3"/>
    <n v="0"/>
    <n v="0"/>
    <n v="0"/>
    <n v="0"/>
    <n v="0"/>
    <x v="0"/>
  </r>
  <r>
    <x v="34"/>
    <x v="13"/>
    <x v="1"/>
    <x v="0"/>
    <n v="5"/>
    <n v="5"/>
    <n v="0"/>
    <n v="0"/>
    <n v="0"/>
    <n v="0"/>
    <n v="3"/>
    <n v="3"/>
    <x v="0"/>
  </r>
  <r>
    <x v="5"/>
    <x v="405"/>
    <x v="0"/>
    <x v="1"/>
    <n v="85"/>
    <n v="83"/>
    <n v="2"/>
    <n v="6"/>
    <n v="0"/>
    <n v="6"/>
    <n v="1"/>
    <n v="1"/>
    <x v="0"/>
  </r>
  <r>
    <x v="42"/>
    <x v="135"/>
    <x v="0"/>
    <x v="1"/>
    <n v="58"/>
    <n v="53"/>
    <n v="5"/>
    <n v="47"/>
    <n v="25"/>
    <n v="22"/>
    <n v="10"/>
    <n v="9"/>
    <x v="2"/>
  </r>
  <r>
    <x v="2"/>
    <x v="43"/>
    <x v="1"/>
    <x v="1"/>
    <n v="81"/>
    <n v="80"/>
    <n v="1"/>
    <n v="0"/>
    <n v="0"/>
    <n v="0"/>
    <n v="2"/>
    <n v="2"/>
    <x v="0"/>
  </r>
  <r>
    <x v="2"/>
    <x v="398"/>
    <x v="1"/>
    <x v="1"/>
    <n v="65"/>
    <n v="64"/>
    <n v="1"/>
    <n v="0"/>
    <n v="0"/>
    <n v="0"/>
    <n v="8"/>
    <n v="8"/>
    <x v="0"/>
  </r>
  <r>
    <x v="47"/>
    <x v="13"/>
    <x v="2"/>
    <x v="0"/>
    <n v="6"/>
    <n v="5"/>
    <n v="1"/>
    <n v="0"/>
    <n v="0"/>
    <n v="0"/>
    <n v="3"/>
    <n v="2"/>
    <x v="2"/>
  </r>
  <r>
    <x v="8"/>
    <x v="370"/>
    <x v="1"/>
    <x v="1"/>
    <n v="88"/>
    <n v="88"/>
    <n v="0"/>
    <n v="0"/>
    <n v="0"/>
    <n v="0"/>
    <n v="6"/>
    <n v="6"/>
    <x v="0"/>
  </r>
  <r>
    <x v="1"/>
    <x v="413"/>
    <x v="0"/>
    <x v="1"/>
    <n v="4"/>
    <n v="4"/>
    <n v="0"/>
    <n v="1"/>
    <n v="1"/>
    <n v="0"/>
    <n v="2"/>
    <n v="2"/>
    <x v="0"/>
  </r>
  <r>
    <x v="13"/>
    <x v="389"/>
    <x v="0"/>
    <x v="1"/>
    <n v="85"/>
    <n v="84"/>
    <n v="1"/>
    <n v="3"/>
    <n v="1"/>
    <n v="2"/>
    <n v="7"/>
    <n v="5"/>
    <x v="1"/>
  </r>
  <r>
    <x v="6"/>
    <x v="368"/>
    <x v="0"/>
    <x v="1"/>
    <n v="65"/>
    <n v="61"/>
    <n v="4"/>
    <n v="8"/>
    <n v="2"/>
    <n v="6"/>
    <n v="6"/>
    <n v="4"/>
    <x v="1"/>
  </r>
  <r>
    <x v="19"/>
    <x v="83"/>
    <x v="2"/>
    <x v="1"/>
    <n v="2"/>
    <n v="2"/>
    <n v="0"/>
    <n v="1"/>
    <n v="1"/>
    <n v="0"/>
    <n v="0"/>
    <n v="0"/>
    <x v="0"/>
  </r>
  <r>
    <x v="4"/>
    <x v="212"/>
    <x v="1"/>
    <x v="1"/>
    <n v="163"/>
    <n v="158"/>
    <n v="5"/>
    <n v="0"/>
    <n v="0"/>
    <n v="0"/>
    <n v="9"/>
    <n v="9"/>
    <x v="0"/>
  </r>
  <r>
    <x v="19"/>
    <x v="252"/>
    <x v="1"/>
    <x v="0"/>
    <n v="1"/>
    <n v="0"/>
    <n v="1"/>
    <n v="0"/>
    <n v="0"/>
    <n v="0"/>
    <n v="1"/>
    <n v="1"/>
    <x v="0"/>
  </r>
  <r>
    <x v="38"/>
    <x v="13"/>
    <x v="2"/>
    <x v="1"/>
    <n v="260"/>
    <n v="255"/>
    <n v="5"/>
    <n v="0"/>
    <n v="0"/>
    <n v="0"/>
    <n v="9"/>
    <n v="9"/>
    <x v="0"/>
  </r>
  <r>
    <x v="19"/>
    <x v="376"/>
    <x v="2"/>
    <x v="1"/>
    <n v="7"/>
    <n v="7"/>
    <n v="0"/>
    <n v="0"/>
    <n v="0"/>
    <n v="0"/>
    <n v="2"/>
    <n v="2"/>
    <x v="0"/>
  </r>
  <r>
    <x v="39"/>
    <x v="289"/>
    <x v="1"/>
    <x v="1"/>
    <n v="6"/>
    <n v="5"/>
    <n v="1"/>
    <n v="0"/>
    <n v="0"/>
    <n v="0"/>
    <n v="0"/>
    <n v="0"/>
    <x v="0"/>
  </r>
  <r>
    <x v="14"/>
    <x v="305"/>
    <x v="0"/>
    <x v="1"/>
    <n v="89"/>
    <n v="84"/>
    <n v="5"/>
    <n v="2"/>
    <n v="0"/>
    <n v="2"/>
    <n v="7"/>
    <n v="3"/>
    <x v="8"/>
  </r>
  <r>
    <x v="8"/>
    <x v="309"/>
    <x v="0"/>
    <x v="0"/>
    <n v="1"/>
    <n v="1"/>
    <n v="0"/>
    <n v="0"/>
    <n v="0"/>
    <n v="0"/>
    <n v="1"/>
    <n v="0"/>
    <x v="2"/>
  </r>
  <r>
    <x v="14"/>
    <x v="263"/>
    <x v="1"/>
    <x v="1"/>
    <n v="20"/>
    <n v="19"/>
    <n v="1"/>
    <n v="0"/>
    <n v="0"/>
    <n v="0"/>
    <n v="0"/>
    <n v="0"/>
    <x v="0"/>
  </r>
  <r>
    <x v="18"/>
    <x v="55"/>
    <x v="0"/>
    <x v="0"/>
    <n v="3"/>
    <n v="3"/>
    <n v="0"/>
    <n v="0"/>
    <n v="0"/>
    <n v="0"/>
    <n v="0"/>
    <n v="0"/>
    <x v="0"/>
  </r>
  <r>
    <x v="14"/>
    <x v="260"/>
    <x v="0"/>
    <x v="1"/>
    <n v="314"/>
    <n v="272"/>
    <n v="42"/>
    <n v="185"/>
    <n v="14"/>
    <n v="171"/>
    <n v="23"/>
    <n v="6"/>
    <x v="25"/>
  </r>
  <r>
    <x v="8"/>
    <x v="139"/>
    <x v="1"/>
    <x v="1"/>
    <n v="90"/>
    <n v="90"/>
    <n v="0"/>
    <n v="0"/>
    <n v="0"/>
    <n v="0"/>
    <n v="2"/>
    <n v="2"/>
    <x v="0"/>
  </r>
  <r>
    <x v="23"/>
    <x v="107"/>
    <x v="1"/>
    <x v="1"/>
    <n v="1"/>
    <n v="1"/>
    <n v="0"/>
    <n v="0"/>
    <n v="0"/>
    <n v="0"/>
    <n v="0"/>
    <n v="0"/>
    <x v="0"/>
  </r>
  <r>
    <x v="8"/>
    <x v="309"/>
    <x v="1"/>
    <x v="1"/>
    <n v="94"/>
    <n v="92"/>
    <n v="2"/>
    <n v="2"/>
    <n v="0"/>
    <n v="2"/>
    <n v="2"/>
    <n v="2"/>
    <x v="0"/>
  </r>
  <r>
    <x v="21"/>
    <x v="285"/>
    <x v="0"/>
    <x v="0"/>
    <n v="0"/>
    <n v="0"/>
    <n v="0"/>
    <n v="0"/>
    <n v="0"/>
    <n v="0"/>
    <n v="2"/>
    <n v="2"/>
    <x v="0"/>
  </r>
  <r>
    <x v="19"/>
    <x v="83"/>
    <x v="0"/>
    <x v="1"/>
    <n v="8"/>
    <n v="8"/>
    <n v="0"/>
    <n v="2"/>
    <n v="0"/>
    <n v="2"/>
    <n v="0"/>
    <n v="0"/>
    <x v="0"/>
  </r>
  <r>
    <x v="13"/>
    <x v="389"/>
    <x v="0"/>
    <x v="0"/>
    <n v="0"/>
    <n v="0"/>
    <n v="0"/>
    <n v="0"/>
    <n v="0"/>
    <n v="0"/>
    <n v="1"/>
    <n v="1"/>
    <x v="0"/>
  </r>
  <r>
    <x v="8"/>
    <x v="327"/>
    <x v="0"/>
    <x v="0"/>
    <n v="10"/>
    <n v="8"/>
    <n v="2"/>
    <n v="0"/>
    <n v="0"/>
    <n v="0"/>
    <n v="2"/>
    <n v="2"/>
    <x v="0"/>
  </r>
  <r>
    <x v="0"/>
    <x v="404"/>
    <x v="0"/>
    <x v="1"/>
    <n v="427"/>
    <n v="413"/>
    <n v="14"/>
    <n v="17"/>
    <n v="8"/>
    <n v="9"/>
    <n v="20"/>
    <n v="15"/>
    <x v="7"/>
  </r>
  <r>
    <x v="29"/>
    <x v="253"/>
    <x v="0"/>
    <x v="0"/>
    <n v="0"/>
    <n v="0"/>
    <n v="0"/>
    <n v="1"/>
    <n v="0"/>
    <n v="1"/>
    <n v="0"/>
    <n v="0"/>
    <x v="0"/>
  </r>
  <r>
    <x v="9"/>
    <x v="414"/>
    <x v="0"/>
    <x v="0"/>
    <n v="0"/>
    <n v="0"/>
    <n v="0"/>
    <n v="0"/>
    <n v="0"/>
    <n v="0"/>
    <n v="0"/>
    <n v="0"/>
    <x v="0"/>
  </r>
  <r>
    <x v="11"/>
    <x v="69"/>
    <x v="1"/>
    <x v="0"/>
    <n v="1"/>
    <n v="1"/>
    <n v="0"/>
    <n v="0"/>
    <n v="0"/>
    <n v="0"/>
    <n v="0"/>
    <n v="0"/>
    <x v="0"/>
  </r>
  <r>
    <x v="10"/>
    <x v="402"/>
    <x v="0"/>
    <x v="1"/>
    <n v="4"/>
    <n v="3"/>
    <n v="1"/>
    <n v="0"/>
    <n v="0"/>
    <n v="0"/>
    <n v="2"/>
    <n v="2"/>
    <x v="0"/>
  </r>
  <r>
    <x v="2"/>
    <x v="13"/>
    <x v="1"/>
    <x v="0"/>
    <n v="37"/>
    <n v="27"/>
    <n v="10"/>
    <n v="1"/>
    <n v="0"/>
    <n v="1"/>
    <n v="7"/>
    <n v="7"/>
    <x v="0"/>
  </r>
  <r>
    <x v="2"/>
    <x v="95"/>
    <x v="0"/>
    <x v="1"/>
    <n v="21"/>
    <n v="20"/>
    <n v="1"/>
    <n v="2"/>
    <n v="0"/>
    <n v="2"/>
    <n v="1"/>
    <n v="1"/>
    <x v="0"/>
  </r>
  <r>
    <x v="21"/>
    <x v="243"/>
    <x v="1"/>
    <x v="1"/>
    <n v="544"/>
    <n v="539"/>
    <n v="5"/>
    <n v="1"/>
    <n v="0"/>
    <n v="1"/>
    <n v="23"/>
    <n v="23"/>
    <x v="0"/>
  </r>
  <r>
    <x v="2"/>
    <x v="225"/>
    <x v="2"/>
    <x v="1"/>
    <n v="3"/>
    <n v="3"/>
    <n v="0"/>
    <n v="0"/>
    <n v="0"/>
    <n v="0"/>
    <n v="0"/>
    <n v="0"/>
    <x v="0"/>
  </r>
  <r>
    <x v="0"/>
    <x v="40"/>
    <x v="0"/>
    <x v="1"/>
    <n v="558"/>
    <n v="495"/>
    <n v="63"/>
    <n v="5"/>
    <n v="0"/>
    <n v="5"/>
    <n v="31"/>
    <n v="19"/>
    <x v="24"/>
  </r>
  <r>
    <x v="0"/>
    <x v="2"/>
    <x v="0"/>
    <x v="1"/>
    <n v="358"/>
    <n v="346"/>
    <n v="12"/>
    <n v="5"/>
    <n v="1"/>
    <n v="4"/>
    <n v="14"/>
    <n v="12"/>
    <x v="1"/>
  </r>
  <r>
    <x v="11"/>
    <x v="199"/>
    <x v="1"/>
    <x v="1"/>
    <n v="641"/>
    <n v="625"/>
    <n v="16"/>
    <n v="0"/>
    <n v="0"/>
    <n v="0"/>
    <n v="43"/>
    <n v="41"/>
    <x v="1"/>
  </r>
  <r>
    <x v="33"/>
    <x v="315"/>
    <x v="1"/>
    <x v="1"/>
    <n v="5"/>
    <n v="5"/>
    <n v="0"/>
    <n v="0"/>
    <n v="0"/>
    <n v="0"/>
    <n v="0"/>
    <n v="0"/>
    <x v="0"/>
  </r>
  <r>
    <x v="2"/>
    <x v="52"/>
    <x v="0"/>
    <x v="0"/>
    <n v="3"/>
    <n v="2"/>
    <n v="1"/>
    <n v="1"/>
    <n v="0"/>
    <n v="1"/>
    <n v="1"/>
    <n v="1"/>
    <x v="0"/>
  </r>
  <r>
    <x v="2"/>
    <x v="52"/>
    <x v="2"/>
    <x v="1"/>
    <n v="1"/>
    <n v="1"/>
    <n v="0"/>
    <n v="0"/>
    <n v="0"/>
    <n v="0"/>
    <n v="0"/>
    <n v="0"/>
    <x v="0"/>
  </r>
  <r>
    <x v="0"/>
    <x v="407"/>
    <x v="2"/>
    <x v="1"/>
    <n v="0"/>
    <n v="0"/>
    <n v="0"/>
    <n v="0"/>
    <n v="0"/>
    <n v="0"/>
    <n v="1"/>
    <n v="1"/>
    <x v="0"/>
  </r>
  <r>
    <x v="54"/>
    <x v="13"/>
    <x v="2"/>
    <x v="1"/>
    <n v="193"/>
    <n v="173"/>
    <n v="20"/>
    <n v="1"/>
    <n v="0"/>
    <n v="1"/>
    <n v="12"/>
    <n v="10"/>
    <x v="1"/>
  </r>
  <r>
    <x v="14"/>
    <x v="58"/>
    <x v="0"/>
    <x v="0"/>
    <n v="0"/>
    <n v="0"/>
    <n v="0"/>
    <n v="0"/>
    <n v="0"/>
    <n v="0"/>
    <n v="2"/>
    <n v="2"/>
    <x v="0"/>
  </r>
  <r>
    <x v="14"/>
    <x v="111"/>
    <x v="0"/>
    <x v="1"/>
    <n v="254"/>
    <n v="243"/>
    <n v="11"/>
    <n v="29"/>
    <n v="8"/>
    <n v="21"/>
    <n v="8"/>
    <n v="7"/>
    <x v="2"/>
  </r>
  <r>
    <x v="54"/>
    <x v="344"/>
    <x v="0"/>
    <x v="1"/>
    <n v="28"/>
    <n v="27"/>
    <n v="1"/>
    <n v="1"/>
    <n v="0"/>
    <n v="1"/>
    <n v="0"/>
    <n v="0"/>
    <x v="0"/>
  </r>
  <r>
    <x v="17"/>
    <x v="205"/>
    <x v="0"/>
    <x v="1"/>
    <n v="322"/>
    <n v="306"/>
    <n v="16"/>
    <n v="13"/>
    <n v="0"/>
    <n v="13"/>
    <n v="28"/>
    <n v="20"/>
    <x v="9"/>
  </r>
  <r>
    <x v="6"/>
    <x v="8"/>
    <x v="2"/>
    <x v="0"/>
    <n v="2"/>
    <n v="2"/>
    <n v="0"/>
    <n v="0"/>
    <n v="0"/>
    <n v="0"/>
    <n v="0"/>
    <n v="0"/>
    <x v="0"/>
  </r>
  <r>
    <x v="19"/>
    <x v="244"/>
    <x v="1"/>
    <x v="1"/>
    <n v="76"/>
    <n v="74"/>
    <n v="2"/>
    <n v="0"/>
    <n v="0"/>
    <n v="0"/>
    <n v="2"/>
    <n v="2"/>
    <x v="0"/>
  </r>
  <r>
    <x v="33"/>
    <x v="13"/>
    <x v="1"/>
    <x v="0"/>
    <n v="12"/>
    <n v="7"/>
    <n v="5"/>
    <n v="0"/>
    <n v="0"/>
    <n v="0"/>
    <n v="1"/>
    <n v="1"/>
    <x v="0"/>
  </r>
  <r>
    <x v="13"/>
    <x v="152"/>
    <x v="0"/>
    <x v="1"/>
    <n v="958"/>
    <n v="928"/>
    <n v="30"/>
    <n v="16"/>
    <n v="1"/>
    <n v="15"/>
    <n v="45"/>
    <n v="31"/>
    <x v="5"/>
  </r>
  <r>
    <x v="51"/>
    <x v="415"/>
    <x v="0"/>
    <x v="0"/>
    <n v="0"/>
    <n v="0"/>
    <n v="0"/>
    <n v="0"/>
    <n v="0"/>
    <n v="0"/>
    <n v="1"/>
    <n v="0"/>
    <x v="2"/>
  </r>
  <r>
    <x v="46"/>
    <x v="239"/>
    <x v="2"/>
    <x v="1"/>
    <n v="3"/>
    <n v="3"/>
    <n v="0"/>
    <n v="0"/>
    <n v="0"/>
    <n v="0"/>
    <n v="0"/>
    <n v="0"/>
    <x v="0"/>
  </r>
  <r>
    <x v="2"/>
    <x v="393"/>
    <x v="1"/>
    <x v="1"/>
    <n v="284"/>
    <n v="280"/>
    <n v="4"/>
    <n v="0"/>
    <n v="0"/>
    <n v="0"/>
    <n v="4"/>
    <n v="4"/>
    <x v="0"/>
  </r>
  <r>
    <x v="1"/>
    <x v="322"/>
    <x v="1"/>
    <x v="1"/>
    <n v="46"/>
    <n v="46"/>
    <n v="0"/>
    <n v="0"/>
    <n v="0"/>
    <n v="0"/>
    <n v="2"/>
    <n v="2"/>
    <x v="0"/>
  </r>
  <r>
    <x v="8"/>
    <x v="32"/>
    <x v="0"/>
    <x v="0"/>
    <n v="0"/>
    <n v="0"/>
    <n v="0"/>
    <n v="0"/>
    <n v="0"/>
    <n v="0"/>
    <n v="0"/>
    <n v="0"/>
    <x v="0"/>
  </r>
  <r>
    <x v="53"/>
    <x v="307"/>
    <x v="1"/>
    <x v="1"/>
    <n v="1"/>
    <n v="1"/>
    <n v="0"/>
    <n v="0"/>
    <n v="0"/>
    <n v="0"/>
    <n v="0"/>
    <n v="0"/>
    <x v="0"/>
  </r>
  <r>
    <x v="1"/>
    <x v="13"/>
    <x v="1"/>
    <x v="1"/>
    <n v="222"/>
    <n v="220"/>
    <n v="2"/>
    <n v="17"/>
    <n v="16"/>
    <n v="1"/>
    <n v="34"/>
    <n v="31"/>
    <x v="6"/>
  </r>
  <r>
    <x v="49"/>
    <x v="13"/>
    <x v="2"/>
    <x v="1"/>
    <n v="351"/>
    <n v="329"/>
    <n v="22"/>
    <n v="3"/>
    <n v="1"/>
    <n v="2"/>
    <n v="19"/>
    <n v="17"/>
    <x v="1"/>
  </r>
  <r>
    <x v="8"/>
    <x v="416"/>
    <x v="1"/>
    <x v="0"/>
    <n v="2"/>
    <n v="1"/>
    <n v="1"/>
    <n v="0"/>
    <n v="0"/>
    <n v="0"/>
    <n v="0"/>
    <n v="0"/>
    <x v="0"/>
  </r>
  <r>
    <x v="49"/>
    <x v="13"/>
    <x v="2"/>
    <x v="0"/>
    <n v="16"/>
    <n v="14"/>
    <n v="2"/>
    <n v="0"/>
    <n v="0"/>
    <n v="0"/>
    <n v="2"/>
    <n v="1"/>
    <x v="2"/>
  </r>
  <r>
    <x v="20"/>
    <x v="352"/>
    <x v="1"/>
    <x v="1"/>
    <n v="240"/>
    <n v="234"/>
    <n v="6"/>
    <n v="1"/>
    <n v="0"/>
    <n v="1"/>
    <n v="7"/>
    <n v="7"/>
    <x v="0"/>
  </r>
  <r>
    <x v="2"/>
    <x v="417"/>
    <x v="0"/>
    <x v="1"/>
    <n v="37"/>
    <n v="34"/>
    <n v="3"/>
    <n v="5"/>
    <n v="1"/>
    <n v="4"/>
    <n v="0"/>
    <n v="0"/>
    <x v="0"/>
  </r>
  <r>
    <x v="36"/>
    <x v="13"/>
    <x v="2"/>
    <x v="0"/>
    <n v="10"/>
    <n v="8"/>
    <n v="2"/>
    <n v="0"/>
    <n v="0"/>
    <n v="0"/>
    <n v="2"/>
    <n v="1"/>
    <x v="2"/>
  </r>
  <r>
    <x v="15"/>
    <x v="418"/>
    <x v="0"/>
    <x v="0"/>
    <n v="0"/>
    <n v="0"/>
    <n v="0"/>
    <n v="0"/>
    <n v="0"/>
    <n v="0"/>
    <n v="1"/>
    <n v="1"/>
    <x v="0"/>
  </r>
  <r>
    <x v="52"/>
    <x v="419"/>
    <x v="2"/>
    <x v="1"/>
    <n v="0"/>
    <n v="0"/>
    <n v="0"/>
    <n v="0"/>
    <n v="0"/>
    <n v="0"/>
    <n v="0"/>
    <n v="0"/>
    <x v="0"/>
  </r>
  <r>
    <x v="19"/>
    <x v="194"/>
    <x v="1"/>
    <x v="0"/>
    <n v="1"/>
    <n v="1"/>
    <n v="0"/>
    <n v="0"/>
    <n v="0"/>
    <n v="0"/>
    <n v="0"/>
    <n v="0"/>
    <x v="0"/>
  </r>
  <r>
    <x v="8"/>
    <x v="231"/>
    <x v="2"/>
    <x v="1"/>
    <n v="1"/>
    <n v="1"/>
    <n v="0"/>
    <n v="0"/>
    <n v="0"/>
    <n v="0"/>
    <n v="0"/>
    <n v="0"/>
    <x v="0"/>
  </r>
  <r>
    <x v="8"/>
    <x v="343"/>
    <x v="1"/>
    <x v="0"/>
    <n v="3"/>
    <n v="2"/>
    <n v="1"/>
    <n v="0"/>
    <n v="0"/>
    <n v="0"/>
    <n v="2"/>
    <n v="2"/>
    <x v="0"/>
  </r>
  <r>
    <x v="39"/>
    <x v="289"/>
    <x v="0"/>
    <x v="0"/>
    <n v="0"/>
    <n v="0"/>
    <n v="0"/>
    <n v="0"/>
    <n v="0"/>
    <n v="0"/>
    <n v="0"/>
    <n v="0"/>
    <x v="0"/>
  </r>
  <r>
    <x v="13"/>
    <x v="390"/>
    <x v="0"/>
    <x v="0"/>
    <n v="2"/>
    <n v="2"/>
    <n v="0"/>
    <n v="0"/>
    <n v="0"/>
    <n v="0"/>
    <n v="0"/>
    <n v="0"/>
    <x v="0"/>
  </r>
  <r>
    <x v="47"/>
    <x v="174"/>
    <x v="1"/>
    <x v="0"/>
    <n v="2"/>
    <n v="1"/>
    <n v="1"/>
    <n v="0"/>
    <n v="0"/>
    <n v="0"/>
    <n v="0"/>
    <n v="0"/>
    <x v="0"/>
  </r>
  <r>
    <x v="5"/>
    <x v="13"/>
    <x v="1"/>
    <x v="1"/>
    <n v="180"/>
    <n v="176"/>
    <n v="4"/>
    <n v="13"/>
    <n v="9"/>
    <n v="4"/>
    <n v="22"/>
    <n v="22"/>
    <x v="0"/>
  </r>
  <r>
    <x v="2"/>
    <x v="45"/>
    <x v="1"/>
    <x v="0"/>
    <n v="0"/>
    <n v="0"/>
    <n v="0"/>
    <n v="0"/>
    <n v="0"/>
    <n v="0"/>
    <n v="1"/>
    <n v="1"/>
    <x v="0"/>
  </r>
  <r>
    <x v="1"/>
    <x v="420"/>
    <x v="0"/>
    <x v="1"/>
    <n v="1"/>
    <n v="1"/>
    <n v="0"/>
    <n v="11"/>
    <n v="11"/>
    <n v="0"/>
    <n v="0"/>
    <n v="0"/>
    <x v="0"/>
  </r>
  <r>
    <x v="4"/>
    <x v="13"/>
    <x v="2"/>
    <x v="1"/>
    <n v="242"/>
    <n v="231"/>
    <n v="11"/>
    <n v="14"/>
    <n v="9"/>
    <n v="5"/>
    <n v="22"/>
    <n v="21"/>
    <x v="2"/>
  </r>
  <r>
    <x v="53"/>
    <x v="13"/>
    <x v="1"/>
    <x v="1"/>
    <n v="99"/>
    <n v="98"/>
    <n v="1"/>
    <n v="3"/>
    <n v="2"/>
    <n v="1"/>
    <n v="7"/>
    <n v="7"/>
    <x v="0"/>
  </r>
  <r>
    <x v="20"/>
    <x v="352"/>
    <x v="1"/>
    <x v="0"/>
    <n v="3"/>
    <n v="2"/>
    <n v="1"/>
    <n v="0"/>
    <n v="0"/>
    <n v="0"/>
    <n v="3"/>
    <n v="3"/>
    <x v="0"/>
  </r>
  <r>
    <x v="13"/>
    <x v="136"/>
    <x v="0"/>
    <x v="1"/>
    <n v="325"/>
    <n v="310"/>
    <n v="15"/>
    <n v="6"/>
    <n v="3"/>
    <n v="3"/>
    <n v="17"/>
    <n v="6"/>
    <x v="17"/>
  </r>
  <r>
    <x v="6"/>
    <x v="346"/>
    <x v="1"/>
    <x v="0"/>
    <n v="2"/>
    <n v="2"/>
    <n v="0"/>
    <n v="0"/>
    <n v="0"/>
    <n v="0"/>
    <n v="0"/>
    <n v="0"/>
    <x v="0"/>
  </r>
  <r>
    <x v="23"/>
    <x v="47"/>
    <x v="2"/>
    <x v="1"/>
    <n v="0"/>
    <n v="0"/>
    <n v="0"/>
    <n v="0"/>
    <n v="0"/>
    <n v="0"/>
    <n v="0"/>
    <n v="0"/>
    <x v="0"/>
  </r>
  <r>
    <x v="21"/>
    <x v="421"/>
    <x v="0"/>
    <x v="1"/>
    <n v="8"/>
    <n v="6"/>
    <n v="2"/>
    <n v="0"/>
    <n v="0"/>
    <n v="0"/>
    <n v="0"/>
    <n v="0"/>
    <x v="0"/>
  </r>
  <r>
    <x v="19"/>
    <x v="244"/>
    <x v="1"/>
    <x v="0"/>
    <n v="3"/>
    <n v="3"/>
    <n v="0"/>
    <n v="0"/>
    <n v="0"/>
    <n v="0"/>
    <n v="0"/>
    <n v="0"/>
    <x v="0"/>
  </r>
  <r>
    <x v="51"/>
    <x v="415"/>
    <x v="0"/>
    <x v="1"/>
    <n v="14"/>
    <n v="12"/>
    <n v="2"/>
    <n v="4"/>
    <n v="1"/>
    <n v="3"/>
    <n v="2"/>
    <n v="1"/>
    <x v="2"/>
  </r>
  <r>
    <x v="1"/>
    <x v="422"/>
    <x v="1"/>
    <x v="0"/>
    <n v="1"/>
    <n v="0"/>
    <n v="1"/>
    <n v="0"/>
    <n v="0"/>
    <n v="0"/>
    <n v="0"/>
    <n v="0"/>
    <x v="0"/>
  </r>
  <r>
    <x v="4"/>
    <x v="13"/>
    <x v="1"/>
    <x v="0"/>
    <n v="12"/>
    <n v="10"/>
    <n v="2"/>
    <n v="0"/>
    <n v="0"/>
    <n v="0"/>
    <n v="5"/>
    <n v="5"/>
    <x v="0"/>
  </r>
  <r>
    <x v="2"/>
    <x v="217"/>
    <x v="0"/>
    <x v="1"/>
    <n v="7816"/>
    <n v="7309"/>
    <n v="507"/>
    <n v="507"/>
    <n v="81"/>
    <n v="426"/>
    <n v="527"/>
    <n v="388"/>
    <x v="26"/>
  </r>
  <r>
    <x v="1"/>
    <x v="1"/>
    <x v="0"/>
    <x v="1"/>
    <n v="68"/>
    <n v="60"/>
    <n v="8"/>
    <n v="5"/>
    <n v="1"/>
    <n v="4"/>
    <n v="4"/>
    <n v="3"/>
    <x v="2"/>
  </r>
  <r>
    <x v="2"/>
    <x v="423"/>
    <x v="0"/>
    <x v="1"/>
    <n v="3"/>
    <n v="3"/>
    <n v="0"/>
    <n v="0"/>
    <n v="0"/>
    <n v="0"/>
    <n v="0"/>
    <n v="0"/>
    <x v="0"/>
  </r>
  <r>
    <x v="2"/>
    <x v="45"/>
    <x v="2"/>
    <x v="1"/>
    <n v="3"/>
    <n v="3"/>
    <n v="0"/>
    <n v="0"/>
    <n v="0"/>
    <n v="0"/>
    <n v="0"/>
    <n v="0"/>
    <x v="0"/>
  </r>
  <r>
    <x v="16"/>
    <x v="13"/>
    <x v="2"/>
    <x v="1"/>
    <n v="211"/>
    <n v="196"/>
    <n v="15"/>
    <n v="2"/>
    <n v="0"/>
    <n v="2"/>
    <n v="13"/>
    <n v="10"/>
    <x v="6"/>
  </r>
  <r>
    <x v="35"/>
    <x v="328"/>
    <x v="1"/>
    <x v="1"/>
    <n v="3"/>
    <n v="3"/>
    <n v="0"/>
    <n v="0"/>
    <n v="0"/>
    <n v="0"/>
    <n v="0"/>
    <n v="0"/>
    <x v="0"/>
  </r>
  <r>
    <x v="10"/>
    <x v="424"/>
    <x v="0"/>
    <x v="1"/>
    <n v="556"/>
    <n v="531"/>
    <n v="25"/>
    <n v="32"/>
    <n v="6"/>
    <n v="26"/>
    <n v="21"/>
    <n v="16"/>
    <x v="7"/>
  </r>
  <r>
    <x v="2"/>
    <x v="371"/>
    <x v="0"/>
    <x v="1"/>
    <n v="174"/>
    <n v="170"/>
    <n v="4"/>
    <n v="11"/>
    <n v="3"/>
    <n v="8"/>
    <n v="5"/>
    <n v="4"/>
    <x v="2"/>
  </r>
  <r>
    <x v="1"/>
    <x v="1"/>
    <x v="0"/>
    <x v="0"/>
    <n v="0"/>
    <n v="0"/>
    <n v="0"/>
    <n v="0"/>
    <n v="0"/>
    <n v="0"/>
    <n v="0"/>
    <n v="0"/>
    <x v="0"/>
  </r>
  <r>
    <x v="6"/>
    <x v="359"/>
    <x v="0"/>
    <x v="1"/>
    <n v="75"/>
    <n v="67"/>
    <n v="8"/>
    <n v="4"/>
    <n v="0"/>
    <n v="4"/>
    <n v="8"/>
    <n v="8"/>
    <x v="0"/>
  </r>
  <r>
    <x v="21"/>
    <x v="421"/>
    <x v="0"/>
    <x v="0"/>
    <n v="0"/>
    <n v="0"/>
    <n v="0"/>
    <n v="0"/>
    <n v="0"/>
    <n v="0"/>
    <n v="0"/>
    <n v="0"/>
    <x v="0"/>
  </r>
  <r>
    <x v="4"/>
    <x v="283"/>
    <x v="0"/>
    <x v="0"/>
    <n v="2"/>
    <n v="2"/>
    <n v="0"/>
    <n v="1"/>
    <n v="0"/>
    <n v="1"/>
    <n v="0"/>
    <n v="0"/>
    <x v="0"/>
  </r>
  <r>
    <x v="6"/>
    <x v="403"/>
    <x v="1"/>
    <x v="1"/>
    <n v="1"/>
    <n v="1"/>
    <n v="0"/>
    <n v="0"/>
    <n v="0"/>
    <n v="0"/>
    <n v="0"/>
    <n v="0"/>
    <x v="0"/>
  </r>
  <r>
    <x v="52"/>
    <x v="419"/>
    <x v="0"/>
    <x v="1"/>
    <n v="33"/>
    <n v="27"/>
    <n v="6"/>
    <n v="0"/>
    <n v="0"/>
    <n v="0"/>
    <n v="6"/>
    <n v="6"/>
    <x v="0"/>
  </r>
  <r>
    <x v="46"/>
    <x v="170"/>
    <x v="2"/>
    <x v="1"/>
    <n v="4"/>
    <n v="4"/>
    <n v="0"/>
    <n v="0"/>
    <n v="0"/>
    <n v="0"/>
    <n v="2"/>
    <n v="2"/>
    <x v="0"/>
  </r>
  <r>
    <x v="55"/>
    <x v="425"/>
    <x v="0"/>
    <x v="1"/>
    <n v="11"/>
    <n v="11"/>
    <n v="0"/>
    <n v="0"/>
    <n v="0"/>
    <n v="0"/>
    <n v="3"/>
    <n v="3"/>
    <x v="0"/>
  </r>
  <r>
    <x v="13"/>
    <x v="210"/>
    <x v="1"/>
    <x v="1"/>
    <n v="1"/>
    <n v="1"/>
    <n v="0"/>
    <n v="0"/>
    <n v="0"/>
    <n v="0"/>
    <n v="0"/>
    <n v="0"/>
    <x v="0"/>
  </r>
  <r>
    <x v="8"/>
    <x v="416"/>
    <x v="1"/>
    <x v="1"/>
    <n v="22"/>
    <n v="19"/>
    <n v="3"/>
    <n v="0"/>
    <n v="0"/>
    <n v="0"/>
    <n v="1"/>
    <n v="1"/>
    <x v="0"/>
  </r>
  <r>
    <x v="13"/>
    <x v="295"/>
    <x v="1"/>
    <x v="1"/>
    <n v="21"/>
    <n v="20"/>
    <n v="1"/>
    <n v="0"/>
    <n v="0"/>
    <n v="0"/>
    <n v="0"/>
    <n v="0"/>
    <x v="0"/>
  </r>
  <r>
    <x v="2"/>
    <x v="382"/>
    <x v="0"/>
    <x v="0"/>
    <n v="0"/>
    <n v="0"/>
    <n v="0"/>
    <n v="1"/>
    <n v="0"/>
    <n v="1"/>
    <n v="0"/>
    <n v="0"/>
    <x v="0"/>
  </r>
  <r>
    <x v="0"/>
    <x v="339"/>
    <x v="2"/>
    <x v="1"/>
    <n v="1"/>
    <n v="1"/>
    <n v="0"/>
    <n v="0"/>
    <n v="0"/>
    <n v="0"/>
    <n v="0"/>
    <n v="0"/>
    <x v="0"/>
  </r>
  <r>
    <x v="2"/>
    <x v="393"/>
    <x v="0"/>
    <x v="1"/>
    <n v="616"/>
    <n v="587"/>
    <n v="29"/>
    <n v="54"/>
    <n v="21"/>
    <n v="33"/>
    <n v="21"/>
    <n v="12"/>
    <x v="14"/>
  </r>
  <r>
    <x v="2"/>
    <x v="206"/>
    <x v="1"/>
    <x v="1"/>
    <n v="25"/>
    <n v="25"/>
    <n v="0"/>
    <n v="0"/>
    <n v="0"/>
    <n v="0"/>
    <n v="0"/>
    <n v="0"/>
    <x v="0"/>
  </r>
  <r>
    <x v="24"/>
    <x v="13"/>
    <x v="2"/>
    <x v="0"/>
    <n v="5"/>
    <n v="5"/>
    <n v="0"/>
    <n v="0"/>
    <n v="0"/>
    <n v="0"/>
    <n v="3"/>
    <n v="3"/>
    <x v="0"/>
  </r>
  <r>
    <x v="2"/>
    <x v="68"/>
    <x v="1"/>
    <x v="1"/>
    <n v="62"/>
    <n v="60"/>
    <n v="2"/>
    <n v="0"/>
    <n v="0"/>
    <n v="0"/>
    <n v="2"/>
    <n v="2"/>
    <x v="0"/>
  </r>
  <r>
    <x v="13"/>
    <x v="67"/>
    <x v="1"/>
    <x v="1"/>
    <n v="12"/>
    <n v="12"/>
    <n v="0"/>
    <n v="0"/>
    <n v="0"/>
    <n v="0"/>
    <n v="0"/>
    <n v="0"/>
    <x v="0"/>
  </r>
  <r>
    <x v="4"/>
    <x v="198"/>
    <x v="2"/>
    <x v="1"/>
    <n v="1"/>
    <n v="1"/>
    <n v="0"/>
    <n v="0"/>
    <n v="0"/>
    <n v="0"/>
    <n v="0"/>
    <n v="0"/>
    <x v="0"/>
  </r>
  <r>
    <x v="46"/>
    <x v="13"/>
    <x v="1"/>
    <x v="1"/>
    <n v="284"/>
    <n v="275"/>
    <n v="9"/>
    <n v="1"/>
    <n v="0"/>
    <n v="1"/>
    <n v="17"/>
    <n v="16"/>
    <x v="2"/>
  </r>
  <r>
    <x v="2"/>
    <x v="113"/>
    <x v="1"/>
    <x v="0"/>
    <n v="3"/>
    <n v="2"/>
    <n v="1"/>
    <n v="0"/>
    <n v="0"/>
    <n v="0"/>
    <n v="1"/>
    <n v="1"/>
    <x v="0"/>
  </r>
  <r>
    <x v="19"/>
    <x v="28"/>
    <x v="0"/>
    <x v="0"/>
    <n v="2"/>
    <n v="2"/>
    <n v="0"/>
    <n v="0"/>
    <n v="0"/>
    <n v="0"/>
    <n v="0"/>
    <n v="0"/>
    <x v="0"/>
  </r>
  <r>
    <x v="28"/>
    <x v="214"/>
    <x v="1"/>
    <x v="1"/>
    <n v="1"/>
    <n v="1"/>
    <n v="0"/>
    <n v="0"/>
    <n v="0"/>
    <n v="0"/>
    <n v="0"/>
    <n v="0"/>
    <x v="0"/>
  </r>
  <r>
    <x v="0"/>
    <x v="163"/>
    <x v="2"/>
    <x v="1"/>
    <n v="4"/>
    <n v="4"/>
    <n v="0"/>
    <n v="0"/>
    <n v="0"/>
    <n v="0"/>
    <n v="2"/>
    <n v="2"/>
    <x v="0"/>
  </r>
  <r>
    <x v="16"/>
    <x v="13"/>
    <x v="1"/>
    <x v="1"/>
    <n v="257"/>
    <n v="252"/>
    <n v="5"/>
    <n v="2"/>
    <n v="1"/>
    <n v="1"/>
    <n v="9"/>
    <n v="9"/>
    <x v="0"/>
  </r>
  <r>
    <x v="38"/>
    <x v="119"/>
    <x v="1"/>
    <x v="1"/>
    <n v="7"/>
    <n v="6"/>
    <n v="1"/>
    <n v="0"/>
    <n v="0"/>
    <n v="0"/>
    <n v="0"/>
    <n v="0"/>
    <x v="0"/>
  </r>
  <r>
    <x v="14"/>
    <x v="73"/>
    <x v="2"/>
    <x v="1"/>
    <n v="1"/>
    <n v="1"/>
    <n v="0"/>
    <n v="0"/>
    <n v="0"/>
    <n v="0"/>
    <n v="0"/>
    <n v="0"/>
    <x v="0"/>
  </r>
  <r>
    <x v="18"/>
    <x v="207"/>
    <x v="1"/>
    <x v="1"/>
    <n v="33"/>
    <n v="33"/>
    <n v="0"/>
    <n v="0"/>
    <n v="0"/>
    <n v="0"/>
    <n v="0"/>
    <n v="0"/>
    <x v="0"/>
  </r>
  <r>
    <x v="2"/>
    <x v="382"/>
    <x v="0"/>
    <x v="1"/>
    <n v="87"/>
    <n v="81"/>
    <n v="6"/>
    <n v="14"/>
    <n v="3"/>
    <n v="11"/>
    <n v="4"/>
    <n v="4"/>
    <x v="0"/>
  </r>
  <r>
    <x v="7"/>
    <x v="13"/>
    <x v="2"/>
    <x v="1"/>
    <n v="135"/>
    <n v="123"/>
    <n v="12"/>
    <n v="0"/>
    <n v="0"/>
    <n v="0"/>
    <n v="24"/>
    <n v="19"/>
    <x v="7"/>
  </r>
  <r>
    <x v="52"/>
    <x v="419"/>
    <x v="1"/>
    <x v="0"/>
    <n v="1"/>
    <n v="1"/>
    <n v="0"/>
    <n v="0"/>
    <n v="0"/>
    <n v="0"/>
    <n v="0"/>
    <n v="0"/>
    <x v="0"/>
  </r>
  <r>
    <x v="9"/>
    <x v="356"/>
    <x v="0"/>
    <x v="0"/>
    <n v="0"/>
    <n v="0"/>
    <n v="0"/>
    <n v="0"/>
    <n v="0"/>
    <n v="0"/>
    <n v="0"/>
    <n v="0"/>
    <x v="0"/>
  </r>
  <r>
    <x v="2"/>
    <x v="113"/>
    <x v="1"/>
    <x v="1"/>
    <n v="155"/>
    <n v="151"/>
    <n v="4"/>
    <n v="0"/>
    <n v="0"/>
    <n v="0"/>
    <n v="19"/>
    <n v="17"/>
    <x v="1"/>
  </r>
  <r>
    <x v="19"/>
    <x v="194"/>
    <x v="0"/>
    <x v="1"/>
    <n v="57"/>
    <n v="54"/>
    <n v="3"/>
    <n v="11"/>
    <n v="5"/>
    <n v="6"/>
    <n v="5"/>
    <n v="5"/>
    <x v="0"/>
  </r>
  <r>
    <x v="20"/>
    <x v="352"/>
    <x v="2"/>
    <x v="0"/>
    <n v="1"/>
    <n v="1"/>
    <n v="0"/>
    <n v="0"/>
    <n v="0"/>
    <n v="0"/>
    <n v="0"/>
    <n v="0"/>
    <x v="0"/>
  </r>
  <r>
    <x v="0"/>
    <x v="426"/>
    <x v="0"/>
    <x v="1"/>
    <n v="64"/>
    <n v="57"/>
    <n v="7"/>
    <n v="0"/>
    <n v="0"/>
    <n v="0"/>
    <n v="4"/>
    <n v="0"/>
    <x v="8"/>
  </r>
  <r>
    <x v="2"/>
    <x v="26"/>
    <x v="0"/>
    <x v="0"/>
    <n v="0"/>
    <n v="0"/>
    <n v="0"/>
    <n v="0"/>
    <n v="0"/>
    <n v="0"/>
    <n v="2"/>
    <n v="2"/>
    <x v="0"/>
  </r>
  <r>
    <x v="6"/>
    <x v="24"/>
    <x v="0"/>
    <x v="0"/>
    <n v="1"/>
    <n v="1"/>
    <n v="0"/>
    <n v="0"/>
    <n v="0"/>
    <n v="0"/>
    <n v="0"/>
    <n v="0"/>
    <x v="0"/>
  </r>
  <r>
    <x v="1"/>
    <x v="422"/>
    <x v="0"/>
    <x v="1"/>
    <n v="54"/>
    <n v="53"/>
    <n v="1"/>
    <n v="6"/>
    <n v="1"/>
    <n v="5"/>
    <n v="4"/>
    <n v="2"/>
    <x v="1"/>
  </r>
  <r>
    <x v="2"/>
    <x v="68"/>
    <x v="1"/>
    <x v="0"/>
    <n v="1"/>
    <n v="1"/>
    <n v="0"/>
    <n v="0"/>
    <n v="0"/>
    <n v="0"/>
    <n v="0"/>
    <n v="0"/>
    <x v="0"/>
  </r>
  <r>
    <x v="2"/>
    <x v="423"/>
    <x v="1"/>
    <x v="1"/>
    <n v="171"/>
    <n v="169"/>
    <n v="2"/>
    <n v="0"/>
    <n v="0"/>
    <n v="0"/>
    <n v="4"/>
    <n v="4"/>
    <x v="0"/>
  </r>
  <r>
    <x v="19"/>
    <x v="54"/>
    <x v="2"/>
    <x v="1"/>
    <n v="5"/>
    <n v="4"/>
    <n v="1"/>
    <n v="0"/>
    <n v="0"/>
    <n v="0"/>
    <n v="0"/>
    <n v="0"/>
    <x v="0"/>
  </r>
  <r>
    <x v="6"/>
    <x v="8"/>
    <x v="0"/>
    <x v="0"/>
    <n v="22"/>
    <n v="18"/>
    <n v="4"/>
    <n v="5"/>
    <n v="3"/>
    <n v="2"/>
    <n v="11"/>
    <n v="9"/>
    <x v="1"/>
  </r>
  <r>
    <x v="15"/>
    <x v="18"/>
    <x v="1"/>
    <x v="1"/>
    <n v="15"/>
    <n v="14"/>
    <n v="1"/>
    <n v="0"/>
    <n v="0"/>
    <n v="0"/>
    <n v="2"/>
    <n v="2"/>
    <x v="0"/>
  </r>
  <r>
    <x v="23"/>
    <x v="246"/>
    <x v="0"/>
    <x v="0"/>
    <n v="1"/>
    <n v="1"/>
    <n v="0"/>
    <n v="0"/>
    <n v="0"/>
    <n v="0"/>
    <n v="0"/>
    <n v="0"/>
    <x v="0"/>
  </r>
  <r>
    <x v="20"/>
    <x v="352"/>
    <x v="0"/>
    <x v="1"/>
    <n v="1549"/>
    <n v="1508"/>
    <n v="41"/>
    <n v="52"/>
    <n v="2"/>
    <n v="50"/>
    <n v="71"/>
    <n v="53"/>
    <x v="21"/>
  </r>
  <r>
    <x v="12"/>
    <x v="427"/>
    <x v="0"/>
    <x v="1"/>
    <n v="0"/>
    <n v="0"/>
    <n v="0"/>
    <n v="0"/>
    <n v="0"/>
    <n v="0"/>
    <n v="0"/>
    <n v="0"/>
    <x v="0"/>
  </r>
  <r>
    <x v="2"/>
    <x v="200"/>
    <x v="0"/>
    <x v="0"/>
    <n v="0"/>
    <n v="0"/>
    <n v="0"/>
    <n v="0"/>
    <n v="0"/>
    <n v="0"/>
    <n v="1"/>
    <n v="1"/>
    <x v="0"/>
  </r>
  <r>
    <x v="8"/>
    <x v="341"/>
    <x v="1"/>
    <x v="1"/>
    <n v="1"/>
    <n v="1"/>
    <n v="0"/>
    <n v="0"/>
    <n v="0"/>
    <n v="0"/>
    <n v="0"/>
    <n v="0"/>
    <x v="0"/>
  </r>
  <r>
    <x v="10"/>
    <x v="424"/>
    <x v="1"/>
    <x v="1"/>
    <n v="38"/>
    <n v="34"/>
    <n v="4"/>
    <n v="0"/>
    <n v="0"/>
    <n v="0"/>
    <n v="0"/>
    <n v="0"/>
    <x v="0"/>
  </r>
  <r>
    <x v="20"/>
    <x v="273"/>
    <x v="2"/>
    <x v="1"/>
    <n v="3"/>
    <n v="3"/>
    <n v="0"/>
    <n v="0"/>
    <n v="0"/>
    <n v="0"/>
    <n v="0"/>
    <n v="0"/>
    <x v="0"/>
  </r>
  <r>
    <x v="29"/>
    <x v="335"/>
    <x v="2"/>
    <x v="1"/>
    <n v="1"/>
    <n v="1"/>
    <n v="0"/>
    <n v="0"/>
    <n v="0"/>
    <n v="0"/>
    <n v="0"/>
    <n v="0"/>
    <x v="0"/>
  </r>
  <r>
    <x v="20"/>
    <x v="428"/>
    <x v="0"/>
    <x v="0"/>
    <n v="4"/>
    <n v="4"/>
    <n v="0"/>
    <n v="0"/>
    <n v="0"/>
    <n v="0"/>
    <n v="1"/>
    <n v="0"/>
    <x v="2"/>
  </r>
  <r>
    <x v="6"/>
    <x v="346"/>
    <x v="0"/>
    <x v="0"/>
    <n v="5"/>
    <n v="3"/>
    <n v="2"/>
    <n v="1"/>
    <n v="0"/>
    <n v="1"/>
    <n v="1"/>
    <n v="1"/>
    <x v="0"/>
  </r>
  <r>
    <x v="29"/>
    <x v="429"/>
    <x v="0"/>
    <x v="1"/>
    <n v="10"/>
    <n v="10"/>
    <n v="0"/>
    <n v="0"/>
    <n v="0"/>
    <n v="0"/>
    <n v="0"/>
    <n v="0"/>
    <x v="0"/>
  </r>
  <r>
    <x v="22"/>
    <x v="211"/>
    <x v="2"/>
    <x v="1"/>
    <n v="1"/>
    <n v="1"/>
    <n v="0"/>
    <n v="0"/>
    <n v="0"/>
    <n v="0"/>
    <n v="0"/>
    <n v="0"/>
    <x v="0"/>
  </r>
  <r>
    <x v="7"/>
    <x v="191"/>
    <x v="2"/>
    <x v="0"/>
    <n v="0"/>
    <n v="0"/>
    <n v="0"/>
    <n v="0"/>
    <n v="0"/>
    <n v="0"/>
    <n v="0"/>
    <n v="0"/>
    <x v="0"/>
  </r>
  <r>
    <x v="11"/>
    <x v="430"/>
    <x v="0"/>
    <x v="1"/>
    <n v="4"/>
    <n v="4"/>
    <n v="0"/>
    <n v="1"/>
    <n v="0"/>
    <n v="1"/>
    <n v="0"/>
    <n v="0"/>
    <x v="0"/>
  </r>
  <r>
    <x v="22"/>
    <x v="381"/>
    <x v="2"/>
    <x v="1"/>
    <n v="3"/>
    <n v="3"/>
    <n v="0"/>
    <n v="1"/>
    <n v="0"/>
    <n v="1"/>
    <n v="2"/>
    <n v="2"/>
    <x v="0"/>
  </r>
  <r>
    <x v="8"/>
    <x v="416"/>
    <x v="0"/>
    <x v="0"/>
    <n v="3"/>
    <n v="2"/>
    <n v="1"/>
    <n v="2"/>
    <n v="1"/>
    <n v="1"/>
    <n v="1"/>
    <n v="1"/>
    <x v="0"/>
  </r>
  <r>
    <x v="56"/>
    <x v="340"/>
    <x v="2"/>
    <x v="1"/>
    <n v="1"/>
    <n v="1"/>
    <n v="0"/>
    <n v="0"/>
    <n v="0"/>
    <n v="0"/>
    <n v="0"/>
    <n v="0"/>
    <x v="0"/>
  </r>
  <r>
    <x v="2"/>
    <x v="278"/>
    <x v="2"/>
    <x v="1"/>
    <n v="5"/>
    <n v="5"/>
    <n v="0"/>
    <n v="0"/>
    <n v="0"/>
    <n v="0"/>
    <n v="0"/>
    <n v="0"/>
    <x v="0"/>
  </r>
  <r>
    <x v="29"/>
    <x v="335"/>
    <x v="0"/>
    <x v="0"/>
    <n v="1"/>
    <n v="1"/>
    <n v="0"/>
    <n v="0"/>
    <n v="0"/>
    <n v="0"/>
    <n v="0"/>
    <n v="0"/>
    <x v="0"/>
  </r>
  <r>
    <x v="2"/>
    <x v="278"/>
    <x v="1"/>
    <x v="0"/>
    <n v="0"/>
    <n v="0"/>
    <n v="0"/>
    <n v="0"/>
    <n v="0"/>
    <n v="0"/>
    <n v="1"/>
    <n v="1"/>
    <x v="0"/>
  </r>
  <r>
    <x v="2"/>
    <x v="417"/>
    <x v="1"/>
    <x v="1"/>
    <n v="34"/>
    <n v="34"/>
    <n v="0"/>
    <n v="0"/>
    <n v="0"/>
    <n v="0"/>
    <n v="3"/>
    <n v="3"/>
    <x v="0"/>
  </r>
  <r>
    <x v="6"/>
    <x v="346"/>
    <x v="0"/>
    <x v="1"/>
    <n v="635"/>
    <n v="607"/>
    <n v="28"/>
    <n v="22"/>
    <n v="8"/>
    <n v="14"/>
    <n v="33"/>
    <n v="29"/>
    <x v="8"/>
  </r>
  <r>
    <x v="10"/>
    <x v="424"/>
    <x v="2"/>
    <x v="1"/>
    <n v="7"/>
    <n v="6"/>
    <n v="1"/>
    <n v="0"/>
    <n v="0"/>
    <n v="0"/>
    <n v="0"/>
    <n v="0"/>
    <x v="0"/>
  </r>
  <r>
    <x v="16"/>
    <x v="19"/>
    <x v="0"/>
    <x v="1"/>
    <n v="112"/>
    <n v="108"/>
    <n v="4"/>
    <n v="9"/>
    <n v="0"/>
    <n v="9"/>
    <n v="3"/>
    <n v="3"/>
    <x v="0"/>
  </r>
  <r>
    <x v="54"/>
    <x v="344"/>
    <x v="2"/>
    <x v="1"/>
    <n v="2"/>
    <n v="2"/>
    <n v="0"/>
    <n v="0"/>
    <n v="0"/>
    <n v="0"/>
    <n v="0"/>
    <n v="0"/>
    <x v="0"/>
  </r>
  <r>
    <x v="0"/>
    <x v="426"/>
    <x v="0"/>
    <x v="0"/>
    <n v="3"/>
    <n v="2"/>
    <n v="1"/>
    <n v="0"/>
    <n v="0"/>
    <n v="0"/>
    <n v="0"/>
    <n v="0"/>
    <x v="0"/>
  </r>
  <r>
    <x v="2"/>
    <x v="431"/>
    <x v="0"/>
    <x v="1"/>
    <n v="401"/>
    <n v="370"/>
    <n v="31"/>
    <n v="34"/>
    <n v="15"/>
    <n v="19"/>
    <n v="20"/>
    <n v="10"/>
    <x v="11"/>
  </r>
  <r>
    <x v="2"/>
    <x v="74"/>
    <x v="2"/>
    <x v="1"/>
    <n v="0"/>
    <n v="0"/>
    <n v="0"/>
    <n v="0"/>
    <n v="0"/>
    <n v="0"/>
    <n v="0"/>
    <n v="0"/>
    <x v="0"/>
  </r>
  <r>
    <x v="2"/>
    <x v="221"/>
    <x v="0"/>
    <x v="1"/>
    <n v="116"/>
    <n v="114"/>
    <n v="2"/>
    <n v="10"/>
    <n v="0"/>
    <n v="10"/>
    <n v="4"/>
    <n v="2"/>
    <x v="1"/>
  </r>
  <r>
    <x v="29"/>
    <x v="335"/>
    <x v="0"/>
    <x v="1"/>
    <n v="188"/>
    <n v="179"/>
    <n v="9"/>
    <n v="5"/>
    <n v="0"/>
    <n v="5"/>
    <n v="8"/>
    <n v="5"/>
    <x v="6"/>
  </r>
  <r>
    <x v="2"/>
    <x v="383"/>
    <x v="1"/>
    <x v="1"/>
    <n v="2"/>
    <n v="2"/>
    <n v="0"/>
    <n v="0"/>
    <n v="0"/>
    <n v="0"/>
    <n v="0"/>
    <n v="0"/>
    <x v="0"/>
  </r>
  <r>
    <x v="7"/>
    <x v="13"/>
    <x v="2"/>
    <x v="0"/>
    <n v="4"/>
    <n v="1"/>
    <n v="3"/>
    <n v="1"/>
    <n v="1"/>
    <n v="0"/>
    <n v="1"/>
    <n v="1"/>
    <x v="0"/>
  </r>
  <r>
    <x v="11"/>
    <x v="126"/>
    <x v="1"/>
    <x v="1"/>
    <n v="434"/>
    <n v="429"/>
    <n v="5"/>
    <n v="0"/>
    <n v="0"/>
    <n v="0"/>
    <n v="16"/>
    <n v="13"/>
    <x v="6"/>
  </r>
  <r>
    <x v="13"/>
    <x v="160"/>
    <x v="2"/>
    <x v="1"/>
    <n v="3"/>
    <n v="3"/>
    <n v="0"/>
    <n v="0"/>
    <n v="0"/>
    <n v="0"/>
    <n v="0"/>
    <n v="0"/>
    <x v="0"/>
  </r>
  <r>
    <x v="8"/>
    <x v="201"/>
    <x v="0"/>
    <x v="0"/>
    <n v="1"/>
    <n v="1"/>
    <n v="0"/>
    <n v="0"/>
    <n v="0"/>
    <n v="0"/>
    <n v="0"/>
    <n v="0"/>
    <x v="0"/>
  </r>
  <r>
    <x v="19"/>
    <x v="31"/>
    <x v="0"/>
    <x v="1"/>
    <n v="8"/>
    <n v="7"/>
    <n v="1"/>
    <n v="1"/>
    <n v="0"/>
    <n v="1"/>
    <n v="3"/>
    <n v="0"/>
    <x v="6"/>
  </r>
  <r>
    <x v="20"/>
    <x v="185"/>
    <x v="0"/>
    <x v="0"/>
    <n v="1"/>
    <n v="1"/>
    <n v="0"/>
    <n v="0"/>
    <n v="0"/>
    <n v="0"/>
    <n v="0"/>
    <n v="0"/>
    <x v="0"/>
  </r>
  <r>
    <x v="2"/>
    <x v="245"/>
    <x v="1"/>
    <x v="1"/>
    <n v="6"/>
    <n v="6"/>
    <n v="0"/>
    <n v="0"/>
    <n v="0"/>
    <n v="0"/>
    <n v="2"/>
    <n v="2"/>
    <x v="0"/>
  </r>
  <r>
    <x v="42"/>
    <x v="242"/>
    <x v="2"/>
    <x v="1"/>
    <n v="0"/>
    <n v="0"/>
    <n v="0"/>
    <n v="0"/>
    <n v="0"/>
    <n v="0"/>
    <n v="1"/>
    <n v="1"/>
    <x v="0"/>
  </r>
  <r>
    <x v="2"/>
    <x v="278"/>
    <x v="1"/>
    <x v="1"/>
    <n v="234"/>
    <n v="226"/>
    <n v="8"/>
    <n v="0"/>
    <n v="0"/>
    <n v="0"/>
    <n v="13"/>
    <n v="13"/>
    <x v="0"/>
  </r>
  <r>
    <x v="52"/>
    <x v="419"/>
    <x v="1"/>
    <x v="1"/>
    <n v="3"/>
    <n v="3"/>
    <n v="0"/>
    <n v="0"/>
    <n v="0"/>
    <n v="0"/>
    <n v="0"/>
    <n v="0"/>
    <x v="0"/>
  </r>
  <r>
    <x v="2"/>
    <x v="432"/>
    <x v="0"/>
    <x v="1"/>
    <n v="67"/>
    <n v="64"/>
    <n v="3"/>
    <n v="12"/>
    <n v="3"/>
    <n v="9"/>
    <n v="3"/>
    <n v="2"/>
    <x v="2"/>
  </r>
  <r>
    <x v="2"/>
    <x v="46"/>
    <x v="2"/>
    <x v="1"/>
    <n v="1"/>
    <n v="1"/>
    <n v="0"/>
    <n v="0"/>
    <n v="0"/>
    <n v="0"/>
    <n v="0"/>
    <n v="0"/>
    <x v="0"/>
  </r>
  <r>
    <x v="4"/>
    <x v="193"/>
    <x v="1"/>
    <x v="1"/>
    <n v="20"/>
    <n v="20"/>
    <n v="0"/>
    <n v="0"/>
    <n v="0"/>
    <n v="0"/>
    <n v="2"/>
    <n v="2"/>
    <x v="0"/>
  </r>
  <r>
    <x v="15"/>
    <x v="387"/>
    <x v="1"/>
    <x v="1"/>
    <n v="23"/>
    <n v="22"/>
    <n v="1"/>
    <n v="0"/>
    <n v="0"/>
    <n v="0"/>
    <n v="1"/>
    <n v="1"/>
    <x v="0"/>
  </r>
  <r>
    <x v="2"/>
    <x v="433"/>
    <x v="0"/>
    <x v="1"/>
    <n v="9"/>
    <n v="9"/>
    <n v="0"/>
    <n v="0"/>
    <n v="0"/>
    <n v="0"/>
    <n v="1"/>
    <n v="1"/>
    <x v="0"/>
  </r>
  <r>
    <x v="18"/>
    <x v="325"/>
    <x v="0"/>
    <x v="0"/>
    <n v="1"/>
    <n v="1"/>
    <n v="0"/>
    <n v="0"/>
    <n v="0"/>
    <n v="0"/>
    <n v="1"/>
    <n v="1"/>
    <x v="0"/>
  </r>
  <r>
    <x v="17"/>
    <x v="13"/>
    <x v="2"/>
    <x v="1"/>
    <n v="2856"/>
    <n v="2774"/>
    <n v="82"/>
    <n v="115"/>
    <n v="19"/>
    <n v="96"/>
    <n v="197"/>
    <n v="178"/>
    <x v="27"/>
  </r>
  <r>
    <x v="2"/>
    <x v="26"/>
    <x v="0"/>
    <x v="1"/>
    <n v="2630"/>
    <n v="2360"/>
    <n v="270"/>
    <n v="198"/>
    <n v="18"/>
    <n v="180"/>
    <n v="135"/>
    <n v="82"/>
    <x v="23"/>
  </r>
  <r>
    <x v="10"/>
    <x v="424"/>
    <x v="1"/>
    <x v="0"/>
    <n v="1"/>
    <n v="1"/>
    <n v="0"/>
    <n v="0"/>
    <n v="0"/>
    <n v="0"/>
    <n v="0"/>
    <n v="0"/>
    <x v="0"/>
  </r>
  <r>
    <x v="2"/>
    <x v="434"/>
    <x v="0"/>
    <x v="1"/>
    <n v="3"/>
    <n v="3"/>
    <n v="0"/>
    <n v="2"/>
    <n v="0"/>
    <n v="2"/>
    <n v="0"/>
    <n v="0"/>
    <x v="0"/>
  </r>
  <r>
    <x v="21"/>
    <x v="399"/>
    <x v="1"/>
    <x v="0"/>
    <n v="0"/>
    <n v="0"/>
    <n v="0"/>
    <n v="0"/>
    <n v="0"/>
    <n v="0"/>
    <n v="0"/>
    <n v="0"/>
    <x v="0"/>
  </r>
  <r>
    <x v="14"/>
    <x v="411"/>
    <x v="0"/>
    <x v="0"/>
    <n v="0"/>
    <n v="0"/>
    <n v="0"/>
    <n v="1"/>
    <n v="1"/>
    <n v="0"/>
    <n v="1"/>
    <n v="0"/>
    <x v="2"/>
  </r>
  <r>
    <x v="19"/>
    <x v="31"/>
    <x v="0"/>
    <x v="0"/>
    <n v="0"/>
    <n v="0"/>
    <n v="0"/>
    <n v="0"/>
    <n v="0"/>
    <n v="0"/>
    <n v="0"/>
    <n v="0"/>
    <x v="0"/>
  </r>
  <r>
    <x v="5"/>
    <x v="435"/>
    <x v="0"/>
    <x v="1"/>
    <n v="8"/>
    <n v="8"/>
    <n v="0"/>
    <n v="5"/>
    <n v="3"/>
    <n v="2"/>
    <n v="2"/>
    <n v="1"/>
    <x v="2"/>
  </r>
  <r>
    <x v="0"/>
    <x v="288"/>
    <x v="2"/>
    <x v="1"/>
    <n v="0"/>
    <n v="0"/>
    <n v="0"/>
    <n v="0"/>
    <n v="0"/>
    <n v="0"/>
    <n v="1"/>
    <n v="0"/>
    <x v="2"/>
  </r>
  <r>
    <x v="13"/>
    <x v="16"/>
    <x v="2"/>
    <x v="1"/>
    <n v="4"/>
    <n v="3"/>
    <n v="1"/>
    <n v="0"/>
    <n v="0"/>
    <n v="0"/>
    <n v="0"/>
    <n v="0"/>
    <x v="0"/>
  </r>
  <r>
    <x v="15"/>
    <x v="48"/>
    <x v="0"/>
    <x v="0"/>
    <n v="1"/>
    <n v="1"/>
    <n v="0"/>
    <n v="2"/>
    <n v="1"/>
    <n v="1"/>
    <n v="0"/>
    <n v="0"/>
    <x v="0"/>
  </r>
  <r>
    <x v="19"/>
    <x v="83"/>
    <x v="0"/>
    <x v="0"/>
    <n v="1"/>
    <n v="1"/>
    <n v="0"/>
    <n v="1"/>
    <n v="0"/>
    <n v="1"/>
    <n v="0"/>
    <n v="0"/>
    <x v="0"/>
  </r>
  <r>
    <x v="8"/>
    <x v="13"/>
    <x v="2"/>
    <x v="0"/>
    <n v="5"/>
    <n v="4"/>
    <n v="1"/>
    <n v="0"/>
    <n v="0"/>
    <n v="0"/>
    <n v="0"/>
    <n v="0"/>
    <x v="0"/>
  </r>
  <r>
    <x v="56"/>
    <x v="13"/>
    <x v="1"/>
    <x v="1"/>
    <n v="175"/>
    <n v="167"/>
    <n v="8"/>
    <n v="1"/>
    <n v="0"/>
    <n v="1"/>
    <n v="4"/>
    <n v="4"/>
    <x v="0"/>
  </r>
  <r>
    <x v="13"/>
    <x v="281"/>
    <x v="0"/>
    <x v="0"/>
    <n v="3"/>
    <n v="3"/>
    <n v="0"/>
    <n v="0"/>
    <n v="0"/>
    <n v="0"/>
    <n v="0"/>
    <n v="0"/>
    <x v="0"/>
  </r>
  <r>
    <x v="38"/>
    <x v="13"/>
    <x v="1"/>
    <x v="1"/>
    <n v="260"/>
    <n v="247"/>
    <n v="13"/>
    <n v="0"/>
    <n v="0"/>
    <n v="0"/>
    <n v="6"/>
    <n v="6"/>
    <x v="0"/>
  </r>
  <r>
    <x v="8"/>
    <x v="89"/>
    <x v="1"/>
    <x v="1"/>
    <n v="178"/>
    <n v="175"/>
    <n v="3"/>
    <n v="0"/>
    <n v="0"/>
    <n v="0"/>
    <n v="4"/>
    <n v="4"/>
    <x v="0"/>
  </r>
  <r>
    <x v="2"/>
    <x v="386"/>
    <x v="1"/>
    <x v="0"/>
    <n v="0"/>
    <n v="0"/>
    <n v="0"/>
    <n v="0"/>
    <n v="0"/>
    <n v="0"/>
    <n v="0"/>
    <n v="0"/>
    <x v="0"/>
  </r>
  <r>
    <x v="21"/>
    <x v="232"/>
    <x v="1"/>
    <x v="1"/>
    <n v="38"/>
    <n v="38"/>
    <n v="0"/>
    <n v="0"/>
    <n v="0"/>
    <n v="0"/>
    <n v="0"/>
    <n v="0"/>
    <x v="0"/>
  </r>
  <r>
    <x v="13"/>
    <x v="235"/>
    <x v="1"/>
    <x v="1"/>
    <n v="60"/>
    <n v="60"/>
    <n v="0"/>
    <n v="0"/>
    <n v="0"/>
    <n v="0"/>
    <n v="2"/>
    <n v="2"/>
    <x v="0"/>
  </r>
  <r>
    <x v="13"/>
    <x v="188"/>
    <x v="1"/>
    <x v="0"/>
    <n v="1"/>
    <n v="1"/>
    <n v="0"/>
    <n v="0"/>
    <n v="0"/>
    <n v="0"/>
    <n v="0"/>
    <n v="0"/>
    <x v="0"/>
  </r>
  <r>
    <x v="2"/>
    <x v="143"/>
    <x v="1"/>
    <x v="1"/>
    <n v="291"/>
    <n v="286"/>
    <n v="5"/>
    <n v="1"/>
    <n v="0"/>
    <n v="1"/>
    <n v="12"/>
    <n v="12"/>
    <x v="0"/>
  </r>
  <r>
    <x v="6"/>
    <x v="324"/>
    <x v="1"/>
    <x v="1"/>
    <n v="50"/>
    <n v="48"/>
    <n v="2"/>
    <n v="0"/>
    <n v="0"/>
    <n v="0"/>
    <n v="4"/>
    <n v="4"/>
    <x v="0"/>
  </r>
  <r>
    <x v="0"/>
    <x v="401"/>
    <x v="1"/>
    <x v="0"/>
    <n v="5"/>
    <n v="5"/>
    <n v="0"/>
    <n v="0"/>
    <n v="0"/>
    <n v="0"/>
    <n v="1"/>
    <n v="1"/>
    <x v="0"/>
  </r>
  <r>
    <x v="25"/>
    <x v="13"/>
    <x v="2"/>
    <x v="0"/>
    <n v="1"/>
    <n v="1"/>
    <n v="0"/>
    <n v="0"/>
    <n v="0"/>
    <n v="0"/>
    <n v="0"/>
    <n v="0"/>
    <x v="0"/>
  </r>
  <r>
    <x v="4"/>
    <x v="283"/>
    <x v="2"/>
    <x v="1"/>
    <n v="2"/>
    <n v="2"/>
    <n v="0"/>
    <n v="0"/>
    <n v="0"/>
    <n v="0"/>
    <n v="0"/>
    <n v="0"/>
    <x v="0"/>
  </r>
  <r>
    <x v="47"/>
    <x v="13"/>
    <x v="2"/>
    <x v="1"/>
    <n v="327"/>
    <n v="318"/>
    <n v="9"/>
    <n v="9"/>
    <n v="6"/>
    <n v="3"/>
    <n v="60"/>
    <n v="54"/>
    <x v="4"/>
  </r>
  <r>
    <x v="4"/>
    <x v="6"/>
    <x v="1"/>
    <x v="1"/>
    <n v="160"/>
    <n v="155"/>
    <n v="5"/>
    <n v="1"/>
    <n v="0"/>
    <n v="1"/>
    <n v="9"/>
    <n v="9"/>
    <x v="0"/>
  </r>
  <r>
    <x v="2"/>
    <x v="75"/>
    <x v="0"/>
    <x v="0"/>
    <n v="0"/>
    <n v="0"/>
    <n v="0"/>
    <n v="0"/>
    <n v="0"/>
    <n v="0"/>
    <n v="0"/>
    <n v="0"/>
    <x v="0"/>
  </r>
  <r>
    <x v="6"/>
    <x v="264"/>
    <x v="0"/>
    <x v="0"/>
    <n v="8"/>
    <n v="7"/>
    <n v="1"/>
    <n v="2"/>
    <n v="0"/>
    <n v="2"/>
    <n v="0"/>
    <n v="0"/>
    <x v="0"/>
  </r>
  <r>
    <x v="22"/>
    <x v="216"/>
    <x v="0"/>
    <x v="1"/>
    <n v="7"/>
    <n v="7"/>
    <n v="0"/>
    <n v="0"/>
    <n v="0"/>
    <n v="0"/>
    <n v="1"/>
    <n v="0"/>
    <x v="2"/>
  </r>
  <r>
    <x v="2"/>
    <x v="51"/>
    <x v="0"/>
    <x v="0"/>
    <n v="0"/>
    <n v="0"/>
    <n v="0"/>
    <n v="0"/>
    <n v="0"/>
    <n v="0"/>
    <n v="0"/>
    <n v="0"/>
    <x v="0"/>
  </r>
  <r>
    <x v="17"/>
    <x v="114"/>
    <x v="1"/>
    <x v="1"/>
    <n v="23"/>
    <n v="20"/>
    <n v="3"/>
    <n v="0"/>
    <n v="0"/>
    <n v="0"/>
    <n v="2"/>
    <n v="0"/>
    <x v="1"/>
  </r>
  <r>
    <x v="38"/>
    <x v="436"/>
    <x v="0"/>
    <x v="1"/>
    <n v="21"/>
    <n v="20"/>
    <n v="1"/>
    <n v="1"/>
    <n v="1"/>
    <n v="0"/>
    <n v="1"/>
    <n v="1"/>
    <x v="0"/>
  </r>
  <r>
    <x v="1"/>
    <x v="375"/>
    <x v="1"/>
    <x v="1"/>
    <n v="98"/>
    <n v="95"/>
    <n v="3"/>
    <n v="0"/>
    <n v="0"/>
    <n v="0"/>
    <n v="5"/>
    <n v="5"/>
    <x v="0"/>
  </r>
  <r>
    <x v="18"/>
    <x v="55"/>
    <x v="0"/>
    <x v="1"/>
    <n v="64"/>
    <n v="61"/>
    <n v="3"/>
    <n v="6"/>
    <n v="2"/>
    <n v="4"/>
    <n v="3"/>
    <n v="3"/>
    <x v="0"/>
  </r>
  <r>
    <x v="2"/>
    <x v="250"/>
    <x v="1"/>
    <x v="1"/>
    <n v="363"/>
    <n v="360"/>
    <n v="3"/>
    <n v="0"/>
    <n v="0"/>
    <n v="0"/>
    <n v="18"/>
    <n v="17"/>
    <x v="2"/>
  </r>
  <r>
    <x v="33"/>
    <x v="97"/>
    <x v="1"/>
    <x v="1"/>
    <n v="2"/>
    <n v="2"/>
    <n v="0"/>
    <n v="0"/>
    <n v="0"/>
    <n v="0"/>
    <n v="0"/>
    <n v="0"/>
    <x v="0"/>
  </r>
  <r>
    <x v="11"/>
    <x v="391"/>
    <x v="1"/>
    <x v="1"/>
    <n v="36"/>
    <n v="36"/>
    <n v="0"/>
    <n v="0"/>
    <n v="0"/>
    <n v="0"/>
    <n v="1"/>
    <n v="1"/>
    <x v="0"/>
  </r>
  <r>
    <x v="8"/>
    <x v="79"/>
    <x v="1"/>
    <x v="1"/>
    <n v="3"/>
    <n v="3"/>
    <n v="0"/>
    <n v="0"/>
    <n v="0"/>
    <n v="0"/>
    <n v="1"/>
    <n v="1"/>
    <x v="0"/>
  </r>
  <r>
    <x v="0"/>
    <x v="404"/>
    <x v="2"/>
    <x v="1"/>
    <n v="1"/>
    <n v="1"/>
    <n v="0"/>
    <n v="0"/>
    <n v="0"/>
    <n v="0"/>
    <n v="0"/>
    <n v="0"/>
    <x v="0"/>
  </r>
  <r>
    <x v="29"/>
    <x v="77"/>
    <x v="1"/>
    <x v="0"/>
    <n v="2"/>
    <n v="2"/>
    <n v="0"/>
    <n v="0"/>
    <n v="0"/>
    <n v="0"/>
    <n v="0"/>
    <n v="0"/>
    <x v="0"/>
  </r>
  <r>
    <x v="5"/>
    <x v="332"/>
    <x v="1"/>
    <x v="0"/>
    <n v="0"/>
    <n v="0"/>
    <n v="0"/>
    <n v="0"/>
    <n v="0"/>
    <n v="0"/>
    <n v="1"/>
    <n v="1"/>
    <x v="0"/>
  </r>
  <r>
    <x v="23"/>
    <x v="41"/>
    <x v="0"/>
    <x v="1"/>
    <n v="458"/>
    <n v="436"/>
    <n v="22"/>
    <n v="21"/>
    <n v="0"/>
    <n v="21"/>
    <n v="9"/>
    <n v="7"/>
    <x v="1"/>
  </r>
  <r>
    <x v="57"/>
    <x v="13"/>
    <x v="1"/>
    <x v="0"/>
    <n v="8"/>
    <n v="6"/>
    <n v="2"/>
    <n v="0"/>
    <n v="0"/>
    <n v="0"/>
    <n v="2"/>
    <n v="2"/>
    <x v="0"/>
  </r>
  <r>
    <x v="42"/>
    <x v="135"/>
    <x v="0"/>
    <x v="0"/>
    <n v="1"/>
    <n v="0"/>
    <n v="1"/>
    <n v="0"/>
    <n v="0"/>
    <n v="0"/>
    <n v="1"/>
    <n v="1"/>
    <x v="0"/>
  </r>
  <r>
    <x v="20"/>
    <x v="428"/>
    <x v="0"/>
    <x v="1"/>
    <n v="56"/>
    <n v="52"/>
    <n v="4"/>
    <n v="1"/>
    <n v="0"/>
    <n v="1"/>
    <n v="2"/>
    <n v="0"/>
    <x v="1"/>
  </r>
  <r>
    <x v="50"/>
    <x v="437"/>
    <x v="1"/>
    <x v="1"/>
    <n v="1"/>
    <n v="1"/>
    <n v="0"/>
    <n v="0"/>
    <n v="0"/>
    <n v="0"/>
    <n v="1"/>
    <n v="1"/>
    <x v="0"/>
  </r>
  <r>
    <x v="14"/>
    <x v="58"/>
    <x v="0"/>
    <x v="1"/>
    <n v="213"/>
    <n v="203"/>
    <n v="10"/>
    <n v="6"/>
    <n v="3"/>
    <n v="3"/>
    <n v="17"/>
    <n v="14"/>
    <x v="6"/>
  </r>
  <r>
    <x v="27"/>
    <x v="438"/>
    <x v="2"/>
    <x v="1"/>
    <n v="1"/>
    <n v="1"/>
    <n v="0"/>
    <n v="0"/>
    <n v="0"/>
    <n v="0"/>
    <n v="0"/>
    <n v="0"/>
    <x v="0"/>
  </r>
  <r>
    <x v="4"/>
    <x v="130"/>
    <x v="2"/>
    <x v="1"/>
    <n v="4"/>
    <n v="4"/>
    <n v="0"/>
    <n v="0"/>
    <n v="0"/>
    <n v="0"/>
    <n v="0"/>
    <n v="0"/>
    <x v="0"/>
  </r>
  <r>
    <x v="2"/>
    <x v="284"/>
    <x v="0"/>
    <x v="1"/>
    <n v="452"/>
    <n v="422"/>
    <n v="30"/>
    <n v="21"/>
    <n v="2"/>
    <n v="19"/>
    <n v="15"/>
    <n v="12"/>
    <x v="6"/>
  </r>
  <r>
    <x v="9"/>
    <x v="414"/>
    <x v="1"/>
    <x v="1"/>
    <n v="4"/>
    <n v="4"/>
    <n v="0"/>
    <n v="0"/>
    <n v="0"/>
    <n v="0"/>
    <n v="0"/>
    <n v="0"/>
    <x v="0"/>
  </r>
  <r>
    <x v="13"/>
    <x v="266"/>
    <x v="1"/>
    <x v="0"/>
    <n v="3"/>
    <n v="2"/>
    <n v="1"/>
    <n v="0"/>
    <n v="0"/>
    <n v="0"/>
    <n v="0"/>
    <n v="0"/>
    <x v="0"/>
  </r>
  <r>
    <x v="46"/>
    <x v="170"/>
    <x v="1"/>
    <x v="1"/>
    <n v="257"/>
    <n v="251"/>
    <n v="6"/>
    <n v="0"/>
    <n v="0"/>
    <n v="0"/>
    <n v="10"/>
    <n v="8"/>
    <x v="1"/>
  </r>
  <r>
    <x v="1"/>
    <x v="422"/>
    <x v="1"/>
    <x v="1"/>
    <n v="13"/>
    <n v="13"/>
    <n v="0"/>
    <n v="0"/>
    <n v="0"/>
    <n v="0"/>
    <n v="1"/>
    <n v="0"/>
    <x v="2"/>
  </r>
  <r>
    <x v="19"/>
    <x v="13"/>
    <x v="2"/>
    <x v="1"/>
    <n v="411"/>
    <n v="399"/>
    <n v="12"/>
    <n v="33"/>
    <n v="15"/>
    <n v="18"/>
    <n v="32"/>
    <n v="27"/>
    <x v="7"/>
  </r>
  <r>
    <x v="5"/>
    <x v="336"/>
    <x v="1"/>
    <x v="1"/>
    <n v="6"/>
    <n v="6"/>
    <n v="0"/>
    <n v="0"/>
    <n v="0"/>
    <n v="0"/>
    <n v="1"/>
    <n v="1"/>
    <x v="0"/>
  </r>
  <r>
    <x v="2"/>
    <x v="362"/>
    <x v="0"/>
    <x v="1"/>
    <n v="161"/>
    <n v="157"/>
    <n v="4"/>
    <n v="7"/>
    <n v="0"/>
    <n v="7"/>
    <n v="5"/>
    <n v="4"/>
    <x v="2"/>
  </r>
  <r>
    <x v="8"/>
    <x v="439"/>
    <x v="1"/>
    <x v="1"/>
    <n v="14"/>
    <n v="14"/>
    <n v="0"/>
    <n v="0"/>
    <n v="0"/>
    <n v="0"/>
    <n v="1"/>
    <n v="1"/>
    <x v="0"/>
  </r>
  <r>
    <x v="6"/>
    <x v="306"/>
    <x v="0"/>
    <x v="0"/>
    <n v="0"/>
    <n v="0"/>
    <n v="0"/>
    <n v="0"/>
    <n v="0"/>
    <n v="0"/>
    <n v="2"/>
    <n v="2"/>
    <x v="0"/>
  </r>
  <r>
    <x v="39"/>
    <x v="289"/>
    <x v="0"/>
    <x v="1"/>
    <n v="68"/>
    <n v="64"/>
    <n v="4"/>
    <n v="6"/>
    <n v="1"/>
    <n v="5"/>
    <n v="1"/>
    <n v="1"/>
    <x v="0"/>
  </r>
  <r>
    <x v="54"/>
    <x v="291"/>
    <x v="2"/>
    <x v="1"/>
    <n v="2"/>
    <n v="2"/>
    <n v="0"/>
    <n v="0"/>
    <n v="0"/>
    <n v="0"/>
    <n v="0"/>
    <n v="0"/>
    <x v="0"/>
  </r>
  <r>
    <x v="8"/>
    <x v="231"/>
    <x v="0"/>
    <x v="0"/>
    <n v="0"/>
    <n v="0"/>
    <n v="0"/>
    <n v="0"/>
    <n v="0"/>
    <n v="0"/>
    <n v="0"/>
    <n v="0"/>
    <x v="0"/>
  </r>
  <r>
    <x v="50"/>
    <x v="183"/>
    <x v="0"/>
    <x v="1"/>
    <n v="74"/>
    <n v="66"/>
    <n v="8"/>
    <n v="7"/>
    <n v="1"/>
    <n v="6"/>
    <n v="7"/>
    <n v="4"/>
    <x v="6"/>
  </r>
  <r>
    <x v="2"/>
    <x v="218"/>
    <x v="0"/>
    <x v="0"/>
    <n v="1"/>
    <n v="0"/>
    <n v="1"/>
    <n v="0"/>
    <n v="0"/>
    <n v="0"/>
    <n v="0"/>
    <n v="0"/>
    <x v="0"/>
  </r>
  <r>
    <x v="19"/>
    <x v="440"/>
    <x v="0"/>
    <x v="1"/>
    <n v="1"/>
    <n v="1"/>
    <n v="0"/>
    <n v="1"/>
    <n v="1"/>
    <n v="0"/>
    <n v="0"/>
    <n v="0"/>
    <x v="0"/>
  </r>
  <r>
    <x v="2"/>
    <x v="109"/>
    <x v="0"/>
    <x v="0"/>
    <n v="14"/>
    <n v="10"/>
    <n v="4"/>
    <n v="0"/>
    <n v="0"/>
    <n v="0"/>
    <n v="4"/>
    <n v="3"/>
    <x v="2"/>
  </r>
  <r>
    <x v="2"/>
    <x v="63"/>
    <x v="0"/>
    <x v="1"/>
    <n v="138"/>
    <n v="137"/>
    <n v="1"/>
    <n v="10"/>
    <n v="1"/>
    <n v="9"/>
    <n v="3"/>
    <n v="3"/>
    <x v="0"/>
  </r>
  <r>
    <x v="21"/>
    <x v="226"/>
    <x v="0"/>
    <x v="1"/>
    <n v="51"/>
    <n v="49"/>
    <n v="2"/>
    <n v="1"/>
    <n v="0"/>
    <n v="1"/>
    <n v="1"/>
    <n v="1"/>
    <x v="0"/>
  </r>
  <r>
    <x v="0"/>
    <x v="179"/>
    <x v="0"/>
    <x v="0"/>
    <n v="5"/>
    <n v="4"/>
    <n v="1"/>
    <n v="0"/>
    <n v="0"/>
    <n v="0"/>
    <n v="3"/>
    <n v="2"/>
    <x v="2"/>
  </r>
  <r>
    <x v="32"/>
    <x v="13"/>
    <x v="2"/>
    <x v="1"/>
    <n v="70"/>
    <n v="66"/>
    <n v="4"/>
    <n v="0"/>
    <n v="0"/>
    <n v="0"/>
    <n v="2"/>
    <n v="0"/>
    <x v="1"/>
  </r>
  <r>
    <x v="12"/>
    <x v="329"/>
    <x v="0"/>
    <x v="1"/>
    <n v="31"/>
    <n v="31"/>
    <n v="0"/>
    <n v="2"/>
    <n v="0"/>
    <n v="2"/>
    <n v="0"/>
    <n v="0"/>
    <x v="0"/>
  </r>
  <r>
    <x v="12"/>
    <x v="441"/>
    <x v="0"/>
    <x v="1"/>
    <n v="7"/>
    <n v="5"/>
    <n v="2"/>
    <n v="1"/>
    <n v="1"/>
    <n v="0"/>
    <n v="2"/>
    <n v="0"/>
    <x v="1"/>
  </r>
  <r>
    <x v="8"/>
    <x v="385"/>
    <x v="0"/>
    <x v="1"/>
    <n v="245"/>
    <n v="236"/>
    <n v="9"/>
    <n v="12"/>
    <n v="0"/>
    <n v="12"/>
    <n v="10"/>
    <n v="5"/>
    <x v="7"/>
  </r>
  <r>
    <x v="8"/>
    <x v="416"/>
    <x v="0"/>
    <x v="1"/>
    <n v="286"/>
    <n v="275"/>
    <n v="11"/>
    <n v="78"/>
    <n v="41"/>
    <n v="37"/>
    <n v="35"/>
    <n v="28"/>
    <x v="10"/>
  </r>
  <r>
    <x v="14"/>
    <x v="13"/>
    <x v="1"/>
    <x v="1"/>
    <n v="681"/>
    <n v="677"/>
    <n v="4"/>
    <n v="10"/>
    <n v="5"/>
    <n v="5"/>
    <n v="43"/>
    <n v="42"/>
    <x v="2"/>
  </r>
  <r>
    <x v="8"/>
    <x v="396"/>
    <x v="1"/>
    <x v="1"/>
    <n v="61"/>
    <n v="61"/>
    <n v="0"/>
    <n v="0"/>
    <n v="0"/>
    <n v="0"/>
    <n v="1"/>
    <n v="1"/>
    <x v="0"/>
  </r>
  <r>
    <x v="12"/>
    <x v="187"/>
    <x v="0"/>
    <x v="1"/>
    <n v="393"/>
    <n v="374"/>
    <n v="19"/>
    <n v="15"/>
    <n v="1"/>
    <n v="14"/>
    <n v="20"/>
    <n v="15"/>
    <x v="7"/>
  </r>
  <r>
    <x v="15"/>
    <x v="397"/>
    <x v="0"/>
    <x v="1"/>
    <n v="21"/>
    <n v="17"/>
    <n v="4"/>
    <n v="1"/>
    <n v="0"/>
    <n v="1"/>
    <n v="2"/>
    <n v="2"/>
    <x v="0"/>
  </r>
  <r>
    <x v="8"/>
    <x v="318"/>
    <x v="1"/>
    <x v="1"/>
    <n v="3"/>
    <n v="3"/>
    <n v="0"/>
    <n v="0"/>
    <n v="0"/>
    <n v="0"/>
    <n v="0"/>
    <n v="0"/>
    <x v="0"/>
  </r>
  <r>
    <x v="15"/>
    <x v="387"/>
    <x v="0"/>
    <x v="1"/>
    <n v="82"/>
    <n v="81"/>
    <n v="1"/>
    <n v="3"/>
    <n v="0"/>
    <n v="3"/>
    <n v="1"/>
    <n v="1"/>
    <x v="0"/>
  </r>
  <r>
    <x v="44"/>
    <x v="13"/>
    <x v="1"/>
    <x v="1"/>
    <n v="67"/>
    <n v="63"/>
    <n v="4"/>
    <n v="0"/>
    <n v="0"/>
    <n v="0"/>
    <n v="6"/>
    <n v="6"/>
    <x v="0"/>
  </r>
  <r>
    <x v="14"/>
    <x v="73"/>
    <x v="0"/>
    <x v="1"/>
    <n v="143"/>
    <n v="137"/>
    <n v="6"/>
    <n v="23"/>
    <n v="10"/>
    <n v="13"/>
    <n v="7"/>
    <n v="7"/>
    <x v="0"/>
  </r>
  <r>
    <x v="22"/>
    <x v="13"/>
    <x v="1"/>
    <x v="0"/>
    <n v="14"/>
    <n v="13"/>
    <n v="1"/>
    <n v="0"/>
    <n v="0"/>
    <n v="0"/>
    <n v="4"/>
    <n v="4"/>
    <x v="0"/>
  </r>
  <r>
    <x v="15"/>
    <x v="13"/>
    <x v="1"/>
    <x v="1"/>
    <n v="380"/>
    <n v="366"/>
    <n v="14"/>
    <n v="5"/>
    <n v="3"/>
    <n v="2"/>
    <n v="18"/>
    <n v="18"/>
    <x v="0"/>
  </r>
  <r>
    <x v="27"/>
    <x v="13"/>
    <x v="1"/>
    <x v="0"/>
    <n v="9"/>
    <n v="9"/>
    <n v="0"/>
    <n v="0"/>
    <n v="0"/>
    <n v="0"/>
    <n v="1"/>
    <n v="1"/>
    <x v="0"/>
  </r>
  <r>
    <x v="57"/>
    <x v="13"/>
    <x v="2"/>
    <x v="0"/>
    <n v="2"/>
    <n v="2"/>
    <n v="0"/>
    <n v="0"/>
    <n v="0"/>
    <n v="0"/>
    <n v="0"/>
    <n v="0"/>
    <x v="0"/>
  </r>
  <r>
    <x v="6"/>
    <x v="122"/>
    <x v="0"/>
    <x v="1"/>
    <n v="807"/>
    <n v="783"/>
    <n v="24"/>
    <n v="36"/>
    <n v="14"/>
    <n v="22"/>
    <n v="51"/>
    <n v="38"/>
    <x v="12"/>
  </r>
  <r>
    <x v="24"/>
    <x v="442"/>
    <x v="1"/>
    <x v="1"/>
    <n v="10"/>
    <n v="10"/>
    <n v="0"/>
    <n v="0"/>
    <n v="0"/>
    <n v="0"/>
    <n v="1"/>
    <n v="1"/>
    <x v="0"/>
  </r>
  <r>
    <x v="16"/>
    <x v="19"/>
    <x v="0"/>
    <x v="0"/>
    <n v="1"/>
    <n v="1"/>
    <n v="0"/>
    <n v="1"/>
    <n v="0"/>
    <n v="1"/>
    <n v="0"/>
    <n v="0"/>
    <x v="0"/>
  </r>
  <r>
    <x v="22"/>
    <x v="115"/>
    <x v="1"/>
    <x v="1"/>
    <n v="34"/>
    <n v="34"/>
    <n v="0"/>
    <n v="0"/>
    <n v="0"/>
    <n v="0"/>
    <n v="1"/>
    <n v="1"/>
    <x v="0"/>
  </r>
  <r>
    <x v="6"/>
    <x v="317"/>
    <x v="0"/>
    <x v="1"/>
    <n v="88"/>
    <n v="86"/>
    <n v="2"/>
    <n v="6"/>
    <n v="4"/>
    <n v="2"/>
    <n v="3"/>
    <n v="3"/>
    <x v="0"/>
  </r>
  <r>
    <x v="2"/>
    <x v="186"/>
    <x v="1"/>
    <x v="1"/>
    <n v="8"/>
    <n v="8"/>
    <n v="0"/>
    <n v="0"/>
    <n v="0"/>
    <n v="0"/>
    <n v="0"/>
    <n v="0"/>
    <x v="0"/>
  </r>
  <r>
    <x v="0"/>
    <x v="401"/>
    <x v="1"/>
    <x v="1"/>
    <n v="572"/>
    <n v="566"/>
    <n v="6"/>
    <n v="0"/>
    <n v="0"/>
    <n v="0"/>
    <n v="27"/>
    <n v="24"/>
    <x v="6"/>
  </r>
  <r>
    <x v="2"/>
    <x v="251"/>
    <x v="1"/>
    <x v="0"/>
    <n v="2"/>
    <n v="0"/>
    <n v="2"/>
    <n v="0"/>
    <n v="0"/>
    <n v="0"/>
    <n v="1"/>
    <n v="1"/>
    <x v="0"/>
  </r>
  <r>
    <x v="8"/>
    <x v="13"/>
    <x v="1"/>
    <x v="0"/>
    <n v="1"/>
    <n v="0"/>
    <n v="1"/>
    <n v="0"/>
    <n v="0"/>
    <n v="0"/>
    <n v="2"/>
    <n v="2"/>
    <x v="0"/>
  </r>
  <r>
    <x v="14"/>
    <x v="411"/>
    <x v="0"/>
    <x v="1"/>
    <n v="47"/>
    <n v="47"/>
    <n v="0"/>
    <n v="12"/>
    <n v="10"/>
    <n v="2"/>
    <n v="1"/>
    <n v="1"/>
    <x v="0"/>
  </r>
  <r>
    <x v="19"/>
    <x v="13"/>
    <x v="1"/>
    <x v="1"/>
    <n v="520"/>
    <n v="504"/>
    <n v="16"/>
    <n v="2"/>
    <n v="1"/>
    <n v="1"/>
    <n v="24"/>
    <n v="19"/>
    <x v="7"/>
  </r>
  <r>
    <x v="9"/>
    <x v="229"/>
    <x v="2"/>
    <x v="1"/>
    <n v="1"/>
    <n v="1"/>
    <n v="0"/>
    <n v="0"/>
    <n v="0"/>
    <n v="0"/>
    <n v="0"/>
    <n v="0"/>
    <x v="0"/>
  </r>
  <r>
    <x v="18"/>
    <x v="92"/>
    <x v="2"/>
    <x v="1"/>
    <n v="3"/>
    <n v="3"/>
    <n v="0"/>
    <n v="1"/>
    <n v="0"/>
    <n v="1"/>
    <n v="0"/>
    <n v="0"/>
    <x v="0"/>
  </r>
  <r>
    <x v="13"/>
    <x v="188"/>
    <x v="0"/>
    <x v="1"/>
    <n v="60"/>
    <n v="58"/>
    <n v="2"/>
    <n v="3"/>
    <n v="0"/>
    <n v="3"/>
    <n v="3"/>
    <n v="2"/>
    <x v="2"/>
  </r>
  <r>
    <x v="13"/>
    <x v="281"/>
    <x v="0"/>
    <x v="1"/>
    <n v="284"/>
    <n v="284"/>
    <n v="0"/>
    <n v="9"/>
    <n v="1"/>
    <n v="8"/>
    <n v="10"/>
    <n v="8"/>
    <x v="1"/>
  </r>
  <r>
    <x v="13"/>
    <x v="162"/>
    <x v="0"/>
    <x v="0"/>
    <n v="12"/>
    <n v="9"/>
    <n v="3"/>
    <n v="2"/>
    <n v="0"/>
    <n v="2"/>
    <n v="5"/>
    <n v="3"/>
    <x v="1"/>
  </r>
  <r>
    <x v="8"/>
    <x v="117"/>
    <x v="1"/>
    <x v="1"/>
    <n v="158"/>
    <n v="158"/>
    <n v="0"/>
    <n v="0"/>
    <n v="0"/>
    <n v="0"/>
    <n v="16"/>
    <n v="15"/>
    <x v="2"/>
  </r>
  <r>
    <x v="0"/>
    <x v="163"/>
    <x v="0"/>
    <x v="1"/>
    <n v="36"/>
    <n v="31"/>
    <n v="5"/>
    <n v="1"/>
    <n v="0"/>
    <n v="1"/>
    <n v="5"/>
    <n v="3"/>
    <x v="1"/>
  </r>
  <r>
    <x v="3"/>
    <x v="311"/>
    <x v="0"/>
    <x v="1"/>
    <n v="30"/>
    <n v="27"/>
    <n v="3"/>
    <n v="1"/>
    <n v="0"/>
    <n v="1"/>
    <n v="2"/>
    <n v="2"/>
    <x v="0"/>
  </r>
  <r>
    <x v="14"/>
    <x v="302"/>
    <x v="0"/>
    <x v="1"/>
    <n v="53"/>
    <n v="52"/>
    <n v="1"/>
    <n v="3"/>
    <n v="1"/>
    <n v="2"/>
    <n v="3"/>
    <n v="3"/>
    <x v="0"/>
  </r>
  <r>
    <x v="17"/>
    <x v="13"/>
    <x v="1"/>
    <x v="0"/>
    <n v="18"/>
    <n v="15"/>
    <n v="3"/>
    <n v="0"/>
    <n v="0"/>
    <n v="0"/>
    <n v="3"/>
    <n v="3"/>
    <x v="0"/>
  </r>
  <r>
    <x v="8"/>
    <x v="370"/>
    <x v="1"/>
    <x v="0"/>
    <n v="2"/>
    <n v="2"/>
    <n v="0"/>
    <n v="0"/>
    <n v="0"/>
    <n v="0"/>
    <n v="0"/>
    <n v="0"/>
    <x v="0"/>
  </r>
  <r>
    <x v="17"/>
    <x v="181"/>
    <x v="1"/>
    <x v="1"/>
    <n v="84"/>
    <n v="80"/>
    <n v="4"/>
    <n v="0"/>
    <n v="0"/>
    <n v="0"/>
    <n v="3"/>
    <n v="3"/>
    <x v="0"/>
  </r>
  <r>
    <x v="4"/>
    <x v="283"/>
    <x v="0"/>
    <x v="1"/>
    <n v="280"/>
    <n v="277"/>
    <n v="3"/>
    <n v="16"/>
    <n v="5"/>
    <n v="11"/>
    <n v="18"/>
    <n v="17"/>
    <x v="2"/>
  </r>
  <r>
    <x v="8"/>
    <x v="13"/>
    <x v="2"/>
    <x v="1"/>
    <n v="254"/>
    <n v="247"/>
    <n v="7"/>
    <n v="24"/>
    <n v="13"/>
    <n v="11"/>
    <n v="22"/>
    <n v="21"/>
    <x v="2"/>
  </r>
  <r>
    <x v="12"/>
    <x v="72"/>
    <x v="0"/>
    <x v="1"/>
    <n v="278"/>
    <n v="273"/>
    <n v="5"/>
    <n v="17"/>
    <n v="4"/>
    <n v="13"/>
    <n v="11"/>
    <n v="9"/>
    <x v="1"/>
  </r>
  <r>
    <x v="2"/>
    <x v="13"/>
    <x v="1"/>
    <x v="1"/>
    <n v="3169"/>
    <n v="3093"/>
    <n v="76"/>
    <n v="4"/>
    <n v="1"/>
    <n v="3"/>
    <n v="252"/>
    <n v="241"/>
    <x v="17"/>
  </r>
  <r>
    <x v="42"/>
    <x v="13"/>
    <x v="1"/>
    <x v="0"/>
    <n v="7"/>
    <n v="7"/>
    <n v="0"/>
    <n v="0"/>
    <n v="0"/>
    <n v="0"/>
    <n v="3"/>
    <n v="3"/>
    <x v="0"/>
  </r>
  <r>
    <x v="11"/>
    <x v="410"/>
    <x v="0"/>
    <x v="1"/>
    <n v="84"/>
    <n v="75"/>
    <n v="9"/>
    <n v="11"/>
    <n v="4"/>
    <n v="7"/>
    <n v="7"/>
    <n v="3"/>
    <x v="8"/>
  </r>
  <r>
    <x v="35"/>
    <x v="13"/>
    <x v="2"/>
    <x v="0"/>
    <n v="2"/>
    <n v="2"/>
    <n v="0"/>
    <n v="0"/>
    <n v="0"/>
    <n v="0"/>
    <n v="1"/>
    <n v="1"/>
    <x v="0"/>
  </r>
  <r>
    <x v="8"/>
    <x v="37"/>
    <x v="1"/>
    <x v="1"/>
    <n v="26"/>
    <n v="26"/>
    <n v="0"/>
    <n v="0"/>
    <n v="0"/>
    <n v="0"/>
    <n v="6"/>
    <n v="5"/>
    <x v="2"/>
  </r>
  <r>
    <x v="2"/>
    <x v="299"/>
    <x v="1"/>
    <x v="0"/>
    <n v="2"/>
    <n v="2"/>
    <n v="0"/>
    <n v="0"/>
    <n v="0"/>
    <n v="0"/>
    <n v="0"/>
    <n v="0"/>
    <x v="0"/>
  </r>
  <r>
    <x v="6"/>
    <x v="128"/>
    <x v="0"/>
    <x v="1"/>
    <n v="42"/>
    <n v="40"/>
    <n v="2"/>
    <n v="26"/>
    <n v="12"/>
    <n v="14"/>
    <n v="8"/>
    <n v="4"/>
    <x v="8"/>
  </r>
  <r>
    <x v="4"/>
    <x v="283"/>
    <x v="1"/>
    <x v="0"/>
    <n v="1"/>
    <n v="1"/>
    <n v="0"/>
    <n v="0"/>
    <n v="0"/>
    <n v="0"/>
    <n v="0"/>
    <n v="0"/>
    <x v="0"/>
  </r>
  <r>
    <x v="8"/>
    <x v="10"/>
    <x v="1"/>
    <x v="0"/>
    <n v="1"/>
    <n v="1"/>
    <n v="0"/>
    <n v="0"/>
    <n v="0"/>
    <n v="0"/>
    <n v="0"/>
    <n v="0"/>
    <x v="0"/>
  </r>
  <r>
    <x v="38"/>
    <x v="443"/>
    <x v="0"/>
    <x v="1"/>
    <n v="55"/>
    <n v="48"/>
    <n v="7"/>
    <n v="2"/>
    <n v="0"/>
    <n v="2"/>
    <n v="1"/>
    <n v="0"/>
    <x v="2"/>
  </r>
  <r>
    <x v="11"/>
    <x v="149"/>
    <x v="0"/>
    <x v="1"/>
    <n v="82"/>
    <n v="80"/>
    <n v="2"/>
    <n v="11"/>
    <n v="4"/>
    <n v="7"/>
    <n v="0"/>
    <n v="0"/>
    <x v="0"/>
  </r>
  <r>
    <x v="29"/>
    <x v="444"/>
    <x v="0"/>
    <x v="1"/>
    <n v="14"/>
    <n v="12"/>
    <n v="2"/>
    <n v="0"/>
    <n v="0"/>
    <n v="0"/>
    <n v="0"/>
    <n v="0"/>
    <x v="0"/>
  </r>
  <r>
    <x v="8"/>
    <x v="138"/>
    <x v="0"/>
    <x v="1"/>
    <n v="194"/>
    <n v="189"/>
    <n v="5"/>
    <n v="9"/>
    <n v="0"/>
    <n v="9"/>
    <n v="4"/>
    <n v="3"/>
    <x v="2"/>
  </r>
  <r>
    <x v="13"/>
    <x v="395"/>
    <x v="0"/>
    <x v="1"/>
    <n v="95"/>
    <n v="90"/>
    <n v="5"/>
    <n v="1"/>
    <n v="0"/>
    <n v="1"/>
    <n v="8"/>
    <n v="6"/>
    <x v="1"/>
  </r>
  <r>
    <x v="18"/>
    <x v="13"/>
    <x v="2"/>
    <x v="0"/>
    <n v="20"/>
    <n v="16"/>
    <n v="4"/>
    <n v="2"/>
    <n v="0"/>
    <n v="2"/>
    <n v="6"/>
    <n v="5"/>
    <x v="2"/>
  </r>
  <r>
    <x v="2"/>
    <x v="445"/>
    <x v="0"/>
    <x v="1"/>
    <n v="82"/>
    <n v="82"/>
    <n v="0"/>
    <n v="3"/>
    <n v="0"/>
    <n v="3"/>
    <n v="0"/>
    <n v="0"/>
    <x v="0"/>
  </r>
  <r>
    <x v="19"/>
    <x v="82"/>
    <x v="0"/>
    <x v="0"/>
    <n v="2"/>
    <n v="2"/>
    <n v="0"/>
    <n v="0"/>
    <n v="0"/>
    <n v="0"/>
    <n v="0"/>
    <n v="0"/>
    <x v="0"/>
  </r>
  <r>
    <x v="29"/>
    <x v="446"/>
    <x v="0"/>
    <x v="1"/>
    <n v="20"/>
    <n v="19"/>
    <n v="1"/>
    <n v="1"/>
    <n v="0"/>
    <n v="1"/>
    <n v="1"/>
    <n v="0"/>
    <x v="2"/>
  </r>
  <r>
    <x v="11"/>
    <x v="410"/>
    <x v="1"/>
    <x v="0"/>
    <n v="0"/>
    <n v="0"/>
    <n v="0"/>
    <n v="0"/>
    <n v="0"/>
    <n v="0"/>
    <n v="0"/>
    <n v="0"/>
    <x v="0"/>
  </r>
  <r>
    <x v="31"/>
    <x v="13"/>
    <x v="1"/>
    <x v="1"/>
    <n v="169"/>
    <n v="162"/>
    <n v="7"/>
    <n v="1"/>
    <n v="0"/>
    <n v="1"/>
    <n v="22"/>
    <n v="21"/>
    <x v="2"/>
  </r>
  <r>
    <x v="8"/>
    <x v="409"/>
    <x v="1"/>
    <x v="0"/>
    <n v="4"/>
    <n v="4"/>
    <n v="0"/>
    <n v="0"/>
    <n v="0"/>
    <n v="0"/>
    <n v="1"/>
    <n v="1"/>
    <x v="0"/>
  </r>
  <r>
    <x v="40"/>
    <x v="13"/>
    <x v="1"/>
    <x v="1"/>
    <n v="136"/>
    <n v="129"/>
    <n v="7"/>
    <n v="1"/>
    <n v="0"/>
    <n v="1"/>
    <n v="7"/>
    <n v="7"/>
    <x v="0"/>
  </r>
  <r>
    <x v="10"/>
    <x v="316"/>
    <x v="0"/>
    <x v="1"/>
    <n v="30"/>
    <n v="30"/>
    <n v="0"/>
    <n v="0"/>
    <n v="0"/>
    <n v="0"/>
    <n v="0"/>
    <n v="0"/>
    <x v="0"/>
  </r>
  <r>
    <x v="2"/>
    <x v="287"/>
    <x v="0"/>
    <x v="0"/>
    <n v="0"/>
    <n v="0"/>
    <n v="0"/>
    <n v="2"/>
    <n v="0"/>
    <n v="2"/>
    <n v="0"/>
    <n v="0"/>
    <x v="0"/>
  </r>
  <r>
    <x v="28"/>
    <x v="447"/>
    <x v="2"/>
    <x v="1"/>
    <n v="0"/>
    <n v="0"/>
    <n v="0"/>
    <n v="0"/>
    <n v="0"/>
    <n v="0"/>
    <n v="0"/>
    <n v="0"/>
    <x v="0"/>
  </r>
  <r>
    <x v="39"/>
    <x v="13"/>
    <x v="1"/>
    <x v="1"/>
    <n v="143"/>
    <n v="138"/>
    <n v="5"/>
    <n v="1"/>
    <n v="0"/>
    <n v="1"/>
    <n v="10"/>
    <n v="10"/>
    <x v="0"/>
  </r>
  <r>
    <x v="13"/>
    <x v="258"/>
    <x v="0"/>
    <x v="1"/>
    <n v="75"/>
    <n v="72"/>
    <n v="3"/>
    <n v="2"/>
    <n v="0"/>
    <n v="2"/>
    <n v="1"/>
    <n v="1"/>
    <x v="0"/>
  </r>
  <r>
    <x v="0"/>
    <x v="404"/>
    <x v="1"/>
    <x v="1"/>
    <n v="184"/>
    <n v="177"/>
    <n v="7"/>
    <n v="1"/>
    <n v="0"/>
    <n v="1"/>
    <n v="6"/>
    <n v="6"/>
    <x v="0"/>
  </r>
  <r>
    <x v="21"/>
    <x v="243"/>
    <x v="2"/>
    <x v="0"/>
    <n v="2"/>
    <n v="2"/>
    <n v="0"/>
    <n v="0"/>
    <n v="0"/>
    <n v="0"/>
    <n v="0"/>
    <n v="0"/>
    <x v="0"/>
  </r>
  <r>
    <x v="17"/>
    <x v="146"/>
    <x v="2"/>
    <x v="0"/>
    <n v="0"/>
    <n v="0"/>
    <n v="0"/>
    <n v="0"/>
    <n v="0"/>
    <n v="0"/>
    <n v="0"/>
    <n v="0"/>
    <x v="0"/>
  </r>
  <r>
    <x v="2"/>
    <x v="51"/>
    <x v="0"/>
    <x v="1"/>
    <n v="101"/>
    <n v="99"/>
    <n v="2"/>
    <n v="2"/>
    <n v="0"/>
    <n v="2"/>
    <n v="8"/>
    <n v="3"/>
    <x v="7"/>
  </r>
  <r>
    <x v="42"/>
    <x v="13"/>
    <x v="2"/>
    <x v="1"/>
    <n v="289"/>
    <n v="275"/>
    <n v="14"/>
    <n v="48"/>
    <n v="22"/>
    <n v="26"/>
    <n v="46"/>
    <n v="41"/>
    <x v="7"/>
  </r>
  <r>
    <x v="21"/>
    <x v="399"/>
    <x v="1"/>
    <x v="1"/>
    <n v="14"/>
    <n v="14"/>
    <n v="0"/>
    <n v="0"/>
    <n v="0"/>
    <n v="0"/>
    <n v="0"/>
    <n v="0"/>
    <x v="0"/>
  </r>
  <r>
    <x v="8"/>
    <x v="439"/>
    <x v="0"/>
    <x v="0"/>
    <n v="2"/>
    <n v="2"/>
    <n v="0"/>
    <n v="0"/>
    <n v="0"/>
    <n v="0"/>
    <n v="0"/>
    <n v="0"/>
    <x v="0"/>
  </r>
  <r>
    <x v="0"/>
    <x v="276"/>
    <x v="0"/>
    <x v="0"/>
    <n v="4"/>
    <n v="3"/>
    <n v="1"/>
    <n v="0"/>
    <n v="0"/>
    <n v="0"/>
    <n v="1"/>
    <n v="1"/>
    <x v="0"/>
  </r>
  <r>
    <x v="5"/>
    <x v="405"/>
    <x v="1"/>
    <x v="0"/>
    <n v="1"/>
    <n v="1"/>
    <n v="0"/>
    <n v="0"/>
    <n v="0"/>
    <n v="0"/>
    <n v="0"/>
    <n v="0"/>
    <x v="0"/>
  </r>
  <r>
    <x v="0"/>
    <x v="184"/>
    <x v="0"/>
    <x v="0"/>
    <n v="9"/>
    <n v="9"/>
    <n v="0"/>
    <n v="1"/>
    <n v="0"/>
    <n v="1"/>
    <n v="2"/>
    <n v="2"/>
    <x v="0"/>
  </r>
  <r>
    <x v="14"/>
    <x v="233"/>
    <x v="0"/>
    <x v="0"/>
    <n v="0"/>
    <n v="0"/>
    <n v="0"/>
    <n v="1"/>
    <n v="0"/>
    <n v="1"/>
    <n v="0"/>
    <n v="0"/>
    <x v="0"/>
  </r>
  <r>
    <x v="36"/>
    <x v="345"/>
    <x v="1"/>
    <x v="1"/>
    <n v="1"/>
    <n v="1"/>
    <n v="0"/>
    <n v="0"/>
    <n v="0"/>
    <n v="0"/>
    <n v="0"/>
    <n v="0"/>
    <x v="0"/>
  </r>
  <r>
    <x v="2"/>
    <x v="417"/>
    <x v="1"/>
    <x v="0"/>
    <n v="0"/>
    <n v="0"/>
    <n v="0"/>
    <n v="0"/>
    <n v="0"/>
    <n v="0"/>
    <n v="1"/>
    <n v="1"/>
    <x v="0"/>
  </r>
  <r>
    <x v="1"/>
    <x v="29"/>
    <x v="0"/>
    <x v="1"/>
    <n v="91"/>
    <n v="86"/>
    <n v="5"/>
    <n v="14"/>
    <n v="8"/>
    <n v="6"/>
    <n v="5"/>
    <n v="2"/>
    <x v="6"/>
  </r>
  <r>
    <x v="8"/>
    <x v="409"/>
    <x v="1"/>
    <x v="1"/>
    <n v="397"/>
    <n v="390"/>
    <n v="7"/>
    <n v="1"/>
    <n v="0"/>
    <n v="1"/>
    <n v="22"/>
    <n v="22"/>
    <x v="0"/>
  </r>
  <r>
    <x v="9"/>
    <x v="91"/>
    <x v="2"/>
    <x v="0"/>
    <n v="0"/>
    <n v="0"/>
    <n v="0"/>
    <n v="0"/>
    <n v="0"/>
    <n v="0"/>
    <n v="1"/>
    <n v="1"/>
    <x v="0"/>
  </r>
  <r>
    <x v="6"/>
    <x v="403"/>
    <x v="0"/>
    <x v="0"/>
    <n v="0"/>
    <n v="0"/>
    <n v="0"/>
    <n v="0"/>
    <n v="0"/>
    <n v="0"/>
    <n v="0"/>
    <n v="0"/>
    <x v="0"/>
  </r>
  <r>
    <x v="4"/>
    <x v="130"/>
    <x v="1"/>
    <x v="1"/>
    <n v="51"/>
    <n v="48"/>
    <n v="3"/>
    <n v="0"/>
    <n v="0"/>
    <n v="0"/>
    <n v="2"/>
    <n v="2"/>
    <x v="0"/>
  </r>
  <r>
    <x v="13"/>
    <x v="210"/>
    <x v="0"/>
    <x v="1"/>
    <n v="511"/>
    <n v="495"/>
    <n v="16"/>
    <n v="15"/>
    <n v="3"/>
    <n v="12"/>
    <n v="14"/>
    <n v="13"/>
    <x v="2"/>
  </r>
  <r>
    <x v="0"/>
    <x v="401"/>
    <x v="0"/>
    <x v="1"/>
    <n v="1210"/>
    <n v="1118"/>
    <n v="92"/>
    <n v="30"/>
    <n v="1"/>
    <n v="29"/>
    <n v="51"/>
    <n v="37"/>
    <x v="5"/>
  </r>
  <r>
    <x v="2"/>
    <x v="296"/>
    <x v="0"/>
    <x v="1"/>
    <n v="332"/>
    <n v="314"/>
    <n v="18"/>
    <n v="43"/>
    <n v="14"/>
    <n v="29"/>
    <n v="26"/>
    <n v="24"/>
    <x v="1"/>
  </r>
  <r>
    <x v="4"/>
    <x v="448"/>
    <x v="0"/>
    <x v="1"/>
    <n v="11"/>
    <n v="11"/>
    <n v="0"/>
    <n v="5"/>
    <n v="1"/>
    <n v="4"/>
    <n v="3"/>
    <n v="3"/>
    <x v="0"/>
  </r>
  <r>
    <x v="42"/>
    <x v="262"/>
    <x v="0"/>
    <x v="1"/>
    <n v="18"/>
    <n v="18"/>
    <n v="0"/>
    <n v="4"/>
    <n v="3"/>
    <n v="1"/>
    <n v="1"/>
    <n v="1"/>
    <x v="0"/>
  </r>
  <r>
    <x v="46"/>
    <x v="239"/>
    <x v="1"/>
    <x v="0"/>
    <n v="3"/>
    <n v="3"/>
    <n v="0"/>
    <n v="0"/>
    <n v="0"/>
    <n v="0"/>
    <n v="0"/>
    <n v="0"/>
    <x v="0"/>
  </r>
  <r>
    <x v="2"/>
    <x v="310"/>
    <x v="2"/>
    <x v="1"/>
    <n v="2"/>
    <n v="2"/>
    <n v="0"/>
    <n v="0"/>
    <n v="0"/>
    <n v="0"/>
    <n v="0"/>
    <n v="0"/>
    <x v="0"/>
  </r>
  <r>
    <x v="6"/>
    <x v="264"/>
    <x v="0"/>
    <x v="1"/>
    <n v="635"/>
    <n v="614"/>
    <n v="21"/>
    <n v="56"/>
    <n v="20"/>
    <n v="36"/>
    <n v="70"/>
    <n v="61"/>
    <x v="14"/>
  </r>
  <r>
    <x v="14"/>
    <x v="411"/>
    <x v="1"/>
    <x v="1"/>
    <n v="50"/>
    <n v="49"/>
    <n v="1"/>
    <n v="0"/>
    <n v="0"/>
    <n v="0"/>
    <n v="1"/>
    <n v="1"/>
    <x v="0"/>
  </r>
  <r>
    <x v="16"/>
    <x v="227"/>
    <x v="0"/>
    <x v="1"/>
    <n v="89"/>
    <n v="84"/>
    <n v="5"/>
    <n v="32"/>
    <n v="17"/>
    <n v="15"/>
    <n v="5"/>
    <n v="2"/>
    <x v="6"/>
  </r>
  <r>
    <x v="13"/>
    <x v="266"/>
    <x v="0"/>
    <x v="1"/>
    <n v="26"/>
    <n v="23"/>
    <n v="3"/>
    <n v="0"/>
    <n v="0"/>
    <n v="0"/>
    <n v="1"/>
    <n v="1"/>
    <x v="0"/>
  </r>
  <r>
    <x v="47"/>
    <x v="178"/>
    <x v="2"/>
    <x v="1"/>
    <n v="1"/>
    <n v="1"/>
    <n v="0"/>
    <n v="0"/>
    <n v="0"/>
    <n v="0"/>
    <n v="0"/>
    <n v="0"/>
    <x v="0"/>
  </r>
  <r>
    <x v="2"/>
    <x v="217"/>
    <x v="0"/>
    <x v="0"/>
    <n v="84"/>
    <n v="73"/>
    <n v="11"/>
    <n v="14"/>
    <n v="1"/>
    <n v="13"/>
    <n v="42"/>
    <n v="36"/>
    <x v="4"/>
  </r>
  <r>
    <x v="2"/>
    <x v="249"/>
    <x v="1"/>
    <x v="0"/>
    <n v="1"/>
    <n v="1"/>
    <n v="0"/>
    <n v="0"/>
    <n v="0"/>
    <n v="0"/>
    <n v="0"/>
    <n v="0"/>
    <x v="0"/>
  </r>
  <r>
    <x v="56"/>
    <x v="340"/>
    <x v="0"/>
    <x v="1"/>
    <n v="310"/>
    <n v="303"/>
    <n v="7"/>
    <n v="15"/>
    <n v="3"/>
    <n v="12"/>
    <n v="15"/>
    <n v="12"/>
    <x v="6"/>
  </r>
  <r>
    <x v="10"/>
    <x v="237"/>
    <x v="2"/>
    <x v="1"/>
    <n v="2"/>
    <n v="2"/>
    <n v="0"/>
    <n v="0"/>
    <n v="0"/>
    <n v="0"/>
    <n v="0"/>
    <n v="0"/>
    <x v="0"/>
  </r>
  <r>
    <x v="57"/>
    <x v="13"/>
    <x v="2"/>
    <x v="1"/>
    <n v="13"/>
    <n v="8"/>
    <n v="5"/>
    <n v="0"/>
    <n v="0"/>
    <n v="0"/>
    <n v="4"/>
    <n v="4"/>
    <x v="0"/>
  </r>
  <r>
    <x v="34"/>
    <x v="449"/>
    <x v="0"/>
    <x v="1"/>
    <n v="18"/>
    <n v="18"/>
    <n v="0"/>
    <n v="0"/>
    <n v="0"/>
    <n v="0"/>
    <n v="0"/>
    <n v="0"/>
    <x v="0"/>
  </r>
  <r>
    <x v="23"/>
    <x v="246"/>
    <x v="0"/>
    <x v="1"/>
    <n v="5"/>
    <n v="5"/>
    <n v="0"/>
    <n v="3"/>
    <n v="0"/>
    <n v="3"/>
    <n v="1"/>
    <n v="0"/>
    <x v="2"/>
  </r>
  <r>
    <x v="10"/>
    <x v="424"/>
    <x v="0"/>
    <x v="0"/>
    <n v="3"/>
    <n v="3"/>
    <n v="0"/>
    <n v="1"/>
    <n v="0"/>
    <n v="1"/>
    <n v="2"/>
    <n v="2"/>
    <x v="0"/>
  </r>
  <r>
    <x v="15"/>
    <x v="418"/>
    <x v="0"/>
    <x v="1"/>
    <n v="21"/>
    <n v="18"/>
    <n v="3"/>
    <n v="3"/>
    <n v="0"/>
    <n v="3"/>
    <n v="3"/>
    <n v="1"/>
    <x v="1"/>
  </r>
  <r>
    <x v="16"/>
    <x v="13"/>
    <x v="2"/>
    <x v="0"/>
    <n v="7"/>
    <n v="5"/>
    <n v="2"/>
    <n v="0"/>
    <n v="0"/>
    <n v="0"/>
    <n v="1"/>
    <n v="1"/>
    <x v="0"/>
  </r>
  <r>
    <x v="46"/>
    <x v="170"/>
    <x v="1"/>
    <x v="0"/>
    <n v="2"/>
    <n v="1"/>
    <n v="1"/>
    <n v="1"/>
    <n v="0"/>
    <n v="1"/>
    <n v="0"/>
    <n v="0"/>
    <x v="0"/>
  </r>
  <r>
    <x v="8"/>
    <x v="341"/>
    <x v="0"/>
    <x v="0"/>
    <n v="0"/>
    <n v="0"/>
    <n v="0"/>
    <n v="0"/>
    <n v="0"/>
    <n v="0"/>
    <n v="0"/>
    <n v="0"/>
    <x v="0"/>
  </r>
  <r>
    <x v="0"/>
    <x v="339"/>
    <x v="1"/>
    <x v="1"/>
    <n v="264"/>
    <n v="257"/>
    <n v="7"/>
    <n v="0"/>
    <n v="0"/>
    <n v="0"/>
    <n v="11"/>
    <n v="11"/>
    <x v="0"/>
  </r>
  <r>
    <x v="13"/>
    <x v="235"/>
    <x v="2"/>
    <x v="1"/>
    <n v="1"/>
    <n v="1"/>
    <n v="0"/>
    <n v="0"/>
    <n v="0"/>
    <n v="0"/>
    <n v="0"/>
    <n v="0"/>
    <x v="0"/>
  </r>
  <r>
    <x v="8"/>
    <x v="439"/>
    <x v="0"/>
    <x v="1"/>
    <n v="136"/>
    <n v="130"/>
    <n v="6"/>
    <n v="18"/>
    <n v="9"/>
    <n v="9"/>
    <n v="0"/>
    <n v="0"/>
    <x v="0"/>
  </r>
  <r>
    <x v="20"/>
    <x v="450"/>
    <x v="0"/>
    <x v="1"/>
    <n v="36"/>
    <n v="29"/>
    <n v="7"/>
    <n v="3"/>
    <n v="0"/>
    <n v="3"/>
    <n v="2"/>
    <n v="2"/>
    <x v="0"/>
  </r>
  <r>
    <x v="14"/>
    <x v="13"/>
    <x v="2"/>
    <x v="0"/>
    <n v="6"/>
    <n v="6"/>
    <n v="0"/>
    <n v="1"/>
    <n v="1"/>
    <n v="0"/>
    <n v="1"/>
    <n v="1"/>
    <x v="0"/>
  </r>
  <r>
    <x v="15"/>
    <x v="13"/>
    <x v="1"/>
    <x v="0"/>
    <n v="9"/>
    <n v="8"/>
    <n v="1"/>
    <n v="0"/>
    <n v="0"/>
    <n v="0"/>
    <n v="2"/>
    <n v="2"/>
    <x v="0"/>
  </r>
  <r>
    <x v="2"/>
    <x v="50"/>
    <x v="1"/>
    <x v="1"/>
    <n v="181"/>
    <n v="177"/>
    <n v="4"/>
    <n v="2"/>
    <n v="0"/>
    <n v="2"/>
    <n v="11"/>
    <n v="11"/>
    <x v="0"/>
  </r>
  <r>
    <x v="1"/>
    <x v="106"/>
    <x v="1"/>
    <x v="1"/>
    <n v="89"/>
    <n v="89"/>
    <n v="0"/>
    <n v="0"/>
    <n v="0"/>
    <n v="0"/>
    <n v="2"/>
    <n v="2"/>
    <x v="0"/>
  </r>
  <r>
    <x v="13"/>
    <x v="282"/>
    <x v="0"/>
    <x v="1"/>
    <n v="262"/>
    <n v="251"/>
    <n v="11"/>
    <n v="9"/>
    <n v="0"/>
    <n v="9"/>
    <n v="7"/>
    <n v="1"/>
    <x v="4"/>
  </r>
  <r>
    <x v="0"/>
    <x v="163"/>
    <x v="0"/>
    <x v="0"/>
    <n v="1"/>
    <n v="1"/>
    <n v="0"/>
    <n v="0"/>
    <n v="0"/>
    <n v="0"/>
    <n v="0"/>
    <n v="0"/>
    <x v="0"/>
  </r>
  <r>
    <x v="9"/>
    <x v="451"/>
    <x v="0"/>
    <x v="1"/>
    <n v="12"/>
    <n v="9"/>
    <n v="3"/>
    <n v="0"/>
    <n v="0"/>
    <n v="0"/>
    <n v="1"/>
    <n v="1"/>
    <x v="0"/>
  </r>
  <r>
    <x v="24"/>
    <x v="442"/>
    <x v="2"/>
    <x v="1"/>
    <n v="3"/>
    <n v="3"/>
    <n v="0"/>
    <n v="0"/>
    <n v="0"/>
    <n v="0"/>
    <n v="0"/>
    <n v="0"/>
    <x v="0"/>
  </r>
  <r>
    <x v="41"/>
    <x v="156"/>
    <x v="0"/>
    <x v="1"/>
    <n v="17"/>
    <n v="16"/>
    <n v="1"/>
    <n v="0"/>
    <n v="0"/>
    <n v="0"/>
    <n v="0"/>
    <n v="0"/>
    <x v="0"/>
  </r>
  <r>
    <x v="6"/>
    <x v="13"/>
    <x v="1"/>
    <x v="0"/>
    <n v="31"/>
    <n v="22"/>
    <n v="9"/>
    <n v="1"/>
    <n v="0"/>
    <n v="1"/>
    <n v="9"/>
    <n v="9"/>
    <x v="0"/>
  </r>
  <r>
    <x v="7"/>
    <x v="191"/>
    <x v="1"/>
    <x v="1"/>
    <n v="43"/>
    <n v="41"/>
    <n v="2"/>
    <n v="0"/>
    <n v="0"/>
    <n v="0"/>
    <n v="3"/>
    <n v="3"/>
    <x v="0"/>
  </r>
  <r>
    <x v="6"/>
    <x v="257"/>
    <x v="1"/>
    <x v="1"/>
    <n v="106"/>
    <n v="106"/>
    <n v="0"/>
    <n v="0"/>
    <n v="0"/>
    <n v="0"/>
    <n v="2"/>
    <n v="2"/>
    <x v="0"/>
  </r>
  <r>
    <x v="28"/>
    <x v="13"/>
    <x v="1"/>
    <x v="1"/>
    <n v="106"/>
    <n v="102"/>
    <n v="4"/>
    <n v="0"/>
    <n v="0"/>
    <n v="0"/>
    <n v="5"/>
    <n v="5"/>
    <x v="0"/>
  </r>
  <r>
    <x v="35"/>
    <x v="328"/>
    <x v="0"/>
    <x v="0"/>
    <n v="1"/>
    <n v="0"/>
    <n v="1"/>
    <n v="0"/>
    <n v="0"/>
    <n v="0"/>
    <n v="0"/>
    <n v="0"/>
    <x v="0"/>
  </r>
  <r>
    <x v="55"/>
    <x v="13"/>
    <x v="1"/>
    <x v="1"/>
    <n v="150"/>
    <n v="145"/>
    <n v="5"/>
    <n v="0"/>
    <n v="0"/>
    <n v="0"/>
    <n v="24"/>
    <n v="24"/>
    <x v="0"/>
  </r>
  <r>
    <x v="46"/>
    <x v="170"/>
    <x v="2"/>
    <x v="0"/>
    <n v="1"/>
    <n v="1"/>
    <n v="0"/>
    <n v="0"/>
    <n v="0"/>
    <n v="0"/>
    <n v="1"/>
    <n v="0"/>
    <x v="2"/>
  </r>
  <r>
    <x v="5"/>
    <x v="452"/>
    <x v="0"/>
    <x v="1"/>
    <n v="2"/>
    <n v="2"/>
    <n v="0"/>
    <n v="1"/>
    <n v="1"/>
    <n v="0"/>
    <n v="0"/>
    <n v="0"/>
    <x v="0"/>
  </r>
  <r>
    <x v="10"/>
    <x v="402"/>
    <x v="1"/>
    <x v="1"/>
    <n v="7"/>
    <n v="7"/>
    <n v="0"/>
    <n v="0"/>
    <n v="0"/>
    <n v="0"/>
    <n v="0"/>
    <n v="0"/>
    <x v="0"/>
  </r>
  <r>
    <x v="0"/>
    <x v="288"/>
    <x v="0"/>
    <x v="0"/>
    <n v="3"/>
    <n v="2"/>
    <n v="1"/>
    <n v="1"/>
    <n v="0"/>
    <n v="1"/>
    <n v="1"/>
    <n v="0"/>
    <x v="2"/>
  </r>
  <r>
    <x v="2"/>
    <x v="350"/>
    <x v="0"/>
    <x v="1"/>
    <n v="73"/>
    <n v="73"/>
    <n v="0"/>
    <n v="8"/>
    <n v="6"/>
    <n v="2"/>
    <n v="1"/>
    <n v="1"/>
    <x v="0"/>
  </r>
  <r>
    <x v="22"/>
    <x v="115"/>
    <x v="1"/>
    <x v="0"/>
    <n v="1"/>
    <n v="1"/>
    <n v="0"/>
    <n v="0"/>
    <n v="0"/>
    <n v="0"/>
    <n v="0"/>
    <n v="0"/>
    <x v="0"/>
  </r>
  <r>
    <x v="19"/>
    <x v="376"/>
    <x v="0"/>
    <x v="0"/>
    <n v="0"/>
    <n v="0"/>
    <n v="0"/>
    <n v="0"/>
    <n v="0"/>
    <n v="0"/>
    <n v="0"/>
    <n v="0"/>
    <x v="0"/>
  </r>
  <r>
    <x v="36"/>
    <x v="256"/>
    <x v="1"/>
    <x v="1"/>
    <n v="10"/>
    <n v="10"/>
    <n v="0"/>
    <n v="0"/>
    <n v="0"/>
    <n v="0"/>
    <n v="0"/>
    <n v="0"/>
    <x v="0"/>
  </r>
  <r>
    <x v="21"/>
    <x v="13"/>
    <x v="1"/>
    <x v="1"/>
    <n v="866"/>
    <n v="830"/>
    <n v="36"/>
    <n v="1"/>
    <n v="0"/>
    <n v="1"/>
    <n v="31"/>
    <n v="31"/>
    <x v="0"/>
  </r>
  <r>
    <x v="0"/>
    <x v="401"/>
    <x v="2"/>
    <x v="1"/>
    <n v="5"/>
    <n v="5"/>
    <n v="0"/>
    <n v="0"/>
    <n v="0"/>
    <n v="0"/>
    <n v="0"/>
    <n v="0"/>
    <x v="0"/>
  </r>
  <r>
    <x v="11"/>
    <x v="149"/>
    <x v="0"/>
    <x v="0"/>
    <n v="0"/>
    <n v="0"/>
    <n v="0"/>
    <n v="0"/>
    <n v="0"/>
    <n v="0"/>
    <n v="0"/>
    <n v="0"/>
    <x v="0"/>
  </r>
  <r>
    <x v="12"/>
    <x v="72"/>
    <x v="0"/>
    <x v="0"/>
    <n v="4"/>
    <n v="4"/>
    <n v="0"/>
    <n v="0"/>
    <n v="0"/>
    <n v="0"/>
    <n v="0"/>
    <n v="0"/>
    <x v="0"/>
  </r>
  <r>
    <x v="1"/>
    <x v="29"/>
    <x v="0"/>
    <x v="0"/>
    <n v="1"/>
    <n v="1"/>
    <n v="0"/>
    <n v="0"/>
    <n v="0"/>
    <n v="0"/>
    <n v="0"/>
    <n v="0"/>
    <x v="0"/>
  </r>
  <r>
    <x v="15"/>
    <x v="397"/>
    <x v="1"/>
    <x v="1"/>
    <n v="2"/>
    <n v="2"/>
    <n v="0"/>
    <n v="0"/>
    <n v="0"/>
    <n v="0"/>
    <n v="0"/>
    <n v="0"/>
    <x v="0"/>
  </r>
  <r>
    <x v="22"/>
    <x v="381"/>
    <x v="0"/>
    <x v="0"/>
    <n v="1"/>
    <n v="1"/>
    <n v="0"/>
    <n v="0"/>
    <n v="0"/>
    <n v="0"/>
    <n v="0"/>
    <n v="0"/>
    <x v="0"/>
  </r>
  <r>
    <x v="2"/>
    <x v="249"/>
    <x v="1"/>
    <x v="1"/>
    <n v="207"/>
    <n v="205"/>
    <n v="2"/>
    <n v="0"/>
    <n v="0"/>
    <n v="0"/>
    <n v="4"/>
    <n v="4"/>
    <x v="0"/>
  </r>
  <r>
    <x v="0"/>
    <x v="347"/>
    <x v="0"/>
    <x v="0"/>
    <n v="8"/>
    <n v="6"/>
    <n v="2"/>
    <n v="0"/>
    <n v="0"/>
    <n v="0"/>
    <n v="1"/>
    <n v="1"/>
    <x v="0"/>
  </r>
  <r>
    <x v="2"/>
    <x v="26"/>
    <x v="2"/>
    <x v="1"/>
    <n v="2"/>
    <n v="2"/>
    <n v="0"/>
    <n v="0"/>
    <n v="0"/>
    <n v="0"/>
    <n v="0"/>
    <n v="0"/>
    <x v="0"/>
  </r>
  <r>
    <x v="17"/>
    <x v="181"/>
    <x v="2"/>
    <x v="1"/>
    <n v="0"/>
    <n v="0"/>
    <n v="0"/>
    <n v="0"/>
    <n v="0"/>
    <n v="0"/>
    <n v="1"/>
    <n v="1"/>
    <x v="0"/>
  </r>
  <r>
    <x v="3"/>
    <x v="4"/>
    <x v="0"/>
    <x v="0"/>
    <n v="5"/>
    <n v="3"/>
    <n v="2"/>
    <n v="0"/>
    <n v="0"/>
    <n v="0"/>
    <n v="1"/>
    <n v="0"/>
    <x v="2"/>
  </r>
  <r>
    <x v="3"/>
    <x v="311"/>
    <x v="0"/>
    <x v="0"/>
    <n v="0"/>
    <n v="0"/>
    <n v="0"/>
    <n v="0"/>
    <n v="0"/>
    <n v="0"/>
    <n v="0"/>
    <n v="0"/>
    <x v="0"/>
  </r>
  <r>
    <x v="11"/>
    <x v="53"/>
    <x v="0"/>
    <x v="0"/>
    <n v="1"/>
    <n v="1"/>
    <n v="0"/>
    <n v="2"/>
    <n v="0"/>
    <n v="2"/>
    <n v="4"/>
    <n v="3"/>
    <x v="2"/>
  </r>
  <r>
    <x v="8"/>
    <x v="396"/>
    <x v="0"/>
    <x v="1"/>
    <n v="171"/>
    <n v="171"/>
    <n v="0"/>
    <n v="15"/>
    <n v="5"/>
    <n v="10"/>
    <n v="14"/>
    <n v="12"/>
    <x v="1"/>
  </r>
  <r>
    <x v="13"/>
    <x v="162"/>
    <x v="0"/>
    <x v="1"/>
    <n v="1566"/>
    <n v="1529"/>
    <n v="37"/>
    <n v="58"/>
    <n v="12"/>
    <n v="46"/>
    <n v="69"/>
    <n v="45"/>
    <x v="28"/>
  </r>
  <r>
    <x v="11"/>
    <x v="369"/>
    <x v="1"/>
    <x v="1"/>
    <n v="30"/>
    <n v="28"/>
    <n v="2"/>
    <n v="0"/>
    <n v="0"/>
    <n v="0"/>
    <n v="2"/>
    <n v="2"/>
    <x v="0"/>
  </r>
  <r>
    <x v="10"/>
    <x v="13"/>
    <x v="2"/>
    <x v="0"/>
    <n v="14"/>
    <n v="11"/>
    <n v="3"/>
    <n v="4"/>
    <n v="1"/>
    <n v="3"/>
    <n v="4"/>
    <n v="4"/>
    <x v="0"/>
  </r>
  <r>
    <x v="35"/>
    <x v="13"/>
    <x v="2"/>
    <x v="1"/>
    <n v="80"/>
    <n v="75"/>
    <n v="5"/>
    <n v="0"/>
    <n v="0"/>
    <n v="0"/>
    <n v="14"/>
    <n v="11"/>
    <x v="6"/>
  </r>
  <r>
    <x v="19"/>
    <x v="81"/>
    <x v="0"/>
    <x v="0"/>
    <n v="0"/>
    <n v="0"/>
    <n v="0"/>
    <n v="1"/>
    <n v="1"/>
    <n v="0"/>
    <n v="0"/>
    <n v="0"/>
    <x v="0"/>
  </r>
  <r>
    <x v="2"/>
    <x v="393"/>
    <x v="1"/>
    <x v="0"/>
    <n v="1"/>
    <n v="1"/>
    <n v="0"/>
    <n v="0"/>
    <n v="0"/>
    <n v="0"/>
    <n v="1"/>
    <n v="1"/>
    <x v="0"/>
  </r>
  <r>
    <x v="1"/>
    <x v="349"/>
    <x v="1"/>
    <x v="1"/>
    <n v="70"/>
    <n v="69"/>
    <n v="1"/>
    <n v="0"/>
    <n v="0"/>
    <n v="0"/>
    <n v="1"/>
    <n v="1"/>
    <x v="0"/>
  </r>
  <r>
    <x v="14"/>
    <x v="302"/>
    <x v="0"/>
    <x v="0"/>
    <n v="0"/>
    <n v="0"/>
    <n v="0"/>
    <n v="0"/>
    <n v="0"/>
    <n v="0"/>
    <n v="0"/>
    <n v="0"/>
    <x v="0"/>
  </r>
  <r>
    <x v="24"/>
    <x v="49"/>
    <x v="0"/>
    <x v="1"/>
    <n v="24"/>
    <n v="22"/>
    <n v="2"/>
    <n v="17"/>
    <n v="11"/>
    <n v="6"/>
    <n v="0"/>
    <n v="0"/>
    <x v="0"/>
  </r>
  <r>
    <x v="2"/>
    <x v="432"/>
    <x v="0"/>
    <x v="0"/>
    <n v="3"/>
    <n v="3"/>
    <n v="0"/>
    <n v="0"/>
    <n v="0"/>
    <n v="0"/>
    <n v="0"/>
    <n v="0"/>
    <x v="0"/>
  </r>
  <r>
    <x v="19"/>
    <x v="31"/>
    <x v="2"/>
    <x v="1"/>
    <n v="1"/>
    <n v="1"/>
    <n v="0"/>
    <n v="0"/>
    <n v="0"/>
    <n v="0"/>
    <n v="0"/>
    <n v="0"/>
    <x v="0"/>
  </r>
  <r>
    <x v="6"/>
    <x v="317"/>
    <x v="0"/>
    <x v="0"/>
    <n v="4"/>
    <n v="4"/>
    <n v="0"/>
    <n v="0"/>
    <n v="0"/>
    <n v="0"/>
    <n v="0"/>
    <n v="0"/>
    <x v="0"/>
  </r>
  <r>
    <x v="50"/>
    <x v="13"/>
    <x v="2"/>
    <x v="0"/>
    <n v="3"/>
    <n v="3"/>
    <n v="0"/>
    <n v="0"/>
    <n v="0"/>
    <n v="0"/>
    <n v="0"/>
    <n v="0"/>
    <x v="0"/>
  </r>
  <r>
    <x v="19"/>
    <x v="28"/>
    <x v="2"/>
    <x v="1"/>
    <n v="3"/>
    <n v="3"/>
    <n v="0"/>
    <n v="0"/>
    <n v="0"/>
    <n v="0"/>
    <n v="0"/>
    <n v="0"/>
    <x v="0"/>
  </r>
  <r>
    <x v="20"/>
    <x v="273"/>
    <x v="1"/>
    <x v="1"/>
    <n v="13"/>
    <n v="13"/>
    <n v="0"/>
    <n v="0"/>
    <n v="0"/>
    <n v="0"/>
    <n v="0"/>
    <n v="0"/>
    <x v="0"/>
  </r>
  <r>
    <x v="1"/>
    <x v="375"/>
    <x v="0"/>
    <x v="1"/>
    <n v="179"/>
    <n v="166"/>
    <n v="13"/>
    <n v="6"/>
    <n v="1"/>
    <n v="5"/>
    <n v="9"/>
    <n v="4"/>
    <x v="7"/>
  </r>
  <r>
    <x v="6"/>
    <x v="157"/>
    <x v="1"/>
    <x v="1"/>
    <n v="85"/>
    <n v="84"/>
    <n v="1"/>
    <n v="0"/>
    <n v="0"/>
    <n v="0"/>
    <n v="2"/>
    <n v="2"/>
    <x v="0"/>
  </r>
  <r>
    <x v="19"/>
    <x v="408"/>
    <x v="0"/>
    <x v="0"/>
    <n v="0"/>
    <n v="0"/>
    <n v="0"/>
    <n v="0"/>
    <n v="0"/>
    <n v="0"/>
    <n v="1"/>
    <n v="1"/>
    <x v="0"/>
  </r>
  <r>
    <x v="46"/>
    <x v="13"/>
    <x v="2"/>
    <x v="0"/>
    <n v="2"/>
    <n v="2"/>
    <n v="0"/>
    <n v="0"/>
    <n v="0"/>
    <n v="0"/>
    <n v="0"/>
    <n v="0"/>
    <x v="0"/>
  </r>
  <r>
    <x v="2"/>
    <x v="284"/>
    <x v="1"/>
    <x v="1"/>
    <n v="95"/>
    <n v="95"/>
    <n v="0"/>
    <n v="0"/>
    <n v="0"/>
    <n v="0"/>
    <n v="7"/>
    <n v="5"/>
    <x v="1"/>
  </r>
  <r>
    <x v="13"/>
    <x v="188"/>
    <x v="0"/>
    <x v="0"/>
    <n v="1"/>
    <n v="1"/>
    <n v="0"/>
    <n v="0"/>
    <n v="0"/>
    <n v="0"/>
    <n v="0"/>
    <n v="0"/>
    <x v="0"/>
  </r>
  <r>
    <x v="17"/>
    <x v="13"/>
    <x v="1"/>
    <x v="1"/>
    <n v="1104"/>
    <n v="1082"/>
    <n v="22"/>
    <n v="1"/>
    <n v="1"/>
    <n v="0"/>
    <n v="62"/>
    <n v="57"/>
    <x v="7"/>
  </r>
  <r>
    <x v="46"/>
    <x v="453"/>
    <x v="0"/>
    <x v="1"/>
    <n v="67"/>
    <n v="62"/>
    <n v="5"/>
    <n v="3"/>
    <n v="0"/>
    <n v="3"/>
    <n v="3"/>
    <n v="3"/>
    <x v="0"/>
  </r>
  <r>
    <x v="42"/>
    <x v="135"/>
    <x v="2"/>
    <x v="1"/>
    <n v="3"/>
    <n v="2"/>
    <n v="1"/>
    <n v="0"/>
    <n v="0"/>
    <n v="0"/>
    <n v="0"/>
    <n v="0"/>
    <x v="0"/>
  </r>
  <r>
    <x v="46"/>
    <x v="177"/>
    <x v="1"/>
    <x v="0"/>
    <n v="2"/>
    <n v="1"/>
    <n v="1"/>
    <n v="0"/>
    <n v="0"/>
    <n v="0"/>
    <n v="0"/>
    <n v="0"/>
    <x v="0"/>
  </r>
  <r>
    <x v="36"/>
    <x v="13"/>
    <x v="2"/>
    <x v="1"/>
    <n v="303"/>
    <n v="293"/>
    <n v="10"/>
    <n v="22"/>
    <n v="7"/>
    <n v="15"/>
    <n v="42"/>
    <n v="38"/>
    <x v="8"/>
  </r>
  <r>
    <x v="18"/>
    <x v="59"/>
    <x v="1"/>
    <x v="0"/>
    <n v="4"/>
    <n v="4"/>
    <n v="0"/>
    <n v="0"/>
    <n v="0"/>
    <n v="0"/>
    <n v="0"/>
    <n v="0"/>
    <x v="0"/>
  </r>
  <r>
    <x v="14"/>
    <x v="103"/>
    <x v="0"/>
    <x v="1"/>
    <n v="103"/>
    <n v="94"/>
    <n v="9"/>
    <n v="12"/>
    <n v="0"/>
    <n v="12"/>
    <n v="5"/>
    <n v="2"/>
    <x v="6"/>
  </r>
  <r>
    <x v="9"/>
    <x v="414"/>
    <x v="0"/>
    <x v="1"/>
    <n v="94"/>
    <n v="88"/>
    <n v="6"/>
    <n v="12"/>
    <n v="4"/>
    <n v="8"/>
    <n v="9"/>
    <n v="7"/>
    <x v="1"/>
  </r>
  <r>
    <x v="17"/>
    <x v="181"/>
    <x v="1"/>
    <x v="0"/>
    <n v="1"/>
    <n v="0"/>
    <n v="1"/>
    <n v="0"/>
    <n v="0"/>
    <n v="0"/>
    <n v="0"/>
    <n v="0"/>
    <x v="0"/>
  </r>
  <r>
    <x v="8"/>
    <x v="13"/>
    <x v="1"/>
    <x v="1"/>
    <n v="139"/>
    <n v="134"/>
    <n v="5"/>
    <n v="3"/>
    <n v="1"/>
    <n v="2"/>
    <n v="17"/>
    <n v="17"/>
    <x v="0"/>
  </r>
  <r>
    <x v="8"/>
    <x v="32"/>
    <x v="0"/>
    <x v="1"/>
    <n v="53"/>
    <n v="52"/>
    <n v="1"/>
    <n v="4"/>
    <n v="3"/>
    <n v="1"/>
    <n v="4"/>
    <n v="3"/>
    <x v="2"/>
  </r>
  <r>
    <x v="14"/>
    <x v="411"/>
    <x v="1"/>
    <x v="0"/>
    <n v="2"/>
    <n v="2"/>
    <n v="0"/>
    <n v="0"/>
    <n v="0"/>
    <n v="0"/>
    <n v="1"/>
    <n v="1"/>
    <x v="0"/>
  </r>
  <r>
    <x v="2"/>
    <x v="297"/>
    <x v="0"/>
    <x v="0"/>
    <n v="0"/>
    <n v="0"/>
    <n v="0"/>
    <n v="0"/>
    <n v="0"/>
    <n v="0"/>
    <n v="1"/>
    <n v="1"/>
    <x v="0"/>
  </r>
  <r>
    <x v="0"/>
    <x v="274"/>
    <x v="1"/>
    <x v="0"/>
    <n v="0"/>
    <n v="0"/>
    <n v="0"/>
    <n v="0"/>
    <n v="0"/>
    <n v="0"/>
    <n v="0"/>
    <n v="0"/>
    <x v="0"/>
  </r>
  <r>
    <x v="2"/>
    <x v="46"/>
    <x v="0"/>
    <x v="0"/>
    <n v="1"/>
    <n v="1"/>
    <n v="0"/>
    <n v="0"/>
    <n v="0"/>
    <n v="0"/>
    <n v="0"/>
    <n v="0"/>
    <x v="0"/>
  </r>
  <r>
    <x v="23"/>
    <x v="238"/>
    <x v="2"/>
    <x v="1"/>
    <n v="3"/>
    <n v="3"/>
    <n v="0"/>
    <n v="0"/>
    <n v="0"/>
    <n v="0"/>
    <n v="0"/>
    <n v="0"/>
    <x v="0"/>
  </r>
  <r>
    <x v="11"/>
    <x v="112"/>
    <x v="2"/>
    <x v="1"/>
    <n v="1"/>
    <n v="1"/>
    <n v="0"/>
    <n v="0"/>
    <n v="0"/>
    <n v="0"/>
    <n v="0"/>
    <n v="0"/>
    <x v="0"/>
  </r>
  <r>
    <x v="19"/>
    <x v="13"/>
    <x v="1"/>
    <x v="0"/>
    <n v="8"/>
    <n v="3"/>
    <n v="5"/>
    <n v="0"/>
    <n v="0"/>
    <n v="0"/>
    <n v="1"/>
    <n v="1"/>
    <x v="0"/>
  </r>
  <r>
    <x v="19"/>
    <x v="275"/>
    <x v="1"/>
    <x v="1"/>
    <n v="10"/>
    <n v="10"/>
    <n v="0"/>
    <n v="0"/>
    <n v="0"/>
    <n v="0"/>
    <n v="0"/>
    <n v="0"/>
    <x v="0"/>
  </r>
  <r>
    <x v="14"/>
    <x v="260"/>
    <x v="0"/>
    <x v="0"/>
    <n v="15"/>
    <n v="13"/>
    <n v="2"/>
    <n v="5"/>
    <n v="0"/>
    <n v="5"/>
    <n v="9"/>
    <n v="3"/>
    <x v="4"/>
  </r>
  <r>
    <x v="54"/>
    <x v="388"/>
    <x v="0"/>
    <x v="1"/>
    <n v="68"/>
    <n v="62"/>
    <n v="6"/>
    <n v="7"/>
    <n v="0"/>
    <n v="7"/>
    <n v="1"/>
    <n v="1"/>
    <x v="0"/>
  </r>
  <r>
    <x v="2"/>
    <x v="251"/>
    <x v="1"/>
    <x v="1"/>
    <n v="221"/>
    <n v="218"/>
    <n v="3"/>
    <n v="0"/>
    <n v="0"/>
    <n v="0"/>
    <n v="15"/>
    <n v="15"/>
    <x v="0"/>
  </r>
  <r>
    <x v="20"/>
    <x v="352"/>
    <x v="2"/>
    <x v="1"/>
    <n v="9"/>
    <n v="9"/>
    <n v="0"/>
    <n v="0"/>
    <n v="0"/>
    <n v="0"/>
    <n v="0"/>
    <n v="0"/>
    <x v="0"/>
  </r>
  <r>
    <x v="0"/>
    <x v="184"/>
    <x v="0"/>
    <x v="1"/>
    <n v="814"/>
    <n v="799"/>
    <n v="15"/>
    <n v="23"/>
    <n v="1"/>
    <n v="22"/>
    <n v="37"/>
    <n v="28"/>
    <x v="14"/>
  </r>
  <r>
    <x v="56"/>
    <x v="13"/>
    <x v="2"/>
    <x v="0"/>
    <n v="8"/>
    <n v="5"/>
    <n v="3"/>
    <n v="0"/>
    <n v="0"/>
    <n v="0"/>
    <n v="0"/>
    <n v="0"/>
    <x v="0"/>
  </r>
  <r>
    <x v="27"/>
    <x v="13"/>
    <x v="1"/>
    <x v="1"/>
    <n v="117"/>
    <n v="116"/>
    <n v="1"/>
    <n v="0"/>
    <n v="0"/>
    <n v="0"/>
    <n v="9"/>
    <n v="9"/>
    <x v="0"/>
  </r>
  <r>
    <x v="22"/>
    <x v="38"/>
    <x v="2"/>
    <x v="1"/>
    <n v="6"/>
    <n v="6"/>
    <n v="0"/>
    <n v="0"/>
    <n v="0"/>
    <n v="0"/>
    <n v="0"/>
    <n v="0"/>
    <x v="0"/>
  </r>
  <r>
    <x v="8"/>
    <x v="409"/>
    <x v="0"/>
    <x v="1"/>
    <n v="1399"/>
    <n v="1361"/>
    <n v="38"/>
    <n v="85"/>
    <n v="3"/>
    <n v="82"/>
    <n v="34"/>
    <n v="24"/>
    <x v="11"/>
  </r>
  <r>
    <x v="2"/>
    <x v="22"/>
    <x v="1"/>
    <x v="1"/>
    <n v="86"/>
    <n v="84"/>
    <n v="2"/>
    <n v="0"/>
    <n v="0"/>
    <n v="0"/>
    <n v="3"/>
    <n v="3"/>
    <x v="0"/>
  </r>
  <r>
    <x v="0"/>
    <x v="377"/>
    <x v="0"/>
    <x v="1"/>
    <n v="34"/>
    <n v="29"/>
    <n v="5"/>
    <n v="1"/>
    <n v="0"/>
    <n v="1"/>
    <n v="3"/>
    <n v="0"/>
    <x v="6"/>
  </r>
  <r>
    <x v="19"/>
    <x v="54"/>
    <x v="0"/>
    <x v="1"/>
    <n v="159"/>
    <n v="138"/>
    <n v="21"/>
    <n v="5"/>
    <n v="1"/>
    <n v="4"/>
    <n v="17"/>
    <n v="6"/>
    <x v="17"/>
  </r>
  <r>
    <x v="23"/>
    <x v="454"/>
    <x v="0"/>
    <x v="1"/>
    <n v="13"/>
    <n v="13"/>
    <n v="0"/>
    <n v="0"/>
    <n v="0"/>
    <n v="0"/>
    <n v="0"/>
    <n v="0"/>
    <x v="0"/>
  </r>
  <r>
    <x v="8"/>
    <x v="161"/>
    <x v="1"/>
    <x v="1"/>
    <n v="213"/>
    <n v="209"/>
    <n v="4"/>
    <n v="0"/>
    <n v="0"/>
    <n v="0"/>
    <n v="12"/>
    <n v="11"/>
    <x v="2"/>
  </r>
  <r>
    <x v="11"/>
    <x v="391"/>
    <x v="0"/>
    <x v="1"/>
    <n v="97"/>
    <n v="92"/>
    <n v="5"/>
    <n v="7"/>
    <n v="3"/>
    <n v="4"/>
    <n v="8"/>
    <n v="4"/>
    <x v="8"/>
  </r>
  <r>
    <x v="8"/>
    <x v="56"/>
    <x v="0"/>
    <x v="0"/>
    <n v="3"/>
    <n v="2"/>
    <n v="1"/>
    <n v="2"/>
    <n v="2"/>
    <n v="0"/>
    <n v="3"/>
    <n v="3"/>
    <x v="0"/>
  </r>
  <r>
    <x v="2"/>
    <x v="255"/>
    <x v="0"/>
    <x v="1"/>
    <n v="68"/>
    <n v="62"/>
    <n v="6"/>
    <n v="5"/>
    <n v="2"/>
    <n v="3"/>
    <n v="3"/>
    <n v="2"/>
    <x v="2"/>
  </r>
  <r>
    <x v="11"/>
    <x v="126"/>
    <x v="1"/>
    <x v="0"/>
    <n v="1"/>
    <n v="1"/>
    <n v="0"/>
    <n v="0"/>
    <n v="0"/>
    <n v="0"/>
    <n v="0"/>
    <n v="0"/>
    <x v="0"/>
  </r>
  <r>
    <x v="34"/>
    <x v="132"/>
    <x v="2"/>
    <x v="1"/>
    <n v="1"/>
    <n v="1"/>
    <n v="0"/>
    <n v="0"/>
    <n v="0"/>
    <n v="0"/>
    <n v="0"/>
    <n v="0"/>
    <x v="0"/>
  </r>
  <r>
    <x v="13"/>
    <x v="136"/>
    <x v="0"/>
    <x v="0"/>
    <n v="0"/>
    <n v="0"/>
    <n v="0"/>
    <n v="1"/>
    <n v="0"/>
    <n v="1"/>
    <n v="0"/>
    <n v="0"/>
    <x v="0"/>
  </r>
  <r>
    <x v="9"/>
    <x v="91"/>
    <x v="2"/>
    <x v="1"/>
    <n v="5"/>
    <n v="5"/>
    <n v="0"/>
    <n v="0"/>
    <n v="0"/>
    <n v="0"/>
    <n v="0"/>
    <n v="0"/>
    <x v="0"/>
  </r>
  <r>
    <x v="4"/>
    <x v="212"/>
    <x v="1"/>
    <x v="0"/>
    <n v="7"/>
    <n v="5"/>
    <n v="2"/>
    <n v="0"/>
    <n v="0"/>
    <n v="0"/>
    <n v="2"/>
    <n v="1"/>
    <x v="2"/>
  </r>
  <r>
    <x v="48"/>
    <x v="13"/>
    <x v="2"/>
    <x v="1"/>
    <n v="1"/>
    <n v="1"/>
    <n v="0"/>
    <n v="0"/>
    <n v="0"/>
    <n v="0"/>
    <n v="0"/>
    <n v="0"/>
    <x v="0"/>
  </r>
  <r>
    <x v="9"/>
    <x v="455"/>
    <x v="0"/>
    <x v="1"/>
    <n v="4"/>
    <n v="4"/>
    <n v="0"/>
    <n v="0"/>
    <n v="0"/>
    <n v="0"/>
    <n v="0"/>
    <n v="0"/>
    <x v="0"/>
  </r>
  <r>
    <x v="0"/>
    <x v="0"/>
    <x v="1"/>
    <x v="1"/>
    <n v="58"/>
    <n v="56"/>
    <n v="2"/>
    <n v="0"/>
    <n v="0"/>
    <n v="0"/>
    <n v="0"/>
    <n v="0"/>
    <x v="0"/>
  </r>
  <r>
    <x v="27"/>
    <x v="13"/>
    <x v="2"/>
    <x v="0"/>
    <n v="1"/>
    <n v="0"/>
    <n v="1"/>
    <n v="0"/>
    <n v="0"/>
    <n v="0"/>
    <n v="0"/>
    <n v="0"/>
    <x v="0"/>
  </r>
  <r>
    <x v="19"/>
    <x v="85"/>
    <x v="2"/>
    <x v="0"/>
    <n v="1"/>
    <n v="1"/>
    <n v="0"/>
    <n v="0"/>
    <n v="0"/>
    <n v="0"/>
    <n v="0"/>
    <n v="0"/>
    <x v="0"/>
  </r>
  <r>
    <x v="0"/>
    <x v="240"/>
    <x v="1"/>
    <x v="1"/>
    <n v="54"/>
    <n v="53"/>
    <n v="1"/>
    <n v="0"/>
    <n v="0"/>
    <n v="0"/>
    <n v="0"/>
    <n v="0"/>
    <x v="0"/>
  </r>
  <r>
    <x v="2"/>
    <x v="383"/>
    <x v="0"/>
    <x v="1"/>
    <n v="221"/>
    <n v="214"/>
    <n v="7"/>
    <n v="35"/>
    <n v="11"/>
    <n v="24"/>
    <n v="10"/>
    <n v="7"/>
    <x v="6"/>
  </r>
  <r>
    <x v="11"/>
    <x v="410"/>
    <x v="0"/>
    <x v="0"/>
    <n v="0"/>
    <n v="0"/>
    <n v="0"/>
    <n v="0"/>
    <n v="0"/>
    <n v="0"/>
    <n v="1"/>
    <n v="1"/>
    <x v="0"/>
  </r>
  <r>
    <x v="51"/>
    <x v="415"/>
    <x v="1"/>
    <x v="1"/>
    <n v="4"/>
    <n v="4"/>
    <n v="0"/>
    <n v="0"/>
    <n v="0"/>
    <n v="0"/>
    <n v="0"/>
    <n v="0"/>
    <x v="0"/>
  </r>
  <r>
    <x v="3"/>
    <x v="215"/>
    <x v="2"/>
    <x v="1"/>
    <n v="3"/>
    <n v="3"/>
    <n v="0"/>
    <n v="0"/>
    <n v="0"/>
    <n v="0"/>
    <n v="1"/>
    <n v="1"/>
    <x v="0"/>
  </r>
  <r>
    <x v="2"/>
    <x v="331"/>
    <x v="0"/>
    <x v="1"/>
    <n v="75"/>
    <n v="72"/>
    <n v="3"/>
    <n v="7"/>
    <n v="1"/>
    <n v="6"/>
    <n v="4"/>
    <n v="4"/>
    <x v="0"/>
  </r>
  <r>
    <x v="13"/>
    <x v="209"/>
    <x v="1"/>
    <x v="1"/>
    <n v="4"/>
    <n v="4"/>
    <n v="0"/>
    <n v="0"/>
    <n v="0"/>
    <n v="0"/>
    <n v="0"/>
    <n v="0"/>
    <x v="0"/>
  </r>
  <r>
    <x v="9"/>
    <x v="13"/>
    <x v="2"/>
    <x v="0"/>
    <n v="20"/>
    <n v="15"/>
    <n v="5"/>
    <n v="0"/>
    <n v="0"/>
    <n v="0"/>
    <n v="1"/>
    <n v="1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75">
  <r>
    <x v="0"/>
    <x v="0"/>
    <x v="0"/>
    <n v="2"/>
    <n v="316"/>
    <x v="0"/>
    <n v="159"/>
    <x v="0"/>
    <n v="22"/>
    <x v="0"/>
    <n v="21"/>
    <x v="0"/>
    <n v="9"/>
    <x v="0"/>
    <x v="0"/>
    <x v="0"/>
    <x v="0"/>
  </r>
  <r>
    <x v="1"/>
    <x v="1"/>
    <x v="1"/>
    <n v="0"/>
    <n v="40"/>
    <x v="0"/>
    <n v="12"/>
    <x v="1"/>
    <n v="1"/>
    <x v="0"/>
    <n v="0"/>
    <x v="1"/>
    <n v="2"/>
    <x v="0"/>
    <x v="1"/>
    <x v="0"/>
    <x v="0"/>
  </r>
  <r>
    <x v="2"/>
    <x v="2"/>
    <x v="1"/>
    <n v="0"/>
    <n v="65"/>
    <x v="0"/>
    <n v="24"/>
    <x v="1"/>
    <n v="0"/>
    <x v="0"/>
    <n v="0"/>
    <x v="1"/>
    <n v="3"/>
    <x v="0"/>
    <x v="1"/>
    <x v="0"/>
    <x v="0"/>
  </r>
  <r>
    <x v="3"/>
    <x v="3"/>
    <x v="0"/>
    <n v="3"/>
    <n v="416"/>
    <x v="1"/>
    <n v="150"/>
    <x v="1"/>
    <n v="11"/>
    <x v="0"/>
    <n v="27"/>
    <x v="0"/>
    <n v="18"/>
    <x v="0"/>
    <x v="0"/>
    <x v="0"/>
    <x v="0"/>
  </r>
  <r>
    <x v="1"/>
    <x v="4"/>
    <x v="0"/>
    <n v="2"/>
    <n v="35"/>
    <x v="0"/>
    <n v="6"/>
    <x v="1"/>
    <n v="7"/>
    <x v="1"/>
    <n v="6"/>
    <x v="2"/>
    <n v="2"/>
    <x v="0"/>
    <x v="0"/>
    <x v="0"/>
    <x v="0"/>
  </r>
  <r>
    <x v="4"/>
    <x v="5"/>
    <x v="0"/>
    <n v="0"/>
    <n v="28"/>
    <x v="0"/>
    <n v="11"/>
    <x v="1"/>
    <n v="4"/>
    <x v="0"/>
    <n v="1"/>
    <x v="1"/>
    <n v="1"/>
    <x v="0"/>
    <x v="1"/>
    <x v="0"/>
    <x v="0"/>
  </r>
  <r>
    <x v="5"/>
    <x v="6"/>
    <x v="2"/>
    <n v="5"/>
    <n v="395"/>
    <x v="1"/>
    <n v="108"/>
    <x v="1"/>
    <n v="32"/>
    <x v="0"/>
    <n v="34"/>
    <x v="0"/>
    <n v="33"/>
    <x v="0"/>
    <x v="2"/>
    <x v="0"/>
    <x v="0"/>
  </r>
  <r>
    <x v="2"/>
    <x v="7"/>
    <x v="2"/>
    <n v="0"/>
    <n v="1"/>
    <x v="0"/>
    <n v="0"/>
    <x v="1"/>
    <n v="0"/>
    <x v="0"/>
    <n v="0"/>
    <x v="1"/>
    <n v="0"/>
    <x v="0"/>
    <x v="1"/>
    <x v="0"/>
    <x v="0"/>
  </r>
  <r>
    <x v="6"/>
    <x v="8"/>
    <x v="1"/>
    <n v="1"/>
    <n v="54"/>
    <x v="0"/>
    <n v="10"/>
    <x v="1"/>
    <n v="0"/>
    <x v="0"/>
    <n v="0"/>
    <x v="1"/>
    <n v="3"/>
    <x v="0"/>
    <x v="1"/>
    <x v="0"/>
    <x v="0"/>
  </r>
  <r>
    <x v="7"/>
    <x v="9"/>
    <x v="1"/>
    <n v="1"/>
    <n v="0"/>
    <x v="1"/>
    <n v="0"/>
    <x v="1"/>
    <n v="0"/>
    <x v="0"/>
    <n v="0"/>
    <x v="1"/>
    <n v="0"/>
    <x v="0"/>
    <x v="1"/>
    <x v="0"/>
    <x v="0"/>
  </r>
  <r>
    <x v="1"/>
    <x v="1"/>
    <x v="2"/>
    <n v="0"/>
    <n v="4"/>
    <x v="0"/>
    <n v="0"/>
    <x v="1"/>
    <n v="1"/>
    <x v="0"/>
    <n v="1"/>
    <x v="1"/>
    <n v="0"/>
    <x v="0"/>
    <x v="1"/>
    <x v="0"/>
    <x v="0"/>
  </r>
  <r>
    <x v="8"/>
    <x v="10"/>
    <x v="2"/>
    <n v="0"/>
    <n v="2"/>
    <x v="0"/>
    <n v="0"/>
    <x v="1"/>
    <n v="0"/>
    <x v="0"/>
    <n v="0"/>
    <x v="1"/>
    <n v="0"/>
    <x v="0"/>
    <x v="1"/>
    <x v="0"/>
    <x v="0"/>
  </r>
  <r>
    <x v="9"/>
    <x v="11"/>
    <x v="0"/>
    <n v="1"/>
    <n v="254"/>
    <x v="0"/>
    <n v="82"/>
    <x v="2"/>
    <n v="21"/>
    <x v="0"/>
    <n v="83"/>
    <x v="1"/>
    <n v="18"/>
    <x v="0"/>
    <x v="1"/>
    <x v="0"/>
    <x v="0"/>
  </r>
  <r>
    <x v="1"/>
    <x v="12"/>
    <x v="0"/>
    <n v="0"/>
    <n v="2"/>
    <x v="0"/>
    <n v="0"/>
    <x v="1"/>
    <n v="0"/>
    <x v="0"/>
    <n v="1"/>
    <x v="1"/>
    <n v="0"/>
    <x v="0"/>
    <x v="1"/>
    <x v="0"/>
    <x v="0"/>
  </r>
  <r>
    <x v="2"/>
    <x v="13"/>
    <x v="1"/>
    <n v="1"/>
    <n v="146"/>
    <x v="1"/>
    <n v="61"/>
    <x v="1"/>
    <n v="0"/>
    <x v="0"/>
    <n v="1"/>
    <x v="1"/>
    <n v="4"/>
    <x v="0"/>
    <x v="1"/>
    <x v="0"/>
    <x v="0"/>
  </r>
  <r>
    <x v="2"/>
    <x v="14"/>
    <x v="0"/>
    <n v="0"/>
    <n v="142"/>
    <x v="0"/>
    <n v="66"/>
    <x v="1"/>
    <n v="18"/>
    <x v="0"/>
    <n v="9"/>
    <x v="1"/>
    <n v="10"/>
    <x v="0"/>
    <x v="3"/>
    <x v="0"/>
    <x v="0"/>
  </r>
  <r>
    <x v="10"/>
    <x v="15"/>
    <x v="1"/>
    <n v="2"/>
    <n v="92"/>
    <x v="0"/>
    <n v="27"/>
    <x v="1"/>
    <n v="0"/>
    <x v="0"/>
    <n v="0"/>
    <x v="2"/>
    <n v="0"/>
    <x v="0"/>
    <x v="1"/>
    <x v="0"/>
    <x v="0"/>
  </r>
  <r>
    <x v="11"/>
    <x v="16"/>
    <x v="0"/>
    <n v="1"/>
    <n v="82"/>
    <x v="0"/>
    <n v="52"/>
    <x v="3"/>
    <n v="23"/>
    <x v="0"/>
    <n v="8"/>
    <x v="2"/>
    <n v="7"/>
    <x v="1"/>
    <x v="1"/>
    <x v="0"/>
    <x v="0"/>
  </r>
  <r>
    <x v="12"/>
    <x v="17"/>
    <x v="1"/>
    <n v="1"/>
    <n v="44"/>
    <x v="0"/>
    <n v="18"/>
    <x v="1"/>
    <n v="0"/>
    <x v="0"/>
    <n v="0"/>
    <x v="1"/>
    <n v="2"/>
    <x v="0"/>
    <x v="1"/>
    <x v="0"/>
    <x v="0"/>
  </r>
  <r>
    <x v="5"/>
    <x v="18"/>
    <x v="1"/>
    <n v="8"/>
    <n v="507"/>
    <x v="1"/>
    <n v="182"/>
    <x v="4"/>
    <n v="11"/>
    <x v="1"/>
    <n v="0"/>
    <x v="1"/>
    <n v="43"/>
    <x v="0"/>
    <x v="1"/>
    <x v="0"/>
    <x v="0"/>
  </r>
  <r>
    <x v="2"/>
    <x v="19"/>
    <x v="0"/>
    <n v="0"/>
    <n v="282"/>
    <x v="0"/>
    <n v="104"/>
    <x v="2"/>
    <n v="67"/>
    <x v="0"/>
    <n v="43"/>
    <x v="1"/>
    <n v="26"/>
    <x v="0"/>
    <x v="3"/>
    <x v="0"/>
    <x v="0"/>
  </r>
  <r>
    <x v="13"/>
    <x v="20"/>
    <x v="1"/>
    <n v="0"/>
    <n v="161"/>
    <x v="0"/>
    <n v="64"/>
    <x v="1"/>
    <n v="0"/>
    <x v="0"/>
    <n v="0"/>
    <x v="1"/>
    <n v="12"/>
    <x v="0"/>
    <x v="1"/>
    <x v="0"/>
    <x v="0"/>
  </r>
  <r>
    <x v="14"/>
    <x v="21"/>
    <x v="1"/>
    <n v="0"/>
    <n v="4"/>
    <x v="0"/>
    <n v="3"/>
    <x v="1"/>
    <n v="0"/>
    <x v="0"/>
    <n v="0"/>
    <x v="1"/>
    <n v="0"/>
    <x v="0"/>
    <x v="1"/>
    <x v="0"/>
    <x v="0"/>
  </r>
  <r>
    <x v="2"/>
    <x v="22"/>
    <x v="1"/>
    <n v="3"/>
    <n v="86"/>
    <x v="0"/>
    <n v="20"/>
    <x v="1"/>
    <n v="0"/>
    <x v="0"/>
    <n v="0"/>
    <x v="2"/>
    <n v="19"/>
    <x v="0"/>
    <x v="1"/>
    <x v="0"/>
    <x v="0"/>
  </r>
  <r>
    <x v="15"/>
    <x v="23"/>
    <x v="0"/>
    <n v="0"/>
    <n v="97"/>
    <x v="0"/>
    <n v="32"/>
    <x v="3"/>
    <n v="24"/>
    <x v="0"/>
    <n v="25"/>
    <x v="1"/>
    <n v="5"/>
    <x v="0"/>
    <x v="0"/>
    <x v="0"/>
    <x v="0"/>
  </r>
  <r>
    <x v="3"/>
    <x v="24"/>
    <x v="2"/>
    <n v="0"/>
    <n v="3"/>
    <x v="0"/>
    <n v="2"/>
    <x v="1"/>
    <n v="0"/>
    <x v="0"/>
    <n v="0"/>
    <x v="1"/>
    <n v="0"/>
    <x v="0"/>
    <x v="1"/>
    <x v="0"/>
    <x v="0"/>
  </r>
  <r>
    <x v="16"/>
    <x v="25"/>
    <x v="0"/>
    <n v="1"/>
    <n v="25"/>
    <x v="1"/>
    <n v="6"/>
    <x v="1"/>
    <n v="5"/>
    <x v="0"/>
    <n v="2"/>
    <x v="1"/>
    <n v="5"/>
    <x v="0"/>
    <x v="1"/>
    <x v="0"/>
    <x v="0"/>
  </r>
  <r>
    <x v="1"/>
    <x v="26"/>
    <x v="1"/>
    <n v="0"/>
    <n v="1"/>
    <x v="0"/>
    <n v="1"/>
    <x v="1"/>
    <n v="0"/>
    <x v="0"/>
    <n v="0"/>
    <x v="1"/>
    <n v="0"/>
    <x v="0"/>
    <x v="1"/>
    <x v="0"/>
    <x v="0"/>
  </r>
  <r>
    <x v="12"/>
    <x v="27"/>
    <x v="1"/>
    <n v="0"/>
    <n v="4"/>
    <x v="0"/>
    <n v="0"/>
    <x v="1"/>
    <n v="0"/>
    <x v="0"/>
    <n v="0"/>
    <x v="1"/>
    <n v="0"/>
    <x v="0"/>
    <x v="1"/>
    <x v="0"/>
    <x v="0"/>
  </r>
  <r>
    <x v="12"/>
    <x v="28"/>
    <x v="2"/>
    <n v="0"/>
    <n v="3"/>
    <x v="0"/>
    <n v="0"/>
    <x v="1"/>
    <n v="0"/>
    <x v="0"/>
    <n v="0"/>
    <x v="1"/>
    <n v="1"/>
    <x v="0"/>
    <x v="1"/>
    <x v="0"/>
    <x v="0"/>
  </r>
  <r>
    <x v="9"/>
    <x v="29"/>
    <x v="2"/>
    <n v="0"/>
    <n v="1"/>
    <x v="0"/>
    <n v="0"/>
    <x v="1"/>
    <n v="0"/>
    <x v="0"/>
    <n v="0"/>
    <x v="1"/>
    <n v="0"/>
    <x v="0"/>
    <x v="1"/>
    <x v="0"/>
    <x v="0"/>
  </r>
  <r>
    <x v="12"/>
    <x v="30"/>
    <x v="1"/>
    <n v="1"/>
    <n v="53"/>
    <x v="0"/>
    <n v="19"/>
    <x v="1"/>
    <n v="0"/>
    <x v="0"/>
    <n v="0"/>
    <x v="1"/>
    <n v="2"/>
    <x v="0"/>
    <x v="1"/>
    <x v="0"/>
    <x v="0"/>
  </r>
  <r>
    <x v="9"/>
    <x v="31"/>
    <x v="2"/>
    <n v="2"/>
    <n v="19"/>
    <x v="0"/>
    <n v="7"/>
    <x v="1"/>
    <n v="0"/>
    <x v="0"/>
    <n v="0"/>
    <x v="1"/>
    <n v="5"/>
    <x v="0"/>
    <x v="1"/>
    <x v="0"/>
    <x v="0"/>
  </r>
  <r>
    <x v="17"/>
    <x v="32"/>
    <x v="1"/>
    <n v="0"/>
    <n v="1"/>
    <x v="0"/>
    <n v="0"/>
    <x v="1"/>
    <n v="0"/>
    <x v="0"/>
    <n v="0"/>
    <x v="1"/>
    <n v="0"/>
    <x v="0"/>
    <x v="1"/>
    <x v="0"/>
    <x v="0"/>
  </r>
  <r>
    <x v="14"/>
    <x v="33"/>
    <x v="0"/>
    <n v="0"/>
    <n v="63"/>
    <x v="0"/>
    <n v="21"/>
    <x v="1"/>
    <n v="6"/>
    <x v="0"/>
    <n v="8"/>
    <x v="1"/>
    <n v="6"/>
    <x v="0"/>
    <x v="1"/>
    <x v="0"/>
    <x v="0"/>
  </r>
  <r>
    <x v="13"/>
    <x v="34"/>
    <x v="0"/>
    <n v="1"/>
    <n v="41"/>
    <x v="0"/>
    <n v="16"/>
    <x v="1"/>
    <n v="5"/>
    <x v="0"/>
    <n v="4"/>
    <x v="2"/>
    <n v="1"/>
    <x v="0"/>
    <x v="0"/>
    <x v="0"/>
    <x v="0"/>
  </r>
  <r>
    <x v="11"/>
    <x v="35"/>
    <x v="2"/>
    <n v="0"/>
    <n v="2"/>
    <x v="1"/>
    <n v="2"/>
    <x v="1"/>
    <n v="0"/>
    <x v="0"/>
    <n v="0"/>
    <x v="1"/>
    <n v="0"/>
    <x v="0"/>
    <x v="1"/>
    <x v="0"/>
    <x v="0"/>
  </r>
  <r>
    <x v="18"/>
    <x v="6"/>
    <x v="2"/>
    <n v="2"/>
    <n v="125"/>
    <x v="1"/>
    <n v="45"/>
    <x v="1"/>
    <n v="3"/>
    <x v="0"/>
    <n v="6"/>
    <x v="2"/>
    <n v="17"/>
    <x v="0"/>
    <x v="1"/>
    <x v="0"/>
    <x v="0"/>
  </r>
  <r>
    <x v="19"/>
    <x v="36"/>
    <x v="0"/>
    <n v="0"/>
    <n v="13"/>
    <x v="0"/>
    <n v="7"/>
    <x v="1"/>
    <n v="0"/>
    <x v="0"/>
    <n v="2"/>
    <x v="1"/>
    <n v="1"/>
    <x v="0"/>
    <x v="1"/>
    <x v="0"/>
    <x v="0"/>
  </r>
  <r>
    <x v="2"/>
    <x v="7"/>
    <x v="1"/>
    <n v="2"/>
    <n v="146"/>
    <x v="0"/>
    <n v="45"/>
    <x v="3"/>
    <n v="1"/>
    <x v="0"/>
    <n v="0"/>
    <x v="1"/>
    <n v="13"/>
    <x v="0"/>
    <x v="2"/>
    <x v="0"/>
    <x v="0"/>
  </r>
  <r>
    <x v="0"/>
    <x v="37"/>
    <x v="0"/>
    <n v="0"/>
    <n v="2"/>
    <x v="0"/>
    <n v="3"/>
    <x v="1"/>
    <n v="0"/>
    <x v="0"/>
    <n v="0"/>
    <x v="1"/>
    <n v="0"/>
    <x v="0"/>
    <x v="1"/>
    <x v="0"/>
    <x v="0"/>
  </r>
  <r>
    <x v="13"/>
    <x v="38"/>
    <x v="1"/>
    <n v="0"/>
    <n v="17"/>
    <x v="0"/>
    <n v="5"/>
    <x v="1"/>
    <n v="1"/>
    <x v="0"/>
    <n v="0"/>
    <x v="1"/>
    <n v="1"/>
    <x v="0"/>
    <x v="1"/>
    <x v="0"/>
    <x v="0"/>
  </r>
  <r>
    <x v="20"/>
    <x v="6"/>
    <x v="1"/>
    <n v="60"/>
    <n v="1423"/>
    <x v="2"/>
    <n v="676"/>
    <x v="4"/>
    <n v="19"/>
    <x v="1"/>
    <n v="6"/>
    <x v="3"/>
    <n v="121"/>
    <x v="0"/>
    <x v="2"/>
    <x v="0"/>
    <x v="0"/>
  </r>
  <r>
    <x v="20"/>
    <x v="39"/>
    <x v="2"/>
    <n v="0"/>
    <n v="1"/>
    <x v="0"/>
    <n v="0"/>
    <x v="1"/>
    <n v="0"/>
    <x v="0"/>
    <n v="0"/>
    <x v="1"/>
    <n v="1"/>
    <x v="0"/>
    <x v="1"/>
    <x v="0"/>
    <x v="0"/>
  </r>
  <r>
    <x v="15"/>
    <x v="6"/>
    <x v="1"/>
    <n v="0"/>
    <n v="157"/>
    <x v="0"/>
    <n v="47"/>
    <x v="1"/>
    <n v="1"/>
    <x v="0"/>
    <n v="13"/>
    <x v="1"/>
    <n v="22"/>
    <x v="0"/>
    <x v="1"/>
    <x v="0"/>
    <x v="0"/>
  </r>
  <r>
    <x v="20"/>
    <x v="40"/>
    <x v="1"/>
    <n v="4"/>
    <n v="217"/>
    <x v="3"/>
    <n v="76"/>
    <x v="0"/>
    <n v="4"/>
    <x v="0"/>
    <n v="0"/>
    <x v="1"/>
    <n v="21"/>
    <x v="0"/>
    <x v="0"/>
    <x v="0"/>
    <x v="0"/>
  </r>
  <r>
    <x v="21"/>
    <x v="41"/>
    <x v="0"/>
    <n v="0"/>
    <n v="67"/>
    <x v="0"/>
    <n v="13"/>
    <x v="1"/>
    <n v="4"/>
    <x v="0"/>
    <n v="3"/>
    <x v="1"/>
    <n v="4"/>
    <x v="0"/>
    <x v="1"/>
    <x v="0"/>
    <x v="0"/>
  </r>
  <r>
    <x v="12"/>
    <x v="42"/>
    <x v="0"/>
    <n v="5"/>
    <n v="287"/>
    <x v="4"/>
    <n v="117"/>
    <x v="3"/>
    <n v="17"/>
    <x v="1"/>
    <n v="9"/>
    <x v="4"/>
    <n v="22"/>
    <x v="0"/>
    <x v="4"/>
    <x v="0"/>
    <x v="0"/>
  </r>
  <r>
    <x v="22"/>
    <x v="6"/>
    <x v="1"/>
    <n v="1"/>
    <n v="72"/>
    <x v="4"/>
    <n v="39"/>
    <x v="2"/>
    <n v="1"/>
    <x v="0"/>
    <n v="0"/>
    <x v="1"/>
    <n v="5"/>
    <x v="0"/>
    <x v="1"/>
    <x v="0"/>
    <x v="0"/>
  </r>
  <r>
    <x v="20"/>
    <x v="43"/>
    <x v="0"/>
    <n v="2"/>
    <n v="274"/>
    <x v="4"/>
    <n v="103"/>
    <x v="1"/>
    <n v="10"/>
    <x v="0"/>
    <n v="5"/>
    <x v="0"/>
    <n v="14"/>
    <x v="0"/>
    <x v="5"/>
    <x v="0"/>
    <x v="0"/>
  </r>
  <r>
    <x v="23"/>
    <x v="44"/>
    <x v="1"/>
    <n v="1"/>
    <n v="29"/>
    <x v="0"/>
    <n v="13"/>
    <x v="1"/>
    <n v="0"/>
    <x v="0"/>
    <n v="1"/>
    <x v="1"/>
    <n v="1"/>
    <x v="0"/>
    <x v="1"/>
    <x v="0"/>
    <x v="0"/>
  </r>
  <r>
    <x v="2"/>
    <x v="45"/>
    <x v="1"/>
    <n v="0"/>
    <n v="0"/>
    <x v="0"/>
    <n v="1"/>
    <x v="1"/>
    <n v="0"/>
    <x v="0"/>
    <n v="0"/>
    <x v="1"/>
    <n v="0"/>
    <x v="0"/>
    <x v="1"/>
    <x v="0"/>
    <x v="0"/>
  </r>
  <r>
    <x v="24"/>
    <x v="46"/>
    <x v="2"/>
    <n v="0"/>
    <n v="3"/>
    <x v="0"/>
    <n v="1"/>
    <x v="1"/>
    <n v="0"/>
    <x v="0"/>
    <n v="0"/>
    <x v="1"/>
    <n v="1"/>
    <x v="0"/>
    <x v="1"/>
    <x v="0"/>
    <x v="0"/>
  </r>
  <r>
    <x v="16"/>
    <x v="6"/>
    <x v="2"/>
    <n v="46"/>
    <n v="1171"/>
    <x v="5"/>
    <n v="531"/>
    <x v="5"/>
    <n v="56"/>
    <x v="1"/>
    <n v="27"/>
    <x v="5"/>
    <n v="108"/>
    <x v="0"/>
    <x v="3"/>
    <x v="0"/>
    <x v="0"/>
  </r>
  <r>
    <x v="12"/>
    <x v="47"/>
    <x v="0"/>
    <n v="3"/>
    <n v="151"/>
    <x v="1"/>
    <n v="74"/>
    <x v="0"/>
    <n v="12"/>
    <x v="1"/>
    <n v="14"/>
    <x v="1"/>
    <n v="8"/>
    <x v="0"/>
    <x v="1"/>
    <x v="0"/>
    <x v="0"/>
  </r>
  <r>
    <x v="25"/>
    <x v="48"/>
    <x v="1"/>
    <n v="0"/>
    <n v="1"/>
    <x v="0"/>
    <n v="1"/>
    <x v="1"/>
    <n v="0"/>
    <x v="0"/>
    <n v="0"/>
    <x v="1"/>
    <n v="0"/>
    <x v="0"/>
    <x v="1"/>
    <x v="0"/>
    <x v="0"/>
  </r>
  <r>
    <x v="5"/>
    <x v="49"/>
    <x v="1"/>
    <n v="0"/>
    <n v="22"/>
    <x v="0"/>
    <n v="7"/>
    <x v="1"/>
    <n v="0"/>
    <x v="0"/>
    <n v="1"/>
    <x v="1"/>
    <n v="2"/>
    <x v="0"/>
    <x v="1"/>
    <x v="0"/>
    <x v="0"/>
  </r>
  <r>
    <x v="26"/>
    <x v="50"/>
    <x v="0"/>
    <n v="1"/>
    <n v="23"/>
    <x v="0"/>
    <n v="2"/>
    <x v="1"/>
    <n v="0"/>
    <x v="0"/>
    <n v="21"/>
    <x v="1"/>
    <n v="8"/>
    <x v="0"/>
    <x v="1"/>
    <x v="0"/>
    <x v="0"/>
  </r>
  <r>
    <x v="6"/>
    <x v="51"/>
    <x v="0"/>
    <n v="0"/>
    <n v="27"/>
    <x v="0"/>
    <n v="13"/>
    <x v="2"/>
    <n v="9"/>
    <x v="0"/>
    <n v="3"/>
    <x v="1"/>
    <n v="6"/>
    <x v="0"/>
    <x v="1"/>
    <x v="0"/>
    <x v="0"/>
  </r>
  <r>
    <x v="26"/>
    <x v="52"/>
    <x v="1"/>
    <n v="0"/>
    <n v="72"/>
    <x v="0"/>
    <n v="20"/>
    <x v="2"/>
    <n v="0"/>
    <x v="0"/>
    <n v="0"/>
    <x v="1"/>
    <n v="2"/>
    <x v="0"/>
    <x v="1"/>
    <x v="0"/>
    <x v="0"/>
  </r>
  <r>
    <x v="2"/>
    <x v="53"/>
    <x v="1"/>
    <n v="2"/>
    <n v="62"/>
    <x v="1"/>
    <n v="32"/>
    <x v="1"/>
    <n v="1"/>
    <x v="0"/>
    <n v="0"/>
    <x v="1"/>
    <n v="5"/>
    <x v="0"/>
    <x v="1"/>
    <x v="0"/>
    <x v="0"/>
  </r>
  <r>
    <x v="27"/>
    <x v="6"/>
    <x v="1"/>
    <n v="20"/>
    <n v="473"/>
    <x v="6"/>
    <n v="186"/>
    <x v="0"/>
    <n v="5"/>
    <x v="0"/>
    <n v="4"/>
    <x v="0"/>
    <n v="32"/>
    <x v="0"/>
    <x v="1"/>
    <x v="0"/>
    <x v="0"/>
  </r>
  <r>
    <x v="2"/>
    <x v="54"/>
    <x v="1"/>
    <n v="2"/>
    <n v="175"/>
    <x v="0"/>
    <n v="68"/>
    <x v="2"/>
    <n v="2"/>
    <x v="0"/>
    <n v="0"/>
    <x v="1"/>
    <n v="9"/>
    <x v="0"/>
    <x v="1"/>
    <x v="0"/>
    <x v="0"/>
  </r>
  <r>
    <x v="15"/>
    <x v="55"/>
    <x v="1"/>
    <n v="1"/>
    <n v="16"/>
    <x v="0"/>
    <n v="4"/>
    <x v="1"/>
    <n v="0"/>
    <x v="0"/>
    <n v="0"/>
    <x v="2"/>
    <n v="1"/>
    <x v="0"/>
    <x v="1"/>
    <x v="0"/>
    <x v="0"/>
  </r>
  <r>
    <x v="28"/>
    <x v="6"/>
    <x v="1"/>
    <n v="9"/>
    <n v="83"/>
    <x v="6"/>
    <n v="49"/>
    <x v="2"/>
    <n v="1"/>
    <x v="0"/>
    <n v="0"/>
    <x v="2"/>
    <n v="7"/>
    <x v="0"/>
    <x v="1"/>
    <x v="0"/>
    <x v="0"/>
  </r>
  <r>
    <x v="12"/>
    <x v="56"/>
    <x v="1"/>
    <n v="0"/>
    <n v="25"/>
    <x v="0"/>
    <n v="9"/>
    <x v="1"/>
    <n v="2"/>
    <x v="0"/>
    <n v="0"/>
    <x v="1"/>
    <n v="2"/>
    <x v="0"/>
    <x v="1"/>
    <x v="0"/>
    <x v="0"/>
  </r>
  <r>
    <x v="27"/>
    <x v="57"/>
    <x v="0"/>
    <n v="0"/>
    <n v="12"/>
    <x v="0"/>
    <n v="8"/>
    <x v="1"/>
    <n v="1"/>
    <x v="0"/>
    <n v="1"/>
    <x v="1"/>
    <n v="1"/>
    <x v="0"/>
    <x v="0"/>
    <x v="0"/>
    <x v="0"/>
  </r>
  <r>
    <x v="2"/>
    <x v="58"/>
    <x v="0"/>
    <n v="0"/>
    <n v="46"/>
    <x v="0"/>
    <n v="7"/>
    <x v="1"/>
    <n v="4"/>
    <x v="0"/>
    <n v="1"/>
    <x v="1"/>
    <n v="2"/>
    <x v="0"/>
    <x v="1"/>
    <x v="0"/>
    <x v="0"/>
  </r>
  <r>
    <x v="2"/>
    <x v="59"/>
    <x v="1"/>
    <n v="2"/>
    <n v="144"/>
    <x v="1"/>
    <n v="55"/>
    <x v="2"/>
    <n v="4"/>
    <x v="0"/>
    <n v="2"/>
    <x v="2"/>
    <n v="11"/>
    <x v="0"/>
    <x v="1"/>
    <x v="0"/>
    <x v="0"/>
  </r>
  <r>
    <x v="5"/>
    <x v="60"/>
    <x v="1"/>
    <n v="0"/>
    <n v="23"/>
    <x v="0"/>
    <n v="9"/>
    <x v="1"/>
    <n v="0"/>
    <x v="0"/>
    <n v="0"/>
    <x v="1"/>
    <n v="2"/>
    <x v="0"/>
    <x v="1"/>
    <x v="0"/>
    <x v="0"/>
  </r>
  <r>
    <x v="13"/>
    <x v="61"/>
    <x v="0"/>
    <n v="1"/>
    <n v="206"/>
    <x v="0"/>
    <n v="69"/>
    <x v="1"/>
    <n v="13"/>
    <x v="0"/>
    <n v="18"/>
    <x v="1"/>
    <n v="12"/>
    <x v="0"/>
    <x v="0"/>
    <x v="0"/>
    <x v="0"/>
  </r>
  <r>
    <x v="14"/>
    <x v="62"/>
    <x v="0"/>
    <n v="1"/>
    <n v="80"/>
    <x v="0"/>
    <n v="26"/>
    <x v="1"/>
    <n v="9"/>
    <x v="0"/>
    <n v="12"/>
    <x v="1"/>
    <n v="9"/>
    <x v="0"/>
    <x v="1"/>
    <x v="0"/>
    <x v="0"/>
  </r>
  <r>
    <x v="2"/>
    <x v="63"/>
    <x v="1"/>
    <n v="0"/>
    <n v="33"/>
    <x v="0"/>
    <n v="13"/>
    <x v="1"/>
    <n v="0"/>
    <x v="0"/>
    <n v="0"/>
    <x v="1"/>
    <n v="1"/>
    <x v="0"/>
    <x v="1"/>
    <x v="0"/>
    <x v="0"/>
  </r>
  <r>
    <x v="13"/>
    <x v="64"/>
    <x v="1"/>
    <n v="3"/>
    <n v="58"/>
    <x v="0"/>
    <n v="30"/>
    <x v="1"/>
    <n v="0"/>
    <x v="0"/>
    <n v="1"/>
    <x v="2"/>
    <n v="7"/>
    <x v="0"/>
    <x v="0"/>
    <x v="0"/>
    <x v="0"/>
  </r>
  <r>
    <x v="13"/>
    <x v="65"/>
    <x v="0"/>
    <n v="2"/>
    <n v="195"/>
    <x v="0"/>
    <n v="62"/>
    <x v="3"/>
    <n v="19"/>
    <x v="0"/>
    <n v="14"/>
    <x v="2"/>
    <n v="12"/>
    <x v="0"/>
    <x v="1"/>
    <x v="0"/>
    <x v="0"/>
  </r>
  <r>
    <x v="10"/>
    <x v="66"/>
    <x v="1"/>
    <n v="1"/>
    <n v="83"/>
    <x v="1"/>
    <n v="20"/>
    <x v="1"/>
    <n v="2"/>
    <x v="0"/>
    <n v="0"/>
    <x v="1"/>
    <n v="6"/>
    <x v="0"/>
    <x v="1"/>
    <x v="0"/>
    <x v="0"/>
  </r>
  <r>
    <x v="5"/>
    <x v="49"/>
    <x v="2"/>
    <n v="0"/>
    <n v="0"/>
    <x v="0"/>
    <n v="0"/>
    <x v="1"/>
    <n v="0"/>
    <x v="0"/>
    <n v="1"/>
    <x v="1"/>
    <n v="0"/>
    <x v="0"/>
    <x v="1"/>
    <x v="0"/>
    <x v="0"/>
  </r>
  <r>
    <x v="1"/>
    <x v="67"/>
    <x v="1"/>
    <n v="1"/>
    <n v="68"/>
    <x v="0"/>
    <n v="19"/>
    <x v="1"/>
    <n v="0"/>
    <x v="0"/>
    <n v="0"/>
    <x v="1"/>
    <n v="2"/>
    <x v="0"/>
    <x v="1"/>
    <x v="0"/>
    <x v="0"/>
  </r>
  <r>
    <x v="2"/>
    <x v="68"/>
    <x v="0"/>
    <n v="0"/>
    <n v="58"/>
    <x v="0"/>
    <n v="13"/>
    <x v="1"/>
    <n v="2"/>
    <x v="0"/>
    <n v="5"/>
    <x v="1"/>
    <n v="3"/>
    <x v="0"/>
    <x v="0"/>
    <x v="0"/>
    <x v="0"/>
  </r>
  <r>
    <x v="19"/>
    <x v="69"/>
    <x v="2"/>
    <n v="0"/>
    <n v="4"/>
    <x v="0"/>
    <n v="1"/>
    <x v="1"/>
    <n v="0"/>
    <x v="0"/>
    <n v="0"/>
    <x v="1"/>
    <n v="0"/>
    <x v="0"/>
    <x v="1"/>
    <x v="0"/>
    <x v="0"/>
  </r>
  <r>
    <x v="29"/>
    <x v="70"/>
    <x v="0"/>
    <n v="2"/>
    <n v="17"/>
    <x v="0"/>
    <n v="11"/>
    <x v="2"/>
    <n v="2"/>
    <x v="0"/>
    <n v="1"/>
    <x v="1"/>
    <n v="0"/>
    <x v="0"/>
    <x v="1"/>
    <x v="0"/>
    <x v="0"/>
  </r>
  <r>
    <x v="19"/>
    <x v="71"/>
    <x v="0"/>
    <n v="0"/>
    <n v="20"/>
    <x v="0"/>
    <n v="8"/>
    <x v="1"/>
    <n v="7"/>
    <x v="0"/>
    <n v="0"/>
    <x v="1"/>
    <n v="1"/>
    <x v="0"/>
    <x v="1"/>
    <x v="0"/>
    <x v="0"/>
  </r>
  <r>
    <x v="30"/>
    <x v="72"/>
    <x v="1"/>
    <n v="0"/>
    <n v="2"/>
    <x v="0"/>
    <n v="5"/>
    <x v="1"/>
    <n v="0"/>
    <x v="0"/>
    <n v="0"/>
    <x v="1"/>
    <n v="0"/>
    <x v="0"/>
    <x v="1"/>
    <x v="0"/>
    <x v="0"/>
  </r>
  <r>
    <x v="31"/>
    <x v="73"/>
    <x v="0"/>
    <n v="1"/>
    <n v="153"/>
    <x v="0"/>
    <n v="63"/>
    <x v="2"/>
    <n v="13"/>
    <x v="0"/>
    <n v="8"/>
    <x v="1"/>
    <n v="14"/>
    <x v="0"/>
    <x v="1"/>
    <x v="0"/>
    <x v="0"/>
  </r>
  <r>
    <x v="32"/>
    <x v="74"/>
    <x v="1"/>
    <n v="0"/>
    <n v="124"/>
    <x v="0"/>
    <n v="37"/>
    <x v="1"/>
    <n v="0"/>
    <x v="0"/>
    <n v="0"/>
    <x v="1"/>
    <n v="7"/>
    <x v="0"/>
    <x v="1"/>
    <x v="0"/>
    <x v="0"/>
  </r>
  <r>
    <x v="2"/>
    <x v="75"/>
    <x v="2"/>
    <n v="0"/>
    <n v="2"/>
    <x v="0"/>
    <n v="0"/>
    <x v="1"/>
    <n v="0"/>
    <x v="0"/>
    <n v="0"/>
    <x v="1"/>
    <n v="0"/>
    <x v="0"/>
    <x v="1"/>
    <x v="0"/>
    <x v="0"/>
  </r>
  <r>
    <x v="2"/>
    <x v="76"/>
    <x v="0"/>
    <n v="1"/>
    <n v="114"/>
    <x v="0"/>
    <n v="45"/>
    <x v="1"/>
    <n v="10"/>
    <x v="0"/>
    <n v="4"/>
    <x v="1"/>
    <n v="5"/>
    <x v="0"/>
    <x v="0"/>
    <x v="0"/>
    <x v="0"/>
  </r>
  <r>
    <x v="2"/>
    <x v="77"/>
    <x v="0"/>
    <n v="0"/>
    <n v="66"/>
    <x v="1"/>
    <n v="42"/>
    <x v="1"/>
    <n v="8"/>
    <x v="0"/>
    <n v="8"/>
    <x v="1"/>
    <n v="3"/>
    <x v="0"/>
    <x v="1"/>
    <x v="0"/>
    <x v="0"/>
  </r>
  <r>
    <x v="1"/>
    <x v="78"/>
    <x v="1"/>
    <n v="3"/>
    <n v="57"/>
    <x v="0"/>
    <n v="21"/>
    <x v="1"/>
    <n v="0"/>
    <x v="0"/>
    <n v="0"/>
    <x v="1"/>
    <n v="2"/>
    <x v="0"/>
    <x v="1"/>
    <x v="0"/>
    <x v="0"/>
  </r>
  <r>
    <x v="29"/>
    <x v="6"/>
    <x v="1"/>
    <n v="18"/>
    <n v="241"/>
    <x v="7"/>
    <n v="142"/>
    <x v="6"/>
    <n v="7"/>
    <x v="0"/>
    <n v="0"/>
    <x v="4"/>
    <n v="13"/>
    <x v="0"/>
    <x v="0"/>
    <x v="0"/>
    <x v="0"/>
  </r>
  <r>
    <x v="33"/>
    <x v="79"/>
    <x v="1"/>
    <n v="0"/>
    <n v="2"/>
    <x v="0"/>
    <n v="1"/>
    <x v="1"/>
    <n v="0"/>
    <x v="0"/>
    <n v="0"/>
    <x v="1"/>
    <n v="0"/>
    <x v="0"/>
    <x v="1"/>
    <x v="0"/>
    <x v="0"/>
  </r>
  <r>
    <x v="2"/>
    <x v="80"/>
    <x v="0"/>
    <n v="1"/>
    <n v="140"/>
    <x v="0"/>
    <n v="35"/>
    <x v="1"/>
    <n v="5"/>
    <x v="0"/>
    <n v="9"/>
    <x v="1"/>
    <n v="2"/>
    <x v="0"/>
    <x v="0"/>
    <x v="0"/>
    <x v="0"/>
  </r>
  <r>
    <x v="2"/>
    <x v="81"/>
    <x v="0"/>
    <n v="0"/>
    <n v="21"/>
    <x v="0"/>
    <n v="8"/>
    <x v="1"/>
    <n v="6"/>
    <x v="0"/>
    <n v="9"/>
    <x v="1"/>
    <n v="8"/>
    <x v="0"/>
    <x v="0"/>
    <x v="0"/>
    <x v="0"/>
  </r>
  <r>
    <x v="10"/>
    <x v="82"/>
    <x v="1"/>
    <n v="0"/>
    <n v="19"/>
    <x v="0"/>
    <n v="1"/>
    <x v="1"/>
    <n v="2"/>
    <x v="0"/>
    <n v="0"/>
    <x v="1"/>
    <n v="0"/>
    <x v="0"/>
    <x v="1"/>
    <x v="0"/>
    <x v="0"/>
  </r>
  <r>
    <x v="2"/>
    <x v="83"/>
    <x v="1"/>
    <n v="0"/>
    <n v="15"/>
    <x v="0"/>
    <n v="5"/>
    <x v="1"/>
    <n v="0"/>
    <x v="0"/>
    <n v="0"/>
    <x v="1"/>
    <n v="1"/>
    <x v="0"/>
    <x v="1"/>
    <x v="0"/>
    <x v="0"/>
  </r>
  <r>
    <x v="21"/>
    <x v="84"/>
    <x v="1"/>
    <n v="0"/>
    <n v="9"/>
    <x v="0"/>
    <n v="1"/>
    <x v="1"/>
    <n v="0"/>
    <x v="0"/>
    <n v="0"/>
    <x v="1"/>
    <n v="0"/>
    <x v="0"/>
    <x v="1"/>
    <x v="0"/>
    <x v="0"/>
  </r>
  <r>
    <x v="1"/>
    <x v="85"/>
    <x v="0"/>
    <n v="0"/>
    <n v="8"/>
    <x v="0"/>
    <n v="4"/>
    <x v="1"/>
    <n v="0"/>
    <x v="0"/>
    <n v="1"/>
    <x v="1"/>
    <n v="0"/>
    <x v="0"/>
    <x v="1"/>
    <x v="0"/>
    <x v="0"/>
  </r>
  <r>
    <x v="2"/>
    <x v="86"/>
    <x v="1"/>
    <n v="1"/>
    <n v="87"/>
    <x v="0"/>
    <n v="22"/>
    <x v="1"/>
    <n v="2"/>
    <x v="0"/>
    <n v="0"/>
    <x v="1"/>
    <n v="5"/>
    <x v="0"/>
    <x v="1"/>
    <x v="0"/>
    <x v="0"/>
  </r>
  <r>
    <x v="12"/>
    <x v="87"/>
    <x v="1"/>
    <n v="4"/>
    <n v="23"/>
    <x v="0"/>
    <n v="5"/>
    <x v="1"/>
    <n v="0"/>
    <x v="0"/>
    <n v="0"/>
    <x v="2"/>
    <n v="3"/>
    <x v="0"/>
    <x v="1"/>
    <x v="0"/>
    <x v="0"/>
  </r>
  <r>
    <x v="26"/>
    <x v="88"/>
    <x v="1"/>
    <n v="0"/>
    <n v="41"/>
    <x v="0"/>
    <n v="8"/>
    <x v="1"/>
    <n v="0"/>
    <x v="0"/>
    <n v="0"/>
    <x v="1"/>
    <n v="2"/>
    <x v="0"/>
    <x v="1"/>
    <x v="0"/>
    <x v="0"/>
  </r>
  <r>
    <x v="34"/>
    <x v="89"/>
    <x v="2"/>
    <n v="0"/>
    <n v="8"/>
    <x v="0"/>
    <n v="2"/>
    <x v="2"/>
    <n v="0"/>
    <x v="0"/>
    <n v="0"/>
    <x v="1"/>
    <n v="1"/>
    <x v="0"/>
    <x v="1"/>
    <x v="0"/>
    <x v="0"/>
  </r>
  <r>
    <x v="27"/>
    <x v="90"/>
    <x v="0"/>
    <n v="7"/>
    <n v="1311"/>
    <x v="4"/>
    <n v="491"/>
    <x v="7"/>
    <n v="94"/>
    <x v="1"/>
    <n v="78"/>
    <x v="6"/>
    <n v="75"/>
    <x v="0"/>
    <x v="6"/>
    <x v="0"/>
    <x v="0"/>
  </r>
  <r>
    <x v="12"/>
    <x v="91"/>
    <x v="2"/>
    <n v="0"/>
    <n v="1"/>
    <x v="0"/>
    <n v="2"/>
    <x v="1"/>
    <n v="1"/>
    <x v="0"/>
    <n v="0"/>
    <x v="1"/>
    <n v="0"/>
    <x v="0"/>
    <x v="1"/>
    <x v="0"/>
    <x v="0"/>
  </r>
  <r>
    <x v="27"/>
    <x v="92"/>
    <x v="0"/>
    <n v="1"/>
    <n v="133"/>
    <x v="0"/>
    <n v="76"/>
    <x v="1"/>
    <n v="9"/>
    <x v="0"/>
    <n v="5"/>
    <x v="1"/>
    <n v="8"/>
    <x v="0"/>
    <x v="0"/>
    <x v="0"/>
    <x v="0"/>
  </r>
  <r>
    <x v="1"/>
    <x v="1"/>
    <x v="0"/>
    <n v="0"/>
    <n v="12"/>
    <x v="0"/>
    <n v="7"/>
    <x v="1"/>
    <n v="4"/>
    <x v="0"/>
    <n v="5"/>
    <x v="1"/>
    <n v="0"/>
    <x v="0"/>
    <x v="1"/>
    <x v="0"/>
    <x v="0"/>
  </r>
  <r>
    <x v="32"/>
    <x v="74"/>
    <x v="2"/>
    <n v="0"/>
    <n v="1"/>
    <x v="0"/>
    <n v="0"/>
    <x v="1"/>
    <n v="0"/>
    <x v="0"/>
    <n v="0"/>
    <x v="1"/>
    <n v="0"/>
    <x v="0"/>
    <x v="1"/>
    <x v="0"/>
    <x v="0"/>
  </r>
  <r>
    <x v="35"/>
    <x v="6"/>
    <x v="2"/>
    <n v="4"/>
    <n v="145"/>
    <x v="0"/>
    <n v="50"/>
    <x v="2"/>
    <n v="2"/>
    <x v="0"/>
    <n v="1"/>
    <x v="2"/>
    <n v="23"/>
    <x v="0"/>
    <x v="1"/>
    <x v="0"/>
    <x v="0"/>
  </r>
  <r>
    <x v="36"/>
    <x v="93"/>
    <x v="1"/>
    <n v="0"/>
    <n v="1"/>
    <x v="0"/>
    <n v="0"/>
    <x v="1"/>
    <n v="0"/>
    <x v="0"/>
    <n v="0"/>
    <x v="1"/>
    <n v="0"/>
    <x v="0"/>
    <x v="1"/>
    <x v="0"/>
    <x v="0"/>
  </r>
  <r>
    <x v="12"/>
    <x v="94"/>
    <x v="1"/>
    <n v="1"/>
    <n v="34"/>
    <x v="0"/>
    <n v="10"/>
    <x v="1"/>
    <n v="0"/>
    <x v="0"/>
    <n v="0"/>
    <x v="1"/>
    <n v="5"/>
    <x v="0"/>
    <x v="1"/>
    <x v="0"/>
    <x v="0"/>
  </r>
  <r>
    <x v="37"/>
    <x v="95"/>
    <x v="0"/>
    <n v="2"/>
    <n v="231"/>
    <x v="0"/>
    <n v="93"/>
    <x v="0"/>
    <n v="11"/>
    <x v="0"/>
    <n v="18"/>
    <x v="0"/>
    <n v="20"/>
    <x v="0"/>
    <x v="3"/>
    <x v="0"/>
    <x v="0"/>
  </r>
  <r>
    <x v="38"/>
    <x v="96"/>
    <x v="2"/>
    <n v="0"/>
    <n v="1"/>
    <x v="0"/>
    <n v="0"/>
    <x v="1"/>
    <n v="0"/>
    <x v="0"/>
    <n v="0"/>
    <x v="1"/>
    <n v="0"/>
    <x v="0"/>
    <x v="1"/>
    <x v="0"/>
    <x v="0"/>
  </r>
  <r>
    <x v="20"/>
    <x v="40"/>
    <x v="0"/>
    <n v="11"/>
    <n v="449"/>
    <x v="4"/>
    <n v="203"/>
    <x v="1"/>
    <n v="37"/>
    <x v="0"/>
    <n v="30"/>
    <x v="6"/>
    <n v="30"/>
    <x v="0"/>
    <x v="0"/>
    <x v="0"/>
    <x v="0"/>
  </r>
  <r>
    <x v="31"/>
    <x v="97"/>
    <x v="0"/>
    <n v="0"/>
    <n v="34"/>
    <x v="0"/>
    <n v="23"/>
    <x v="1"/>
    <n v="5"/>
    <x v="0"/>
    <n v="2"/>
    <x v="1"/>
    <n v="1"/>
    <x v="0"/>
    <x v="1"/>
    <x v="0"/>
    <x v="0"/>
  </r>
  <r>
    <x v="39"/>
    <x v="6"/>
    <x v="2"/>
    <n v="0"/>
    <n v="140"/>
    <x v="0"/>
    <n v="49"/>
    <x v="2"/>
    <n v="2"/>
    <x v="0"/>
    <n v="3"/>
    <x v="1"/>
    <n v="9"/>
    <x v="0"/>
    <x v="1"/>
    <x v="0"/>
    <x v="0"/>
  </r>
  <r>
    <x v="18"/>
    <x v="98"/>
    <x v="2"/>
    <n v="0"/>
    <n v="1"/>
    <x v="0"/>
    <n v="0"/>
    <x v="1"/>
    <n v="0"/>
    <x v="0"/>
    <n v="0"/>
    <x v="1"/>
    <n v="0"/>
    <x v="0"/>
    <x v="1"/>
    <x v="0"/>
    <x v="0"/>
  </r>
  <r>
    <x v="20"/>
    <x v="99"/>
    <x v="0"/>
    <n v="18"/>
    <n v="417"/>
    <x v="1"/>
    <n v="181"/>
    <x v="8"/>
    <n v="26"/>
    <x v="2"/>
    <n v="8"/>
    <x v="0"/>
    <n v="28"/>
    <x v="0"/>
    <x v="2"/>
    <x v="0"/>
    <x v="0"/>
  </r>
  <r>
    <x v="40"/>
    <x v="100"/>
    <x v="1"/>
    <n v="2"/>
    <n v="28"/>
    <x v="0"/>
    <n v="16"/>
    <x v="1"/>
    <n v="1"/>
    <x v="0"/>
    <n v="0"/>
    <x v="1"/>
    <n v="0"/>
    <x v="0"/>
    <x v="0"/>
    <x v="0"/>
    <x v="0"/>
  </r>
  <r>
    <x v="5"/>
    <x v="101"/>
    <x v="0"/>
    <n v="0"/>
    <n v="123"/>
    <x v="0"/>
    <n v="41"/>
    <x v="1"/>
    <n v="31"/>
    <x v="0"/>
    <n v="10"/>
    <x v="1"/>
    <n v="0"/>
    <x v="0"/>
    <x v="2"/>
    <x v="0"/>
    <x v="0"/>
  </r>
  <r>
    <x v="5"/>
    <x v="102"/>
    <x v="1"/>
    <n v="3"/>
    <n v="146"/>
    <x v="0"/>
    <n v="46"/>
    <x v="1"/>
    <n v="0"/>
    <x v="0"/>
    <n v="0"/>
    <x v="2"/>
    <n v="8"/>
    <x v="0"/>
    <x v="1"/>
    <x v="0"/>
    <x v="0"/>
  </r>
  <r>
    <x v="31"/>
    <x v="103"/>
    <x v="0"/>
    <n v="0"/>
    <n v="16"/>
    <x v="0"/>
    <n v="6"/>
    <x v="1"/>
    <n v="2"/>
    <x v="0"/>
    <n v="1"/>
    <x v="1"/>
    <n v="1"/>
    <x v="0"/>
    <x v="1"/>
    <x v="0"/>
    <x v="0"/>
  </r>
  <r>
    <x v="41"/>
    <x v="6"/>
    <x v="2"/>
    <n v="7"/>
    <n v="126"/>
    <x v="1"/>
    <n v="31"/>
    <x v="1"/>
    <n v="3"/>
    <x v="0"/>
    <n v="1"/>
    <x v="1"/>
    <n v="9"/>
    <x v="0"/>
    <x v="1"/>
    <x v="0"/>
    <x v="0"/>
  </r>
  <r>
    <x v="12"/>
    <x v="104"/>
    <x v="0"/>
    <n v="6"/>
    <n v="280"/>
    <x v="0"/>
    <n v="115"/>
    <x v="1"/>
    <n v="12"/>
    <x v="2"/>
    <n v="6"/>
    <x v="2"/>
    <n v="22"/>
    <x v="0"/>
    <x v="1"/>
    <x v="0"/>
    <x v="0"/>
  </r>
  <r>
    <x v="2"/>
    <x v="105"/>
    <x v="0"/>
    <n v="3"/>
    <n v="73"/>
    <x v="0"/>
    <n v="39"/>
    <x v="1"/>
    <n v="10"/>
    <x v="0"/>
    <n v="10"/>
    <x v="2"/>
    <n v="3"/>
    <x v="0"/>
    <x v="1"/>
    <x v="0"/>
    <x v="0"/>
  </r>
  <r>
    <x v="1"/>
    <x v="106"/>
    <x v="2"/>
    <n v="0"/>
    <n v="4"/>
    <x v="0"/>
    <n v="1"/>
    <x v="1"/>
    <n v="0"/>
    <x v="0"/>
    <n v="0"/>
    <x v="1"/>
    <n v="0"/>
    <x v="0"/>
    <x v="1"/>
    <x v="0"/>
    <x v="0"/>
  </r>
  <r>
    <x v="14"/>
    <x v="107"/>
    <x v="0"/>
    <n v="1"/>
    <n v="7"/>
    <x v="0"/>
    <n v="8"/>
    <x v="1"/>
    <n v="5"/>
    <x v="0"/>
    <n v="7"/>
    <x v="1"/>
    <n v="0"/>
    <x v="0"/>
    <x v="0"/>
    <x v="0"/>
    <x v="0"/>
  </r>
  <r>
    <x v="19"/>
    <x v="108"/>
    <x v="0"/>
    <n v="0"/>
    <n v="73"/>
    <x v="0"/>
    <n v="36"/>
    <x v="1"/>
    <n v="18"/>
    <x v="0"/>
    <n v="5"/>
    <x v="1"/>
    <n v="8"/>
    <x v="0"/>
    <x v="7"/>
    <x v="0"/>
    <x v="0"/>
  </r>
  <r>
    <x v="42"/>
    <x v="109"/>
    <x v="2"/>
    <n v="2"/>
    <n v="4"/>
    <x v="0"/>
    <n v="2"/>
    <x v="1"/>
    <n v="0"/>
    <x v="0"/>
    <n v="0"/>
    <x v="2"/>
    <n v="2"/>
    <x v="0"/>
    <x v="1"/>
    <x v="0"/>
    <x v="0"/>
  </r>
  <r>
    <x v="4"/>
    <x v="110"/>
    <x v="0"/>
    <n v="0"/>
    <n v="8"/>
    <x v="0"/>
    <n v="5"/>
    <x v="1"/>
    <n v="2"/>
    <x v="0"/>
    <n v="2"/>
    <x v="1"/>
    <n v="0"/>
    <x v="0"/>
    <x v="1"/>
    <x v="0"/>
    <x v="0"/>
  </r>
  <r>
    <x v="1"/>
    <x v="111"/>
    <x v="0"/>
    <n v="1"/>
    <n v="62"/>
    <x v="0"/>
    <n v="19"/>
    <x v="1"/>
    <n v="7"/>
    <x v="1"/>
    <n v="11"/>
    <x v="1"/>
    <n v="5"/>
    <x v="0"/>
    <x v="1"/>
    <x v="0"/>
    <x v="0"/>
  </r>
  <r>
    <x v="14"/>
    <x v="112"/>
    <x v="0"/>
    <n v="0"/>
    <n v="16"/>
    <x v="0"/>
    <n v="15"/>
    <x v="1"/>
    <n v="4"/>
    <x v="0"/>
    <n v="0"/>
    <x v="1"/>
    <n v="0"/>
    <x v="0"/>
    <x v="1"/>
    <x v="0"/>
    <x v="0"/>
  </r>
  <r>
    <x v="26"/>
    <x v="6"/>
    <x v="2"/>
    <n v="0"/>
    <n v="75"/>
    <x v="0"/>
    <n v="18"/>
    <x v="1"/>
    <n v="7"/>
    <x v="0"/>
    <n v="29"/>
    <x v="1"/>
    <n v="9"/>
    <x v="0"/>
    <x v="1"/>
    <x v="0"/>
    <x v="0"/>
  </r>
  <r>
    <x v="21"/>
    <x v="113"/>
    <x v="0"/>
    <n v="3"/>
    <n v="572"/>
    <x v="1"/>
    <n v="192"/>
    <x v="2"/>
    <n v="27"/>
    <x v="1"/>
    <n v="28"/>
    <x v="1"/>
    <n v="30"/>
    <x v="0"/>
    <x v="0"/>
    <x v="0"/>
    <x v="1"/>
  </r>
  <r>
    <x v="2"/>
    <x v="114"/>
    <x v="1"/>
    <n v="1"/>
    <n v="64"/>
    <x v="1"/>
    <n v="22"/>
    <x v="1"/>
    <n v="0"/>
    <x v="0"/>
    <n v="0"/>
    <x v="1"/>
    <n v="4"/>
    <x v="0"/>
    <x v="1"/>
    <x v="0"/>
    <x v="0"/>
  </r>
  <r>
    <x v="23"/>
    <x v="115"/>
    <x v="2"/>
    <n v="0"/>
    <n v="2"/>
    <x v="0"/>
    <n v="0"/>
    <x v="1"/>
    <n v="0"/>
    <x v="0"/>
    <n v="0"/>
    <x v="1"/>
    <n v="0"/>
    <x v="0"/>
    <x v="1"/>
    <x v="0"/>
    <x v="0"/>
  </r>
  <r>
    <x v="40"/>
    <x v="6"/>
    <x v="1"/>
    <n v="7"/>
    <n v="174"/>
    <x v="6"/>
    <n v="46"/>
    <x v="1"/>
    <n v="3"/>
    <x v="0"/>
    <n v="2"/>
    <x v="0"/>
    <n v="18"/>
    <x v="0"/>
    <x v="1"/>
    <x v="0"/>
    <x v="0"/>
  </r>
  <r>
    <x v="13"/>
    <x v="116"/>
    <x v="0"/>
    <n v="5"/>
    <n v="543"/>
    <x v="1"/>
    <n v="182"/>
    <x v="4"/>
    <n v="45"/>
    <x v="2"/>
    <n v="137"/>
    <x v="4"/>
    <n v="58"/>
    <x v="0"/>
    <x v="4"/>
    <x v="0"/>
    <x v="0"/>
  </r>
  <r>
    <x v="6"/>
    <x v="117"/>
    <x v="0"/>
    <n v="0"/>
    <n v="38"/>
    <x v="0"/>
    <n v="25"/>
    <x v="1"/>
    <n v="2"/>
    <x v="0"/>
    <n v="1"/>
    <x v="1"/>
    <n v="2"/>
    <x v="0"/>
    <x v="1"/>
    <x v="0"/>
    <x v="0"/>
  </r>
  <r>
    <x v="25"/>
    <x v="118"/>
    <x v="1"/>
    <n v="0"/>
    <n v="18"/>
    <x v="0"/>
    <n v="6"/>
    <x v="1"/>
    <n v="0"/>
    <x v="0"/>
    <n v="0"/>
    <x v="1"/>
    <n v="1"/>
    <x v="0"/>
    <x v="1"/>
    <x v="0"/>
    <x v="0"/>
  </r>
  <r>
    <x v="25"/>
    <x v="119"/>
    <x v="1"/>
    <n v="0"/>
    <n v="11"/>
    <x v="0"/>
    <n v="2"/>
    <x v="1"/>
    <n v="0"/>
    <x v="0"/>
    <n v="0"/>
    <x v="1"/>
    <n v="1"/>
    <x v="0"/>
    <x v="1"/>
    <x v="0"/>
    <x v="0"/>
  </r>
  <r>
    <x v="15"/>
    <x v="120"/>
    <x v="0"/>
    <n v="0"/>
    <n v="2"/>
    <x v="0"/>
    <n v="0"/>
    <x v="1"/>
    <n v="0"/>
    <x v="0"/>
    <n v="1"/>
    <x v="1"/>
    <n v="0"/>
    <x v="0"/>
    <x v="1"/>
    <x v="0"/>
    <x v="0"/>
  </r>
  <r>
    <x v="20"/>
    <x v="43"/>
    <x v="2"/>
    <n v="0"/>
    <n v="1"/>
    <x v="0"/>
    <n v="0"/>
    <x v="1"/>
    <n v="0"/>
    <x v="0"/>
    <n v="0"/>
    <x v="1"/>
    <n v="0"/>
    <x v="0"/>
    <x v="1"/>
    <x v="0"/>
    <x v="0"/>
  </r>
  <r>
    <x v="2"/>
    <x v="121"/>
    <x v="1"/>
    <n v="0"/>
    <n v="14"/>
    <x v="0"/>
    <n v="8"/>
    <x v="1"/>
    <n v="0"/>
    <x v="0"/>
    <n v="0"/>
    <x v="1"/>
    <n v="0"/>
    <x v="0"/>
    <x v="1"/>
    <x v="0"/>
    <x v="0"/>
  </r>
  <r>
    <x v="2"/>
    <x v="122"/>
    <x v="0"/>
    <n v="2"/>
    <n v="500"/>
    <x v="0"/>
    <n v="156"/>
    <x v="9"/>
    <n v="50"/>
    <x v="0"/>
    <n v="54"/>
    <x v="2"/>
    <n v="21"/>
    <x v="0"/>
    <x v="4"/>
    <x v="0"/>
    <x v="0"/>
  </r>
  <r>
    <x v="2"/>
    <x v="123"/>
    <x v="2"/>
    <n v="0"/>
    <n v="1"/>
    <x v="0"/>
    <n v="0"/>
    <x v="1"/>
    <n v="0"/>
    <x v="0"/>
    <n v="0"/>
    <x v="1"/>
    <n v="0"/>
    <x v="0"/>
    <x v="1"/>
    <x v="0"/>
    <x v="0"/>
  </r>
  <r>
    <x v="20"/>
    <x v="124"/>
    <x v="1"/>
    <n v="2"/>
    <n v="3"/>
    <x v="0"/>
    <n v="1"/>
    <x v="1"/>
    <n v="0"/>
    <x v="0"/>
    <n v="0"/>
    <x v="1"/>
    <n v="1"/>
    <x v="0"/>
    <x v="1"/>
    <x v="0"/>
    <x v="0"/>
  </r>
  <r>
    <x v="16"/>
    <x v="125"/>
    <x v="0"/>
    <n v="1"/>
    <n v="25"/>
    <x v="0"/>
    <n v="11"/>
    <x v="1"/>
    <n v="2"/>
    <x v="0"/>
    <n v="1"/>
    <x v="1"/>
    <n v="0"/>
    <x v="0"/>
    <x v="3"/>
    <x v="0"/>
    <x v="0"/>
  </r>
  <r>
    <x v="8"/>
    <x v="10"/>
    <x v="1"/>
    <n v="0"/>
    <n v="1"/>
    <x v="0"/>
    <n v="0"/>
    <x v="1"/>
    <n v="0"/>
    <x v="0"/>
    <n v="0"/>
    <x v="1"/>
    <n v="0"/>
    <x v="0"/>
    <x v="1"/>
    <x v="0"/>
    <x v="0"/>
  </r>
  <r>
    <x v="1"/>
    <x v="126"/>
    <x v="2"/>
    <n v="0"/>
    <n v="0"/>
    <x v="0"/>
    <n v="0"/>
    <x v="1"/>
    <n v="0"/>
    <x v="0"/>
    <n v="1"/>
    <x v="1"/>
    <n v="0"/>
    <x v="0"/>
    <x v="1"/>
    <x v="0"/>
    <x v="0"/>
  </r>
  <r>
    <x v="12"/>
    <x v="127"/>
    <x v="2"/>
    <n v="0"/>
    <n v="14"/>
    <x v="0"/>
    <n v="3"/>
    <x v="1"/>
    <n v="0"/>
    <x v="0"/>
    <n v="1"/>
    <x v="1"/>
    <n v="1"/>
    <x v="0"/>
    <x v="1"/>
    <x v="0"/>
    <x v="0"/>
  </r>
  <r>
    <x v="2"/>
    <x v="128"/>
    <x v="0"/>
    <n v="2"/>
    <n v="268"/>
    <x v="0"/>
    <n v="159"/>
    <x v="1"/>
    <n v="32"/>
    <x v="0"/>
    <n v="26"/>
    <x v="1"/>
    <n v="12"/>
    <x v="0"/>
    <x v="0"/>
    <x v="0"/>
    <x v="0"/>
  </r>
  <r>
    <x v="2"/>
    <x v="129"/>
    <x v="2"/>
    <n v="1"/>
    <n v="5"/>
    <x v="0"/>
    <n v="2"/>
    <x v="1"/>
    <n v="0"/>
    <x v="0"/>
    <n v="0"/>
    <x v="2"/>
    <n v="1"/>
    <x v="0"/>
    <x v="1"/>
    <x v="0"/>
    <x v="0"/>
  </r>
  <r>
    <x v="2"/>
    <x v="54"/>
    <x v="2"/>
    <n v="0"/>
    <n v="1"/>
    <x v="0"/>
    <n v="0"/>
    <x v="1"/>
    <n v="0"/>
    <x v="0"/>
    <n v="0"/>
    <x v="1"/>
    <n v="0"/>
    <x v="0"/>
    <x v="1"/>
    <x v="0"/>
    <x v="0"/>
  </r>
  <r>
    <x v="4"/>
    <x v="5"/>
    <x v="2"/>
    <n v="0"/>
    <n v="1"/>
    <x v="0"/>
    <n v="0"/>
    <x v="1"/>
    <n v="1"/>
    <x v="0"/>
    <n v="0"/>
    <x v="1"/>
    <n v="0"/>
    <x v="0"/>
    <x v="1"/>
    <x v="0"/>
    <x v="0"/>
  </r>
  <r>
    <x v="43"/>
    <x v="130"/>
    <x v="2"/>
    <n v="0"/>
    <n v="1"/>
    <x v="0"/>
    <n v="0"/>
    <x v="1"/>
    <n v="0"/>
    <x v="0"/>
    <n v="0"/>
    <x v="1"/>
    <n v="0"/>
    <x v="0"/>
    <x v="1"/>
    <x v="0"/>
    <x v="0"/>
  </r>
  <r>
    <x v="2"/>
    <x v="131"/>
    <x v="1"/>
    <n v="0"/>
    <n v="129"/>
    <x v="0"/>
    <n v="46"/>
    <x v="1"/>
    <n v="0"/>
    <x v="0"/>
    <n v="0"/>
    <x v="1"/>
    <n v="4"/>
    <x v="0"/>
    <x v="1"/>
    <x v="0"/>
    <x v="0"/>
  </r>
  <r>
    <x v="2"/>
    <x v="132"/>
    <x v="0"/>
    <n v="2"/>
    <n v="513"/>
    <x v="1"/>
    <n v="221"/>
    <x v="3"/>
    <n v="31"/>
    <x v="0"/>
    <n v="25"/>
    <x v="1"/>
    <n v="19"/>
    <x v="0"/>
    <x v="0"/>
    <x v="0"/>
    <x v="0"/>
  </r>
  <r>
    <x v="44"/>
    <x v="6"/>
    <x v="1"/>
    <n v="0"/>
    <n v="11"/>
    <x v="0"/>
    <n v="3"/>
    <x v="1"/>
    <n v="0"/>
    <x v="0"/>
    <n v="0"/>
    <x v="1"/>
    <n v="3"/>
    <x v="0"/>
    <x v="1"/>
    <x v="0"/>
    <x v="0"/>
  </r>
  <r>
    <x v="24"/>
    <x v="46"/>
    <x v="1"/>
    <n v="1"/>
    <n v="24"/>
    <x v="0"/>
    <n v="1"/>
    <x v="1"/>
    <n v="0"/>
    <x v="0"/>
    <n v="0"/>
    <x v="1"/>
    <n v="1"/>
    <x v="0"/>
    <x v="1"/>
    <x v="0"/>
    <x v="0"/>
  </r>
  <r>
    <x v="1"/>
    <x v="133"/>
    <x v="0"/>
    <n v="0"/>
    <n v="11"/>
    <x v="0"/>
    <n v="4"/>
    <x v="1"/>
    <n v="7"/>
    <x v="0"/>
    <n v="6"/>
    <x v="1"/>
    <n v="2"/>
    <x v="0"/>
    <x v="0"/>
    <x v="0"/>
    <x v="0"/>
  </r>
  <r>
    <x v="0"/>
    <x v="0"/>
    <x v="2"/>
    <n v="0"/>
    <n v="1"/>
    <x v="0"/>
    <n v="0"/>
    <x v="1"/>
    <n v="0"/>
    <x v="0"/>
    <n v="0"/>
    <x v="1"/>
    <n v="0"/>
    <x v="0"/>
    <x v="1"/>
    <x v="0"/>
    <x v="0"/>
  </r>
  <r>
    <x v="10"/>
    <x v="134"/>
    <x v="1"/>
    <n v="0"/>
    <n v="15"/>
    <x v="0"/>
    <n v="6"/>
    <x v="1"/>
    <n v="0"/>
    <x v="0"/>
    <n v="0"/>
    <x v="1"/>
    <n v="0"/>
    <x v="0"/>
    <x v="1"/>
    <x v="0"/>
    <x v="0"/>
  </r>
  <r>
    <x v="14"/>
    <x v="135"/>
    <x v="1"/>
    <n v="0"/>
    <n v="13"/>
    <x v="0"/>
    <n v="6"/>
    <x v="1"/>
    <n v="0"/>
    <x v="0"/>
    <n v="0"/>
    <x v="1"/>
    <n v="0"/>
    <x v="0"/>
    <x v="1"/>
    <x v="0"/>
    <x v="0"/>
  </r>
  <r>
    <x v="29"/>
    <x v="6"/>
    <x v="2"/>
    <n v="5"/>
    <n v="155"/>
    <x v="1"/>
    <n v="52"/>
    <x v="2"/>
    <n v="2"/>
    <x v="0"/>
    <n v="1"/>
    <x v="1"/>
    <n v="12"/>
    <x v="0"/>
    <x v="1"/>
    <x v="0"/>
    <x v="0"/>
  </r>
  <r>
    <x v="12"/>
    <x v="91"/>
    <x v="1"/>
    <n v="0"/>
    <n v="1"/>
    <x v="0"/>
    <n v="0"/>
    <x v="1"/>
    <n v="0"/>
    <x v="0"/>
    <n v="0"/>
    <x v="1"/>
    <n v="0"/>
    <x v="0"/>
    <x v="1"/>
    <x v="0"/>
    <x v="0"/>
  </r>
  <r>
    <x v="5"/>
    <x v="136"/>
    <x v="1"/>
    <n v="0"/>
    <n v="118"/>
    <x v="0"/>
    <n v="28"/>
    <x v="2"/>
    <n v="0"/>
    <x v="0"/>
    <n v="0"/>
    <x v="1"/>
    <n v="2"/>
    <x v="0"/>
    <x v="1"/>
    <x v="0"/>
    <x v="0"/>
  </r>
  <r>
    <x v="23"/>
    <x v="115"/>
    <x v="0"/>
    <n v="4"/>
    <n v="21"/>
    <x v="1"/>
    <n v="37"/>
    <x v="3"/>
    <n v="7"/>
    <x v="0"/>
    <n v="2"/>
    <x v="0"/>
    <n v="5"/>
    <x v="0"/>
    <x v="0"/>
    <x v="0"/>
    <x v="0"/>
  </r>
  <r>
    <x v="31"/>
    <x v="6"/>
    <x v="1"/>
    <n v="7"/>
    <n v="178"/>
    <x v="8"/>
    <n v="89"/>
    <x v="1"/>
    <n v="0"/>
    <x v="0"/>
    <n v="0"/>
    <x v="1"/>
    <n v="6"/>
    <x v="0"/>
    <x v="1"/>
    <x v="0"/>
    <x v="0"/>
  </r>
  <r>
    <x v="9"/>
    <x v="137"/>
    <x v="1"/>
    <n v="1"/>
    <n v="108"/>
    <x v="1"/>
    <n v="31"/>
    <x v="9"/>
    <n v="3"/>
    <x v="0"/>
    <n v="0"/>
    <x v="2"/>
    <n v="10"/>
    <x v="0"/>
    <x v="1"/>
    <x v="0"/>
    <x v="0"/>
  </r>
  <r>
    <x v="20"/>
    <x v="138"/>
    <x v="0"/>
    <n v="7"/>
    <n v="391"/>
    <x v="3"/>
    <n v="178"/>
    <x v="2"/>
    <n v="33"/>
    <x v="0"/>
    <n v="11"/>
    <x v="2"/>
    <n v="17"/>
    <x v="0"/>
    <x v="1"/>
    <x v="0"/>
    <x v="0"/>
  </r>
  <r>
    <x v="37"/>
    <x v="139"/>
    <x v="0"/>
    <n v="0"/>
    <n v="36"/>
    <x v="1"/>
    <n v="17"/>
    <x v="1"/>
    <n v="8"/>
    <x v="0"/>
    <n v="1"/>
    <x v="1"/>
    <n v="1"/>
    <x v="0"/>
    <x v="1"/>
    <x v="0"/>
    <x v="0"/>
  </r>
  <r>
    <x v="13"/>
    <x v="140"/>
    <x v="0"/>
    <n v="1"/>
    <n v="81"/>
    <x v="0"/>
    <n v="42"/>
    <x v="6"/>
    <n v="14"/>
    <x v="0"/>
    <n v="12"/>
    <x v="2"/>
    <n v="7"/>
    <x v="0"/>
    <x v="3"/>
    <x v="0"/>
    <x v="0"/>
  </r>
  <r>
    <x v="26"/>
    <x v="141"/>
    <x v="1"/>
    <n v="1"/>
    <n v="49"/>
    <x v="0"/>
    <n v="12"/>
    <x v="1"/>
    <n v="0"/>
    <x v="0"/>
    <n v="0"/>
    <x v="2"/>
    <n v="2"/>
    <x v="0"/>
    <x v="1"/>
    <x v="0"/>
    <x v="0"/>
  </r>
  <r>
    <x v="6"/>
    <x v="6"/>
    <x v="1"/>
    <n v="15"/>
    <n v="305"/>
    <x v="4"/>
    <n v="82"/>
    <x v="3"/>
    <n v="4"/>
    <x v="0"/>
    <n v="12"/>
    <x v="7"/>
    <n v="53"/>
    <x v="0"/>
    <x v="1"/>
    <x v="0"/>
    <x v="0"/>
  </r>
  <r>
    <x v="40"/>
    <x v="100"/>
    <x v="2"/>
    <n v="0"/>
    <n v="1"/>
    <x v="0"/>
    <n v="0"/>
    <x v="1"/>
    <n v="0"/>
    <x v="0"/>
    <n v="0"/>
    <x v="1"/>
    <n v="0"/>
    <x v="0"/>
    <x v="1"/>
    <x v="0"/>
    <x v="0"/>
  </r>
  <r>
    <x v="26"/>
    <x v="142"/>
    <x v="0"/>
    <n v="0"/>
    <n v="5"/>
    <x v="0"/>
    <n v="2"/>
    <x v="1"/>
    <n v="5"/>
    <x v="0"/>
    <n v="1"/>
    <x v="1"/>
    <n v="2"/>
    <x v="0"/>
    <x v="1"/>
    <x v="0"/>
    <x v="0"/>
  </r>
  <r>
    <x v="24"/>
    <x v="143"/>
    <x v="1"/>
    <n v="0"/>
    <n v="4"/>
    <x v="0"/>
    <n v="0"/>
    <x v="1"/>
    <n v="0"/>
    <x v="0"/>
    <n v="0"/>
    <x v="1"/>
    <n v="1"/>
    <x v="0"/>
    <x v="1"/>
    <x v="0"/>
    <x v="0"/>
  </r>
  <r>
    <x v="30"/>
    <x v="144"/>
    <x v="1"/>
    <n v="0"/>
    <n v="2"/>
    <x v="0"/>
    <n v="1"/>
    <x v="1"/>
    <n v="0"/>
    <x v="0"/>
    <n v="0"/>
    <x v="1"/>
    <n v="0"/>
    <x v="0"/>
    <x v="1"/>
    <x v="0"/>
    <x v="0"/>
  </r>
  <r>
    <x v="16"/>
    <x v="25"/>
    <x v="2"/>
    <n v="0"/>
    <n v="1"/>
    <x v="0"/>
    <n v="0"/>
    <x v="1"/>
    <n v="0"/>
    <x v="0"/>
    <n v="0"/>
    <x v="1"/>
    <n v="0"/>
    <x v="0"/>
    <x v="1"/>
    <x v="0"/>
    <x v="0"/>
  </r>
  <r>
    <x v="1"/>
    <x v="145"/>
    <x v="2"/>
    <n v="0"/>
    <n v="2"/>
    <x v="0"/>
    <n v="0"/>
    <x v="1"/>
    <n v="0"/>
    <x v="0"/>
    <n v="0"/>
    <x v="1"/>
    <n v="0"/>
    <x v="0"/>
    <x v="1"/>
    <x v="0"/>
    <x v="0"/>
  </r>
  <r>
    <x v="15"/>
    <x v="146"/>
    <x v="1"/>
    <n v="0"/>
    <n v="8"/>
    <x v="0"/>
    <n v="0"/>
    <x v="1"/>
    <n v="0"/>
    <x v="0"/>
    <n v="0"/>
    <x v="1"/>
    <n v="0"/>
    <x v="0"/>
    <x v="1"/>
    <x v="0"/>
    <x v="0"/>
  </r>
  <r>
    <x v="18"/>
    <x v="147"/>
    <x v="0"/>
    <n v="0"/>
    <n v="10"/>
    <x v="0"/>
    <n v="1"/>
    <x v="1"/>
    <n v="0"/>
    <x v="0"/>
    <n v="1"/>
    <x v="1"/>
    <n v="2"/>
    <x v="0"/>
    <x v="1"/>
    <x v="0"/>
    <x v="0"/>
  </r>
  <r>
    <x v="1"/>
    <x v="148"/>
    <x v="0"/>
    <n v="1"/>
    <n v="6"/>
    <x v="0"/>
    <n v="4"/>
    <x v="2"/>
    <n v="2"/>
    <x v="1"/>
    <n v="2"/>
    <x v="1"/>
    <n v="0"/>
    <x v="0"/>
    <x v="1"/>
    <x v="0"/>
    <x v="0"/>
  </r>
  <r>
    <x v="19"/>
    <x v="108"/>
    <x v="2"/>
    <n v="0"/>
    <n v="1"/>
    <x v="0"/>
    <n v="3"/>
    <x v="1"/>
    <n v="0"/>
    <x v="0"/>
    <n v="0"/>
    <x v="1"/>
    <n v="0"/>
    <x v="0"/>
    <x v="1"/>
    <x v="0"/>
    <x v="0"/>
  </r>
  <r>
    <x v="30"/>
    <x v="149"/>
    <x v="1"/>
    <n v="0"/>
    <n v="30"/>
    <x v="0"/>
    <n v="18"/>
    <x v="2"/>
    <n v="0"/>
    <x v="0"/>
    <n v="0"/>
    <x v="1"/>
    <n v="2"/>
    <x v="0"/>
    <x v="1"/>
    <x v="0"/>
    <x v="0"/>
  </r>
  <r>
    <x v="45"/>
    <x v="150"/>
    <x v="1"/>
    <n v="0"/>
    <n v="4"/>
    <x v="1"/>
    <n v="1"/>
    <x v="1"/>
    <n v="0"/>
    <x v="0"/>
    <n v="0"/>
    <x v="1"/>
    <n v="0"/>
    <x v="0"/>
    <x v="1"/>
    <x v="0"/>
    <x v="0"/>
  </r>
  <r>
    <x v="2"/>
    <x v="75"/>
    <x v="0"/>
    <n v="5"/>
    <n v="537"/>
    <x v="0"/>
    <n v="195"/>
    <x v="3"/>
    <n v="68"/>
    <x v="1"/>
    <n v="30"/>
    <x v="0"/>
    <n v="17"/>
    <x v="0"/>
    <x v="2"/>
    <x v="0"/>
    <x v="0"/>
  </r>
  <r>
    <x v="13"/>
    <x v="151"/>
    <x v="0"/>
    <n v="0"/>
    <n v="92"/>
    <x v="0"/>
    <n v="28"/>
    <x v="1"/>
    <n v="7"/>
    <x v="0"/>
    <n v="13"/>
    <x v="1"/>
    <n v="3"/>
    <x v="0"/>
    <x v="1"/>
    <x v="0"/>
    <x v="0"/>
  </r>
  <r>
    <x v="21"/>
    <x v="152"/>
    <x v="1"/>
    <n v="0"/>
    <n v="1"/>
    <x v="0"/>
    <n v="1"/>
    <x v="1"/>
    <n v="0"/>
    <x v="0"/>
    <n v="0"/>
    <x v="1"/>
    <n v="0"/>
    <x v="0"/>
    <x v="1"/>
    <x v="0"/>
    <x v="0"/>
  </r>
  <r>
    <x v="21"/>
    <x v="84"/>
    <x v="0"/>
    <n v="0"/>
    <n v="36"/>
    <x v="0"/>
    <n v="10"/>
    <x v="2"/>
    <n v="4"/>
    <x v="0"/>
    <n v="2"/>
    <x v="1"/>
    <n v="3"/>
    <x v="0"/>
    <x v="1"/>
    <x v="0"/>
    <x v="0"/>
  </r>
  <r>
    <x v="2"/>
    <x v="153"/>
    <x v="1"/>
    <n v="3"/>
    <n v="208"/>
    <x v="0"/>
    <n v="85"/>
    <x v="1"/>
    <n v="1"/>
    <x v="1"/>
    <n v="0"/>
    <x v="2"/>
    <n v="12"/>
    <x v="0"/>
    <x v="1"/>
    <x v="0"/>
    <x v="0"/>
  </r>
  <r>
    <x v="15"/>
    <x v="154"/>
    <x v="0"/>
    <n v="0"/>
    <n v="17"/>
    <x v="0"/>
    <n v="8"/>
    <x v="1"/>
    <n v="6"/>
    <x v="0"/>
    <n v="7"/>
    <x v="1"/>
    <n v="1"/>
    <x v="0"/>
    <x v="1"/>
    <x v="0"/>
    <x v="0"/>
  </r>
  <r>
    <x v="39"/>
    <x v="6"/>
    <x v="1"/>
    <n v="6"/>
    <n v="114"/>
    <x v="4"/>
    <n v="41"/>
    <x v="2"/>
    <n v="1"/>
    <x v="0"/>
    <n v="1"/>
    <x v="1"/>
    <n v="10"/>
    <x v="0"/>
    <x v="1"/>
    <x v="0"/>
    <x v="0"/>
  </r>
  <r>
    <x v="0"/>
    <x v="155"/>
    <x v="1"/>
    <n v="2"/>
    <n v="68"/>
    <x v="1"/>
    <n v="17"/>
    <x v="3"/>
    <n v="1"/>
    <x v="0"/>
    <n v="0"/>
    <x v="1"/>
    <n v="2"/>
    <x v="0"/>
    <x v="1"/>
    <x v="0"/>
    <x v="0"/>
  </r>
  <r>
    <x v="42"/>
    <x v="6"/>
    <x v="2"/>
    <n v="2"/>
    <n v="68"/>
    <x v="0"/>
    <n v="23"/>
    <x v="1"/>
    <n v="0"/>
    <x v="0"/>
    <n v="3"/>
    <x v="1"/>
    <n v="7"/>
    <x v="0"/>
    <x v="0"/>
    <x v="0"/>
    <x v="0"/>
  </r>
  <r>
    <x v="43"/>
    <x v="156"/>
    <x v="0"/>
    <n v="0"/>
    <n v="8"/>
    <x v="0"/>
    <n v="8"/>
    <x v="1"/>
    <n v="2"/>
    <x v="0"/>
    <n v="1"/>
    <x v="1"/>
    <n v="0"/>
    <x v="0"/>
    <x v="1"/>
    <x v="0"/>
    <x v="0"/>
  </r>
  <r>
    <x v="12"/>
    <x v="28"/>
    <x v="0"/>
    <n v="5"/>
    <n v="398"/>
    <x v="0"/>
    <n v="128"/>
    <x v="3"/>
    <n v="21"/>
    <x v="0"/>
    <n v="18"/>
    <x v="0"/>
    <n v="23"/>
    <x v="0"/>
    <x v="1"/>
    <x v="0"/>
    <x v="0"/>
  </r>
  <r>
    <x v="20"/>
    <x v="157"/>
    <x v="0"/>
    <n v="4"/>
    <n v="384"/>
    <x v="0"/>
    <n v="153"/>
    <x v="2"/>
    <n v="18"/>
    <x v="0"/>
    <n v="19"/>
    <x v="4"/>
    <n v="15"/>
    <x v="0"/>
    <x v="0"/>
    <x v="0"/>
    <x v="0"/>
  </r>
  <r>
    <x v="13"/>
    <x v="158"/>
    <x v="0"/>
    <n v="2"/>
    <n v="135"/>
    <x v="0"/>
    <n v="41"/>
    <x v="0"/>
    <n v="8"/>
    <x v="0"/>
    <n v="6"/>
    <x v="2"/>
    <n v="5"/>
    <x v="0"/>
    <x v="1"/>
    <x v="0"/>
    <x v="0"/>
  </r>
  <r>
    <x v="12"/>
    <x v="42"/>
    <x v="2"/>
    <n v="0"/>
    <n v="3"/>
    <x v="0"/>
    <n v="4"/>
    <x v="1"/>
    <n v="0"/>
    <x v="0"/>
    <n v="1"/>
    <x v="1"/>
    <n v="0"/>
    <x v="0"/>
    <x v="1"/>
    <x v="0"/>
    <x v="0"/>
  </r>
  <r>
    <x v="26"/>
    <x v="159"/>
    <x v="1"/>
    <n v="0"/>
    <n v="40"/>
    <x v="0"/>
    <n v="13"/>
    <x v="1"/>
    <n v="1"/>
    <x v="0"/>
    <n v="0"/>
    <x v="1"/>
    <n v="3"/>
    <x v="0"/>
    <x v="1"/>
    <x v="0"/>
    <x v="0"/>
  </r>
  <r>
    <x v="20"/>
    <x v="160"/>
    <x v="0"/>
    <n v="3"/>
    <n v="148"/>
    <x v="3"/>
    <n v="60"/>
    <x v="2"/>
    <n v="15"/>
    <x v="0"/>
    <n v="4"/>
    <x v="0"/>
    <n v="11"/>
    <x v="0"/>
    <x v="2"/>
    <x v="0"/>
    <x v="0"/>
  </r>
  <r>
    <x v="20"/>
    <x v="161"/>
    <x v="1"/>
    <n v="0"/>
    <n v="66"/>
    <x v="0"/>
    <n v="23"/>
    <x v="1"/>
    <n v="0"/>
    <x v="0"/>
    <n v="0"/>
    <x v="1"/>
    <n v="3"/>
    <x v="0"/>
    <x v="1"/>
    <x v="0"/>
    <x v="0"/>
  </r>
  <r>
    <x v="2"/>
    <x v="162"/>
    <x v="0"/>
    <n v="0"/>
    <n v="184"/>
    <x v="1"/>
    <n v="68"/>
    <x v="1"/>
    <n v="23"/>
    <x v="0"/>
    <n v="10"/>
    <x v="1"/>
    <n v="7"/>
    <x v="0"/>
    <x v="2"/>
    <x v="0"/>
    <x v="0"/>
  </r>
  <r>
    <x v="34"/>
    <x v="89"/>
    <x v="1"/>
    <n v="2"/>
    <n v="40"/>
    <x v="0"/>
    <n v="6"/>
    <x v="2"/>
    <n v="0"/>
    <x v="0"/>
    <n v="0"/>
    <x v="2"/>
    <n v="3"/>
    <x v="0"/>
    <x v="1"/>
    <x v="0"/>
    <x v="0"/>
  </r>
  <r>
    <x v="2"/>
    <x v="6"/>
    <x v="1"/>
    <n v="32"/>
    <n v="2450"/>
    <x v="9"/>
    <n v="998"/>
    <x v="10"/>
    <n v="19"/>
    <x v="1"/>
    <n v="4"/>
    <x v="8"/>
    <n v="252"/>
    <x v="0"/>
    <x v="0"/>
    <x v="0"/>
    <x v="0"/>
  </r>
  <r>
    <x v="11"/>
    <x v="163"/>
    <x v="1"/>
    <n v="1"/>
    <n v="2"/>
    <x v="0"/>
    <n v="0"/>
    <x v="1"/>
    <n v="0"/>
    <x v="0"/>
    <n v="0"/>
    <x v="1"/>
    <n v="0"/>
    <x v="0"/>
    <x v="1"/>
    <x v="0"/>
    <x v="0"/>
  </r>
  <r>
    <x v="13"/>
    <x v="164"/>
    <x v="0"/>
    <n v="2"/>
    <n v="192"/>
    <x v="0"/>
    <n v="68"/>
    <x v="1"/>
    <n v="18"/>
    <x v="0"/>
    <n v="12"/>
    <x v="2"/>
    <n v="10"/>
    <x v="0"/>
    <x v="1"/>
    <x v="0"/>
    <x v="0"/>
  </r>
  <r>
    <x v="26"/>
    <x v="165"/>
    <x v="0"/>
    <n v="0"/>
    <n v="1"/>
    <x v="0"/>
    <n v="1"/>
    <x v="1"/>
    <n v="0"/>
    <x v="0"/>
    <n v="0"/>
    <x v="1"/>
    <n v="0"/>
    <x v="0"/>
    <x v="1"/>
    <x v="0"/>
    <x v="0"/>
  </r>
  <r>
    <x v="4"/>
    <x v="166"/>
    <x v="0"/>
    <n v="0"/>
    <n v="24"/>
    <x v="0"/>
    <n v="5"/>
    <x v="1"/>
    <n v="0"/>
    <x v="0"/>
    <n v="0"/>
    <x v="1"/>
    <n v="1"/>
    <x v="0"/>
    <x v="1"/>
    <x v="0"/>
    <x v="0"/>
  </r>
  <r>
    <x v="6"/>
    <x v="8"/>
    <x v="0"/>
    <n v="1"/>
    <n v="250"/>
    <x v="1"/>
    <n v="49"/>
    <x v="2"/>
    <n v="18"/>
    <x v="1"/>
    <n v="16"/>
    <x v="1"/>
    <n v="18"/>
    <x v="0"/>
    <x v="0"/>
    <x v="0"/>
    <x v="0"/>
  </r>
  <r>
    <x v="10"/>
    <x v="82"/>
    <x v="0"/>
    <n v="2"/>
    <n v="38"/>
    <x v="0"/>
    <n v="5"/>
    <x v="1"/>
    <n v="4"/>
    <x v="0"/>
    <n v="25"/>
    <x v="1"/>
    <n v="6"/>
    <x v="0"/>
    <x v="1"/>
    <x v="0"/>
    <x v="0"/>
  </r>
  <r>
    <x v="17"/>
    <x v="167"/>
    <x v="2"/>
    <n v="0"/>
    <n v="2"/>
    <x v="0"/>
    <n v="0"/>
    <x v="1"/>
    <n v="0"/>
    <x v="0"/>
    <n v="0"/>
    <x v="1"/>
    <n v="0"/>
    <x v="0"/>
    <x v="1"/>
    <x v="0"/>
    <x v="0"/>
  </r>
  <r>
    <x v="2"/>
    <x v="168"/>
    <x v="2"/>
    <n v="0"/>
    <n v="1"/>
    <x v="0"/>
    <n v="1"/>
    <x v="1"/>
    <n v="0"/>
    <x v="0"/>
    <n v="0"/>
    <x v="1"/>
    <n v="0"/>
    <x v="0"/>
    <x v="1"/>
    <x v="0"/>
    <x v="0"/>
  </r>
  <r>
    <x v="6"/>
    <x v="169"/>
    <x v="2"/>
    <n v="0"/>
    <n v="3"/>
    <x v="0"/>
    <n v="2"/>
    <x v="1"/>
    <n v="0"/>
    <x v="0"/>
    <n v="1"/>
    <x v="1"/>
    <n v="2"/>
    <x v="0"/>
    <x v="1"/>
    <x v="0"/>
    <x v="0"/>
  </r>
  <r>
    <x v="2"/>
    <x v="170"/>
    <x v="2"/>
    <n v="0"/>
    <n v="28"/>
    <x v="0"/>
    <n v="9"/>
    <x v="1"/>
    <n v="1"/>
    <x v="0"/>
    <n v="0"/>
    <x v="1"/>
    <n v="5"/>
    <x v="0"/>
    <x v="1"/>
    <x v="0"/>
    <x v="0"/>
  </r>
  <r>
    <x v="19"/>
    <x v="108"/>
    <x v="1"/>
    <n v="2"/>
    <n v="19"/>
    <x v="0"/>
    <n v="19"/>
    <x v="1"/>
    <n v="0"/>
    <x v="0"/>
    <n v="0"/>
    <x v="1"/>
    <n v="0"/>
    <x v="0"/>
    <x v="1"/>
    <x v="0"/>
    <x v="0"/>
  </r>
  <r>
    <x v="2"/>
    <x v="86"/>
    <x v="2"/>
    <n v="0"/>
    <n v="1"/>
    <x v="0"/>
    <n v="0"/>
    <x v="1"/>
    <n v="0"/>
    <x v="0"/>
    <n v="0"/>
    <x v="1"/>
    <n v="1"/>
    <x v="0"/>
    <x v="1"/>
    <x v="0"/>
    <x v="0"/>
  </r>
  <r>
    <x v="13"/>
    <x v="171"/>
    <x v="1"/>
    <n v="0"/>
    <n v="65"/>
    <x v="0"/>
    <n v="15"/>
    <x v="1"/>
    <n v="0"/>
    <x v="0"/>
    <n v="0"/>
    <x v="1"/>
    <n v="4"/>
    <x v="0"/>
    <x v="1"/>
    <x v="0"/>
    <x v="0"/>
  </r>
  <r>
    <x v="29"/>
    <x v="172"/>
    <x v="0"/>
    <n v="0"/>
    <n v="89"/>
    <x v="0"/>
    <n v="30"/>
    <x v="0"/>
    <n v="11"/>
    <x v="0"/>
    <n v="7"/>
    <x v="1"/>
    <n v="1"/>
    <x v="0"/>
    <x v="1"/>
    <x v="0"/>
    <x v="0"/>
  </r>
  <r>
    <x v="34"/>
    <x v="173"/>
    <x v="2"/>
    <n v="0"/>
    <n v="2"/>
    <x v="0"/>
    <n v="0"/>
    <x v="1"/>
    <n v="0"/>
    <x v="0"/>
    <n v="0"/>
    <x v="1"/>
    <n v="1"/>
    <x v="0"/>
    <x v="1"/>
    <x v="0"/>
    <x v="0"/>
  </r>
  <r>
    <x v="13"/>
    <x v="174"/>
    <x v="0"/>
    <n v="6"/>
    <n v="1388"/>
    <x v="6"/>
    <n v="526"/>
    <x v="6"/>
    <n v="87"/>
    <x v="0"/>
    <n v="63"/>
    <x v="0"/>
    <n v="52"/>
    <x v="0"/>
    <x v="1"/>
    <x v="0"/>
    <x v="0"/>
  </r>
  <r>
    <x v="16"/>
    <x v="175"/>
    <x v="1"/>
    <n v="5"/>
    <n v="179"/>
    <x v="1"/>
    <n v="70"/>
    <x v="2"/>
    <n v="2"/>
    <x v="0"/>
    <n v="1"/>
    <x v="4"/>
    <n v="7"/>
    <x v="0"/>
    <x v="1"/>
    <x v="0"/>
    <x v="0"/>
  </r>
  <r>
    <x v="2"/>
    <x v="170"/>
    <x v="1"/>
    <n v="40"/>
    <n v="5266"/>
    <x v="9"/>
    <n v="1977"/>
    <x v="11"/>
    <n v="68"/>
    <x v="0"/>
    <n v="2"/>
    <x v="3"/>
    <n v="412"/>
    <x v="0"/>
    <x v="2"/>
    <x v="0"/>
    <x v="2"/>
  </r>
  <r>
    <x v="20"/>
    <x v="176"/>
    <x v="0"/>
    <n v="2"/>
    <n v="55"/>
    <x v="0"/>
    <n v="26"/>
    <x v="2"/>
    <n v="5"/>
    <x v="0"/>
    <n v="2"/>
    <x v="1"/>
    <n v="3"/>
    <x v="0"/>
    <x v="0"/>
    <x v="0"/>
    <x v="0"/>
  </r>
  <r>
    <x v="12"/>
    <x v="177"/>
    <x v="1"/>
    <n v="2"/>
    <n v="114"/>
    <x v="0"/>
    <n v="32"/>
    <x v="1"/>
    <n v="4"/>
    <x v="0"/>
    <n v="0"/>
    <x v="1"/>
    <n v="12"/>
    <x v="0"/>
    <x v="1"/>
    <x v="0"/>
    <x v="0"/>
  </r>
  <r>
    <x v="12"/>
    <x v="42"/>
    <x v="1"/>
    <n v="1"/>
    <n v="37"/>
    <x v="3"/>
    <n v="13"/>
    <x v="2"/>
    <n v="0"/>
    <x v="0"/>
    <n v="0"/>
    <x v="1"/>
    <n v="0"/>
    <x v="0"/>
    <x v="1"/>
    <x v="0"/>
    <x v="0"/>
  </r>
  <r>
    <x v="19"/>
    <x v="178"/>
    <x v="2"/>
    <n v="0"/>
    <n v="2"/>
    <x v="0"/>
    <n v="0"/>
    <x v="1"/>
    <n v="0"/>
    <x v="0"/>
    <n v="0"/>
    <x v="1"/>
    <n v="0"/>
    <x v="0"/>
    <x v="1"/>
    <x v="0"/>
    <x v="0"/>
  </r>
  <r>
    <x v="12"/>
    <x v="30"/>
    <x v="0"/>
    <n v="0"/>
    <n v="243"/>
    <x v="0"/>
    <n v="100"/>
    <x v="2"/>
    <n v="9"/>
    <x v="1"/>
    <n v="6"/>
    <x v="1"/>
    <n v="17"/>
    <x v="0"/>
    <x v="1"/>
    <x v="0"/>
    <x v="0"/>
  </r>
  <r>
    <x v="1"/>
    <x v="111"/>
    <x v="1"/>
    <n v="1"/>
    <n v="30"/>
    <x v="0"/>
    <n v="9"/>
    <x v="2"/>
    <n v="0"/>
    <x v="0"/>
    <n v="0"/>
    <x v="1"/>
    <n v="1"/>
    <x v="0"/>
    <x v="1"/>
    <x v="0"/>
    <x v="0"/>
  </r>
  <r>
    <x v="12"/>
    <x v="17"/>
    <x v="2"/>
    <n v="0"/>
    <n v="1"/>
    <x v="0"/>
    <n v="0"/>
    <x v="1"/>
    <n v="0"/>
    <x v="0"/>
    <n v="0"/>
    <x v="1"/>
    <n v="0"/>
    <x v="0"/>
    <x v="1"/>
    <x v="0"/>
    <x v="0"/>
  </r>
  <r>
    <x v="1"/>
    <x v="179"/>
    <x v="0"/>
    <n v="1"/>
    <n v="31"/>
    <x v="1"/>
    <n v="13"/>
    <x v="1"/>
    <n v="2"/>
    <x v="0"/>
    <n v="1"/>
    <x v="1"/>
    <n v="8"/>
    <x v="0"/>
    <x v="3"/>
    <x v="0"/>
    <x v="0"/>
  </r>
  <r>
    <x v="20"/>
    <x v="39"/>
    <x v="0"/>
    <n v="4"/>
    <n v="207"/>
    <x v="0"/>
    <n v="97"/>
    <x v="4"/>
    <n v="11"/>
    <x v="1"/>
    <n v="1"/>
    <x v="2"/>
    <n v="27"/>
    <x v="0"/>
    <x v="0"/>
    <x v="0"/>
    <x v="0"/>
  </r>
  <r>
    <x v="19"/>
    <x v="178"/>
    <x v="0"/>
    <n v="2"/>
    <n v="169"/>
    <x v="0"/>
    <n v="76"/>
    <x v="2"/>
    <n v="4"/>
    <x v="0"/>
    <n v="11"/>
    <x v="2"/>
    <n v="15"/>
    <x v="0"/>
    <x v="0"/>
    <x v="0"/>
    <x v="0"/>
  </r>
  <r>
    <x v="2"/>
    <x v="180"/>
    <x v="0"/>
    <n v="0"/>
    <n v="98"/>
    <x v="0"/>
    <n v="43"/>
    <x v="1"/>
    <n v="4"/>
    <x v="0"/>
    <n v="8"/>
    <x v="1"/>
    <n v="2"/>
    <x v="0"/>
    <x v="1"/>
    <x v="0"/>
    <x v="0"/>
  </r>
  <r>
    <x v="1"/>
    <x v="6"/>
    <x v="2"/>
    <n v="9"/>
    <n v="347"/>
    <x v="4"/>
    <n v="102"/>
    <x v="9"/>
    <n v="16"/>
    <x v="0"/>
    <n v="33"/>
    <x v="0"/>
    <n v="32"/>
    <x v="0"/>
    <x v="3"/>
    <x v="0"/>
    <x v="0"/>
  </r>
  <r>
    <x v="0"/>
    <x v="0"/>
    <x v="1"/>
    <n v="0"/>
    <n v="26"/>
    <x v="0"/>
    <n v="12"/>
    <x v="1"/>
    <n v="0"/>
    <x v="0"/>
    <n v="0"/>
    <x v="1"/>
    <n v="2"/>
    <x v="0"/>
    <x v="1"/>
    <x v="0"/>
    <x v="0"/>
  </r>
  <r>
    <x v="37"/>
    <x v="139"/>
    <x v="1"/>
    <n v="0"/>
    <n v="16"/>
    <x v="1"/>
    <n v="4"/>
    <x v="1"/>
    <n v="0"/>
    <x v="0"/>
    <n v="0"/>
    <x v="1"/>
    <n v="1"/>
    <x v="0"/>
    <x v="1"/>
    <x v="0"/>
    <x v="0"/>
  </r>
  <r>
    <x v="13"/>
    <x v="6"/>
    <x v="1"/>
    <n v="3"/>
    <n v="127"/>
    <x v="0"/>
    <n v="29"/>
    <x v="1"/>
    <n v="0"/>
    <x v="0"/>
    <n v="3"/>
    <x v="0"/>
    <n v="17"/>
    <x v="0"/>
    <x v="1"/>
    <x v="0"/>
    <x v="0"/>
  </r>
  <r>
    <x v="2"/>
    <x v="181"/>
    <x v="0"/>
    <n v="1"/>
    <n v="8"/>
    <x v="0"/>
    <n v="2"/>
    <x v="1"/>
    <n v="1"/>
    <x v="0"/>
    <n v="13"/>
    <x v="1"/>
    <n v="3"/>
    <x v="0"/>
    <x v="1"/>
    <x v="0"/>
    <x v="0"/>
  </r>
  <r>
    <x v="1"/>
    <x v="6"/>
    <x v="1"/>
    <n v="7"/>
    <n v="431"/>
    <x v="4"/>
    <n v="116"/>
    <x v="2"/>
    <n v="1"/>
    <x v="0"/>
    <n v="2"/>
    <x v="2"/>
    <n v="24"/>
    <x v="0"/>
    <x v="1"/>
    <x v="0"/>
    <x v="0"/>
  </r>
  <r>
    <x v="2"/>
    <x v="182"/>
    <x v="1"/>
    <n v="0"/>
    <n v="4"/>
    <x v="0"/>
    <n v="4"/>
    <x v="1"/>
    <n v="0"/>
    <x v="0"/>
    <n v="0"/>
    <x v="1"/>
    <n v="0"/>
    <x v="0"/>
    <x v="1"/>
    <x v="0"/>
    <x v="0"/>
  </r>
  <r>
    <x v="20"/>
    <x v="6"/>
    <x v="2"/>
    <n v="32"/>
    <n v="943"/>
    <x v="10"/>
    <n v="353"/>
    <x v="12"/>
    <n v="51"/>
    <x v="1"/>
    <n v="14"/>
    <x v="9"/>
    <n v="105"/>
    <x v="0"/>
    <x v="5"/>
    <x v="0"/>
    <x v="0"/>
  </r>
  <r>
    <x v="25"/>
    <x v="6"/>
    <x v="2"/>
    <n v="6"/>
    <n v="219"/>
    <x v="0"/>
    <n v="50"/>
    <x v="1"/>
    <n v="8"/>
    <x v="0"/>
    <n v="16"/>
    <x v="4"/>
    <n v="31"/>
    <x v="0"/>
    <x v="1"/>
    <x v="0"/>
    <x v="0"/>
  </r>
  <r>
    <x v="37"/>
    <x v="183"/>
    <x v="1"/>
    <n v="0"/>
    <n v="21"/>
    <x v="0"/>
    <n v="17"/>
    <x v="1"/>
    <n v="0"/>
    <x v="0"/>
    <n v="0"/>
    <x v="1"/>
    <n v="0"/>
    <x v="0"/>
    <x v="1"/>
    <x v="0"/>
    <x v="0"/>
  </r>
  <r>
    <x v="16"/>
    <x v="184"/>
    <x v="0"/>
    <n v="0"/>
    <n v="32"/>
    <x v="0"/>
    <n v="19"/>
    <x v="1"/>
    <n v="1"/>
    <x v="0"/>
    <n v="2"/>
    <x v="1"/>
    <n v="1"/>
    <x v="0"/>
    <x v="1"/>
    <x v="0"/>
    <x v="0"/>
  </r>
  <r>
    <x v="12"/>
    <x v="185"/>
    <x v="1"/>
    <n v="3"/>
    <n v="15"/>
    <x v="0"/>
    <n v="5"/>
    <x v="1"/>
    <n v="0"/>
    <x v="0"/>
    <n v="0"/>
    <x v="1"/>
    <n v="0"/>
    <x v="0"/>
    <x v="1"/>
    <x v="0"/>
    <x v="0"/>
  </r>
  <r>
    <x v="25"/>
    <x v="186"/>
    <x v="0"/>
    <n v="0"/>
    <n v="22"/>
    <x v="0"/>
    <n v="11"/>
    <x v="2"/>
    <n v="4"/>
    <x v="0"/>
    <n v="8"/>
    <x v="1"/>
    <n v="6"/>
    <x v="0"/>
    <x v="0"/>
    <x v="0"/>
    <x v="0"/>
  </r>
  <r>
    <x v="12"/>
    <x v="56"/>
    <x v="0"/>
    <n v="1"/>
    <n v="63"/>
    <x v="0"/>
    <n v="31"/>
    <x v="1"/>
    <n v="2"/>
    <x v="0"/>
    <n v="3"/>
    <x v="2"/>
    <n v="7"/>
    <x v="0"/>
    <x v="1"/>
    <x v="0"/>
    <x v="0"/>
  </r>
  <r>
    <x v="9"/>
    <x v="187"/>
    <x v="0"/>
    <n v="0"/>
    <n v="6"/>
    <x v="0"/>
    <n v="4"/>
    <x v="2"/>
    <n v="1"/>
    <x v="0"/>
    <n v="3"/>
    <x v="1"/>
    <n v="1"/>
    <x v="0"/>
    <x v="1"/>
    <x v="0"/>
    <x v="0"/>
  </r>
  <r>
    <x v="38"/>
    <x v="6"/>
    <x v="2"/>
    <n v="1"/>
    <n v="57"/>
    <x v="0"/>
    <n v="15"/>
    <x v="1"/>
    <n v="0"/>
    <x v="0"/>
    <n v="0"/>
    <x v="2"/>
    <n v="2"/>
    <x v="0"/>
    <x v="1"/>
    <x v="0"/>
    <x v="0"/>
  </r>
  <r>
    <x v="2"/>
    <x v="54"/>
    <x v="0"/>
    <n v="4"/>
    <n v="236"/>
    <x v="0"/>
    <n v="84"/>
    <x v="0"/>
    <n v="7"/>
    <x v="1"/>
    <n v="6"/>
    <x v="2"/>
    <n v="11"/>
    <x v="0"/>
    <x v="0"/>
    <x v="0"/>
    <x v="0"/>
  </r>
  <r>
    <x v="26"/>
    <x v="188"/>
    <x v="0"/>
    <n v="0"/>
    <n v="4"/>
    <x v="0"/>
    <n v="0"/>
    <x v="1"/>
    <n v="2"/>
    <x v="0"/>
    <n v="0"/>
    <x v="1"/>
    <n v="0"/>
    <x v="0"/>
    <x v="1"/>
    <x v="0"/>
    <x v="0"/>
  </r>
  <r>
    <x v="2"/>
    <x v="189"/>
    <x v="0"/>
    <n v="0"/>
    <n v="404"/>
    <x v="1"/>
    <n v="138"/>
    <x v="3"/>
    <n v="43"/>
    <x v="0"/>
    <n v="24"/>
    <x v="1"/>
    <n v="33"/>
    <x v="0"/>
    <x v="4"/>
    <x v="0"/>
    <x v="0"/>
  </r>
  <r>
    <x v="24"/>
    <x v="46"/>
    <x v="0"/>
    <n v="5"/>
    <n v="179"/>
    <x v="0"/>
    <n v="59"/>
    <x v="2"/>
    <n v="21"/>
    <x v="0"/>
    <n v="32"/>
    <x v="0"/>
    <n v="11"/>
    <x v="0"/>
    <x v="8"/>
    <x v="0"/>
    <x v="0"/>
  </r>
  <r>
    <x v="19"/>
    <x v="190"/>
    <x v="1"/>
    <n v="2"/>
    <n v="144"/>
    <x v="0"/>
    <n v="57"/>
    <x v="1"/>
    <n v="0"/>
    <x v="0"/>
    <n v="0"/>
    <x v="1"/>
    <n v="10"/>
    <x v="0"/>
    <x v="1"/>
    <x v="0"/>
    <x v="0"/>
  </r>
  <r>
    <x v="10"/>
    <x v="191"/>
    <x v="1"/>
    <n v="2"/>
    <n v="88"/>
    <x v="0"/>
    <n v="19"/>
    <x v="1"/>
    <n v="0"/>
    <x v="0"/>
    <n v="0"/>
    <x v="2"/>
    <n v="1"/>
    <x v="0"/>
    <x v="1"/>
    <x v="0"/>
    <x v="0"/>
  </r>
  <r>
    <x v="14"/>
    <x v="62"/>
    <x v="1"/>
    <n v="0"/>
    <n v="3"/>
    <x v="0"/>
    <n v="1"/>
    <x v="1"/>
    <n v="0"/>
    <x v="0"/>
    <n v="0"/>
    <x v="1"/>
    <n v="0"/>
    <x v="0"/>
    <x v="1"/>
    <x v="0"/>
    <x v="0"/>
  </r>
  <r>
    <x v="10"/>
    <x v="192"/>
    <x v="0"/>
    <n v="0"/>
    <n v="3"/>
    <x v="0"/>
    <n v="0"/>
    <x v="1"/>
    <n v="1"/>
    <x v="0"/>
    <n v="11"/>
    <x v="1"/>
    <n v="1"/>
    <x v="0"/>
    <x v="1"/>
    <x v="0"/>
    <x v="0"/>
  </r>
  <r>
    <x v="27"/>
    <x v="193"/>
    <x v="0"/>
    <n v="0"/>
    <n v="56"/>
    <x v="0"/>
    <n v="24"/>
    <x v="1"/>
    <n v="3"/>
    <x v="1"/>
    <n v="2"/>
    <x v="1"/>
    <n v="3"/>
    <x v="0"/>
    <x v="1"/>
    <x v="0"/>
    <x v="0"/>
  </r>
  <r>
    <x v="26"/>
    <x v="194"/>
    <x v="1"/>
    <n v="0"/>
    <n v="168"/>
    <x v="0"/>
    <n v="63"/>
    <x v="1"/>
    <n v="0"/>
    <x v="0"/>
    <n v="0"/>
    <x v="1"/>
    <n v="10"/>
    <x v="0"/>
    <x v="1"/>
    <x v="0"/>
    <x v="0"/>
  </r>
  <r>
    <x v="20"/>
    <x v="195"/>
    <x v="2"/>
    <n v="0"/>
    <n v="4"/>
    <x v="0"/>
    <n v="0"/>
    <x v="1"/>
    <n v="0"/>
    <x v="0"/>
    <n v="0"/>
    <x v="1"/>
    <n v="0"/>
    <x v="0"/>
    <x v="1"/>
    <x v="0"/>
    <x v="0"/>
  </r>
  <r>
    <x v="7"/>
    <x v="6"/>
    <x v="2"/>
    <n v="8"/>
    <n v="308"/>
    <x v="1"/>
    <n v="77"/>
    <x v="2"/>
    <n v="6"/>
    <x v="0"/>
    <n v="9"/>
    <x v="4"/>
    <n v="60"/>
    <x v="0"/>
    <x v="2"/>
    <x v="0"/>
    <x v="0"/>
  </r>
  <r>
    <x v="22"/>
    <x v="196"/>
    <x v="1"/>
    <n v="0"/>
    <n v="1"/>
    <x v="0"/>
    <n v="0"/>
    <x v="1"/>
    <n v="0"/>
    <x v="0"/>
    <n v="0"/>
    <x v="1"/>
    <n v="0"/>
    <x v="0"/>
    <x v="1"/>
    <x v="0"/>
    <x v="0"/>
  </r>
  <r>
    <x v="37"/>
    <x v="197"/>
    <x v="1"/>
    <n v="0"/>
    <n v="9"/>
    <x v="0"/>
    <n v="5"/>
    <x v="2"/>
    <n v="0"/>
    <x v="0"/>
    <n v="0"/>
    <x v="1"/>
    <n v="0"/>
    <x v="0"/>
    <x v="1"/>
    <x v="0"/>
    <x v="0"/>
  </r>
  <r>
    <x v="1"/>
    <x v="78"/>
    <x v="0"/>
    <n v="0"/>
    <n v="11"/>
    <x v="0"/>
    <n v="7"/>
    <x v="1"/>
    <n v="2"/>
    <x v="0"/>
    <n v="1"/>
    <x v="1"/>
    <n v="0"/>
    <x v="0"/>
    <x v="1"/>
    <x v="0"/>
    <x v="0"/>
  </r>
  <r>
    <x v="2"/>
    <x v="198"/>
    <x v="1"/>
    <n v="2"/>
    <n v="122"/>
    <x v="4"/>
    <n v="51"/>
    <x v="1"/>
    <n v="3"/>
    <x v="0"/>
    <n v="0"/>
    <x v="2"/>
    <n v="19"/>
    <x v="0"/>
    <x v="0"/>
    <x v="0"/>
    <x v="0"/>
  </r>
  <r>
    <x v="45"/>
    <x v="199"/>
    <x v="1"/>
    <n v="0"/>
    <n v="2"/>
    <x v="0"/>
    <n v="0"/>
    <x v="1"/>
    <n v="0"/>
    <x v="0"/>
    <n v="0"/>
    <x v="1"/>
    <n v="0"/>
    <x v="0"/>
    <x v="1"/>
    <x v="0"/>
    <x v="0"/>
  </r>
  <r>
    <x v="13"/>
    <x v="174"/>
    <x v="1"/>
    <n v="7"/>
    <n v="728"/>
    <x v="1"/>
    <n v="273"/>
    <x v="3"/>
    <n v="5"/>
    <x v="1"/>
    <n v="3"/>
    <x v="1"/>
    <n v="59"/>
    <x v="1"/>
    <x v="2"/>
    <x v="0"/>
    <x v="0"/>
  </r>
  <r>
    <x v="25"/>
    <x v="48"/>
    <x v="0"/>
    <n v="0"/>
    <n v="16"/>
    <x v="0"/>
    <n v="7"/>
    <x v="2"/>
    <n v="5"/>
    <x v="0"/>
    <n v="1"/>
    <x v="1"/>
    <n v="2"/>
    <x v="0"/>
    <x v="1"/>
    <x v="0"/>
    <x v="0"/>
  </r>
  <r>
    <x v="13"/>
    <x v="200"/>
    <x v="0"/>
    <n v="0"/>
    <n v="44"/>
    <x v="0"/>
    <n v="18"/>
    <x v="2"/>
    <n v="6"/>
    <x v="0"/>
    <n v="19"/>
    <x v="1"/>
    <n v="3"/>
    <x v="0"/>
    <x v="1"/>
    <x v="0"/>
    <x v="0"/>
  </r>
  <r>
    <x v="42"/>
    <x v="201"/>
    <x v="2"/>
    <n v="0"/>
    <n v="2"/>
    <x v="0"/>
    <n v="0"/>
    <x v="1"/>
    <n v="0"/>
    <x v="0"/>
    <n v="0"/>
    <x v="1"/>
    <n v="0"/>
    <x v="0"/>
    <x v="1"/>
    <x v="0"/>
    <x v="0"/>
  </r>
  <r>
    <x v="2"/>
    <x v="63"/>
    <x v="0"/>
    <n v="10"/>
    <n v="1121"/>
    <x v="4"/>
    <n v="485"/>
    <x v="13"/>
    <n v="51"/>
    <x v="0"/>
    <n v="21"/>
    <x v="7"/>
    <n v="57"/>
    <x v="0"/>
    <x v="9"/>
    <x v="0"/>
    <x v="0"/>
  </r>
  <r>
    <x v="5"/>
    <x v="60"/>
    <x v="0"/>
    <n v="0"/>
    <n v="21"/>
    <x v="0"/>
    <n v="5"/>
    <x v="1"/>
    <n v="14"/>
    <x v="0"/>
    <n v="10"/>
    <x v="1"/>
    <n v="1"/>
    <x v="0"/>
    <x v="1"/>
    <x v="0"/>
    <x v="0"/>
  </r>
  <r>
    <x v="2"/>
    <x v="202"/>
    <x v="0"/>
    <n v="0"/>
    <n v="15"/>
    <x v="0"/>
    <n v="17"/>
    <x v="1"/>
    <n v="3"/>
    <x v="0"/>
    <n v="2"/>
    <x v="1"/>
    <n v="0"/>
    <x v="0"/>
    <x v="3"/>
    <x v="0"/>
    <x v="0"/>
  </r>
  <r>
    <x v="13"/>
    <x v="203"/>
    <x v="0"/>
    <n v="0"/>
    <n v="3"/>
    <x v="0"/>
    <n v="4"/>
    <x v="1"/>
    <n v="0"/>
    <x v="0"/>
    <n v="2"/>
    <x v="1"/>
    <n v="0"/>
    <x v="0"/>
    <x v="1"/>
    <x v="0"/>
    <x v="0"/>
  </r>
  <r>
    <x v="41"/>
    <x v="6"/>
    <x v="1"/>
    <n v="3"/>
    <n v="132"/>
    <x v="1"/>
    <n v="47"/>
    <x v="1"/>
    <n v="0"/>
    <x v="0"/>
    <n v="1"/>
    <x v="1"/>
    <n v="4"/>
    <x v="0"/>
    <x v="0"/>
    <x v="0"/>
    <x v="0"/>
  </r>
  <r>
    <x v="20"/>
    <x v="204"/>
    <x v="0"/>
    <n v="0"/>
    <n v="18"/>
    <x v="0"/>
    <n v="9"/>
    <x v="1"/>
    <n v="2"/>
    <x v="0"/>
    <n v="1"/>
    <x v="1"/>
    <n v="0"/>
    <x v="0"/>
    <x v="1"/>
    <x v="0"/>
    <x v="0"/>
  </r>
  <r>
    <x v="12"/>
    <x v="205"/>
    <x v="0"/>
    <n v="1"/>
    <n v="47"/>
    <x v="0"/>
    <n v="16"/>
    <x v="2"/>
    <n v="2"/>
    <x v="0"/>
    <n v="3"/>
    <x v="1"/>
    <n v="3"/>
    <x v="0"/>
    <x v="2"/>
    <x v="0"/>
    <x v="0"/>
  </r>
  <r>
    <x v="46"/>
    <x v="206"/>
    <x v="0"/>
    <n v="0"/>
    <n v="0"/>
    <x v="0"/>
    <n v="4"/>
    <x v="1"/>
    <n v="1"/>
    <x v="0"/>
    <n v="1"/>
    <x v="1"/>
    <n v="0"/>
    <x v="0"/>
    <x v="1"/>
    <x v="0"/>
    <x v="0"/>
  </r>
  <r>
    <x v="13"/>
    <x v="207"/>
    <x v="0"/>
    <n v="4"/>
    <n v="439"/>
    <x v="0"/>
    <n v="145"/>
    <x v="0"/>
    <n v="33"/>
    <x v="0"/>
    <n v="20"/>
    <x v="4"/>
    <n v="23"/>
    <x v="0"/>
    <x v="3"/>
    <x v="0"/>
    <x v="0"/>
  </r>
  <r>
    <x v="32"/>
    <x v="208"/>
    <x v="0"/>
    <n v="0"/>
    <n v="2"/>
    <x v="0"/>
    <n v="1"/>
    <x v="1"/>
    <n v="0"/>
    <x v="0"/>
    <n v="2"/>
    <x v="1"/>
    <n v="2"/>
    <x v="0"/>
    <x v="1"/>
    <x v="0"/>
    <x v="0"/>
  </r>
  <r>
    <x v="26"/>
    <x v="6"/>
    <x v="0"/>
    <n v="0"/>
    <n v="3"/>
    <x v="0"/>
    <n v="0"/>
    <x v="1"/>
    <n v="0"/>
    <x v="0"/>
    <n v="0"/>
    <x v="1"/>
    <n v="0"/>
    <x v="0"/>
    <x v="1"/>
    <x v="0"/>
    <x v="0"/>
  </r>
  <r>
    <x v="42"/>
    <x v="201"/>
    <x v="1"/>
    <n v="0"/>
    <n v="37"/>
    <x v="0"/>
    <n v="11"/>
    <x v="1"/>
    <n v="0"/>
    <x v="0"/>
    <n v="0"/>
    <x v="1"/>
    <n v="1"/>
    <x v="0"/>
    <x v="1"/>
    <x v="0"/>
    <x v="0"/>
  </r>
  <r>
    <x v="26"/>
    <x v="50"/>
    <x v="1"/>
    <n v="0"/>
    <n v="4"/>
    <x v="0"/>
    <n v="0"/>
    <x v="1"/>
    <n v="1"/>
    <x v="0"/>
    <n v="0"/>
    <x v="1"/>
    <n v="0"/>
    <x v="0"/>
    <x v="1"/>
    <x v="0"/>
    <x v="0"/>
  </r>
  <r>
    <x v="13"/>
    <x v="209"/>
    <x v="1"/>
    <n v="3"/>
    <n v="322"/>
    <x v="4"/>
    <n v="97"/>
    <x v="1"/>
    <n v="0"/>
    <x v="0"/>
    <n v="1"/>
    <x v="2"/>
    <n v="22"/>
    <x v="0"/>
    <x v="1"/>
    <x v="0"/>
    <x v="0"/>
  </r>
  <r>
    <x v="40"/>
    <x v="210"/>
    <x v="1"/>
    <n v="0"/>
    <n v="14"/>
    <x v="0"/>
    <n v="4"/>
    <x v="1"/>
    <n v="0"/>
    <x v="0"/>
    <n v="0"/>
    <x v="1"/>
    <n v="0"/>
    <x v="0"/>
    <x v="1"/>
    <x v="0"/>
    <x v="0"/>
  </r>
  <r>
    <x v="26"/>
    <x v="211"/>
    <x v="0"/>
    <n v="0"/>
    <n v="45"/>
    <x v="0"/>
    <n v="15"/>
    <x v="1"/>
    <n v="6"/>
    <x v="0"/>
    <n v="6"/>
    <x v="1"/>
    <n v="4"/>
    <x v="0"/>
    <x v="0"/>
    <x v="0"/>
    <x v="0"/>
  </r>
  <r>
    <x v="2"/>
    <x v="212"/>
    <x v="0"/>
    <n v="0"/>
    <n v="359"/>
    <x v="0"/>
    <n v="131"/>
    <x v="0"/>
    <n v="83"/>
    <x v="0"/>
    <n v="21"/>
    <x v="1"/>
    <n v="17"/>
    <x v="0"/>
    <x v="1"/>
    <x v="0"/>
    <x v="0"/>
  </r>
  <r>
    <x v="9"/>
    <x v="213"/>
    <x v="1"/>
    <n v="0"/>
    <n v="11"/>
    <x v="1"/>
    <n v="5"/>
    <x v="1"/>
    <n v="0"/>
    <x v="0"/>
    <n v="0"/>
    <x v="1"/>
    <n v="1"/>
    <x v="0"/>
    <x v="1"/>
    <x v="0"/>
    <x v="0"/>
  </r>
  <r>
    <x v="11"/>
    <x v="6"/>
    <x v="1"/>
    <n v="7"/>
    <n v="355"/>
    <x v="3"/>
    <n v="125"/>
    <x v="1"/>
    <n v="11"/>
    <x v="0"/>
    <n v="2"/>
    <x v="4"/>
    <n v="37"/>
    <x v="0"/>
    <x v="1"/>
    <x v="0"/>
    <x v="0"/>
  </r>
  <r>
    <x v="2"/>
    <x v="214"/>
    <x v="1"/>
    <n v="0"/>
    <n v="1"/>
    <x v="0"/>
    <n v="0"/>
    <x v="2"/>
    <n v="0"/>
    <x v="0"/>
    <n v="0"/>
    <x v="1"/>
    <n v="0"/>
    <x v="0"/>
    <x v="1"/>
    <x v="0"/>
    <x v="0"/>
  </r>
  <r>
    <x v="20"/>
    <x v="99"/>
    <x v="1"/>
    <n v="0"/>
    <n v="42"/>
    <x v="0"/>
    <n v="5"/>
    <x v="2"/>
    <n v="2"/>
    <x v="0"/>
    <n v="0"/>
    <x v="1"/>
    <n v="2"/>
    <x v="0"/>
    <x v="1"/>
    <x v="0"/>
    <x v="0"/>
  </r>
  <r>
    <x v="13"/>
    <x v="61"/>
    <x v="1"/>
    <n v="1"/>
    <n v="133"/>
    <x v="0"/>
    <n v="48"/>
    <x v="1"/>
    <n v="2"/>
    <x v="0"/>
    <n v="0"/>
    <x v="1"/>
    <n v="4"/>
    <x v="0"/>
    <x v="0"/>
    <x v="0"/>
    <x v="0"/>
  </r>
  <r>
    <x v="18"/>
    <x v="215"/>
    <x v="1"/>
    <n v="0"/>
    <n v="4"/>
    <x v="0"/>
    <n v="1"/>
    <x v="1"/>
    <n v="0"/>
    <x v="0"/>
    <n v="0"/>
    <x v="1"/>
    <n v="0"/>
    <x v="0"/>
    <x v="1"/>
    <x v="0"/>
    <x v="0"/>
  </r>
  <r>
    <x v="5"/>
    <x v="101"/>
    <x v="1"/>
    <n v="1"/>
    <n v="118"/>
    <x v="4"/>
    <n v="55"/>
    <x v="2"/>
    <n v="1"/>
    <x v="0"/>
    <n v="0"/>
    <x v="1"/>
    <n v="3"/>
    <x v="0"/>
    <x v="1"/>
    <x v="0"/>
    <x v="0"/>
  </r>
  <r>
    <x v="28"/>
    <x v="6"/>
    <x v="2"/>
    <n v="2"/>
    <n v="14"/>
    <x v="0"/>
    <n v="4"/>
    <x v="1"/>
    <n v="1"/>
    <x v="0"/>
    <n v="0"/>
    <x v="1"/>
    <n v="1"/>
    <x v="0"/>
    <x v="1"/>
    <x v="0"/>
    <x v="0"/>
  </r>
  <r>
    <x v="16"/>
    <x v="125"/>
    <x v="2"/>
    <n v="0"/>
    <n v="3"/>
    <x v="0"/>
    <n v="0"/>
    <x v="1"/>
    <n v="0"/>
    <x v="0"/>
    <n v="0"/>
    <x v="1"/>
    <n v="0"/>
    <x v="0"/>
    <x v="1"/>
    <x v="0"/>
    <x v="0"/>
  </r>
  <r>
    <x v="2"/>
    <x v="14"/>
    <x v="1"/>
    <n v="1"/>
    <n v="119"/>
    <x v="0"/>
    <n v="45"/>
    <x v="2"/>
    <n v="1"/>
    <x v="0"/>
    <n v="1"/>
    <x v="1"/>
    <n v="12"/>
    <x v="0"/>
    <x v="1"/>
    <x v="0"/>
    <x v="0"/>
  </r>
  <r>
    <x v="9"/>
    <x v="216"/>
    <x v="1"/>
    <n v="0"/>
    <n v="59"/>
    <x v="0"/>
    <n v="31"/>
    <x v="1"/>
    <n v="0"/>
    <x v="0"/>
    <n v="0"/>
    <x v="1"/>
    <n v="5"/>
    <x v="0"/>
    <x v="1"/>
    <x v="0"/>
    <x v="0"/>
  </r>
  <r>
    <x v="28"/>
    <x v="217"/>
    <x v="1"/>
    <n v="0"/>
    <n v="1"/>
    <x v="0"/>
    <n v="1"/>
    <x v="1"/>
    <n v="0"/>
    <x v="0"/>
    <n v="0"/>
    <x v="1"/>
    <n v="0"/>
    <x v="0"/>
    <x v="1"/>
    <x v="0"/>
    <x v="0"/>
  </r>
  <r>
    <x v="2"/>
    <x v="218"/>
    <x v="0"/>
    <n v="0"/>
    <n v="92"/>
    <x v="0"/>
    <n v="33"/>
    <x v="1"/>
    <n v="8"/>
    <x v="0"/>
    <n v="10"/>
    <x v="1"/>
    <n v="4"/>
    <x v="0"/>
    <x v="1"/>
    <x v="0"/>
    <x v="0"/>
  </r>
  <r>
    <x v="2"/>
    <x v="182"/>
    <x v="0"/>
    <n v="1"/>
    <n v="50"/>
    <x v="0"/>
    <n v="21"/>
    <x v="2"/>
    <n v="5"/>
    <x v="0"/>
    <n v="2"/>
    <x v="1"/>
    <n v="1"/>
    <x v="0"/>
    <x v="0"/>
    <x v="0"/>
    <x v="0"/>
  </r>
  <r>
    <x v="13"/>
    <x v="219"/>
    <x v="1"/>
    <n v="1"/>
    <n v="21"/>
    <x v="0"/>
    <n v="5"/>
    <x v="1"/>
    <n v="0"/>
    <x v="0"/>
    <n v="0"/>
    <x v="1"/>
    <n v="1"/>
    <x v="0"/>
    <x v="1"/>
    <x v="0"/>
    <x v="0"/>
  </r>
  <r>
    <x v="15"/>
    <x v="220"/>
    <x v="0"/>
    <n v="0"/>
    <n v="20"/>
    <x v="0"/>
    <n v="5"/>
    <x v="1"/>
    <n v="2"/>
    <x v="0"/>
    <n v="6"/>
    <x v="1"/>
    <n v="2"/>
    <x v="0"/>
    <x v="1"/>
    <x v="0"/>
    <x v="0"/>
  </r>
  <r>
    <x v="1"/>
    <x v="78"/>
    <x v="2"/>
    <n v="0"/>
    <n v="1"/>
    <x v="0"/>
    <n v="1"/>
    <x v="1"/>
    <n v="0"/>
    <x v="0"/>
    <n v="0"/>
    <x v="1"/>
    <n v="0"/>
    <x v="0"/>
    <x v="1"/>
    <x v="0"/>
    <x v="0"/>
  </r>
  <r>
    <x v="3"/>
    <x v="24"/>
    <x v="1"/>
    <n v="1"/>
    <n v="2"/>
    <x v="0"/>
    <n v="0"/>
    <x v="1"/>
    <n v="0"/>
    <x v="0"/>
    <n v="0"/>
    <x v="1"/>
    <n v="0"/>
    <x v="0"/>
    <x v="1"/>
    <x v="0"/>
    <x v="0"/>
  </r>
  <r>
    <x v="2"/>
    <x v="221"/>
    <x v="1"/>
    <n v="1"/>
    <n v="158"/>
    <x v="0"/>
    <n v="72"/>
    <x v="1"/>
    <n v="0"/>
    <x v="0"/>
    <n v="0"/>
    <x v="1"/>
    <n v="6"/>
    <x v="0"/>
    <x v="1"/>
    <x v="0"/>
    <x v="0"/>
  </r>
  <r>
    <x v="20"/>
    <x v="222"/>
    <x v="1"/>
    <n v="7"/>
    <n v="538"/>
    <x v="0"/>
    <n v="170"/>
    <x v="14"/>
    <n v="1"/>
    <x v="1"/>
    <n v="0"/>
    <x v="0"/>
    <n v="41"/>
    <x v="0"/>
    <x v="0"/>
    <x v="0"/>
    <x v="0"/>
  </r>
  <r>
    <x v="6"/>
    <x v="223"/>
    <x v="0"/>
    <n v="1"/>
    <n v="153"/>
    <x v="0"/>
    <n v="35"/>
    <x v="1"/>
    <n v="10"/>
    <x v="0"/>
    <n v="8"/>
    <x v="1"/>
    <n v="16"/>
    <x v="0"/>
    <x v="1"/>
    <x v="0"/>
    <x v="0"/>
  </r>
  <r>
    <x v="10"/>
    <x v="224"/>
    <x v="0"/>
    <n v="0"/>
    <n v="5"/>
    <x v="0"/>
    <n v="0"/>
    <x v="1"/>
    <n v="0"/>
    <x v="0"/>
    <n v="2"/>
    <x v="1"/>
    <n v="0"/>
    <x v="0"/>
    <x v="1"/>
    <x v="0"/>
    <x v="0"/>
  </r>
  <r>
    <x v="11"/>
    <x v="6"/>
    <x v="2"/>
    <n v="5"/>
    <n v="297"/>
    <x v="4"/>
    <n v="45"/>
    <x v="2"/>
    <n v="20"/>
    <x v="1"/>
    <n v="48"/>
    <x v="0"/>
    <n v="46"/>
    <x v="1"/>
    <x v="4"/>
    <x v="0"/>
    <x v="0"/>
  </r>
  <r>
    <x v="0"/>
    <x v="6"/>
    <x v="2"/>
    <n v="5"/>
    <n v="210"/>
    <x v="1"/>
    <n v="61"/>
    <x v="1"/>
    <n v="14"/>
    <x v="0"/>
    <n v="36"/>
    <x v="4"/>
    <n v="30"/>
    <x v="0"/>
    <x v="0"/>
    <x v="0"/>
    <x v="0"/>
  </r>
  <r>
    <x v="19"/>
    <x v="69"/>
    <x v="1"/>
    <n v="4"/>
    <n v="152"/>
    <x v="0"/>
    <n v="42"/>
    <x v="0"/>
    <n v="5"/>
    <x v="0"/>
    <n v="0"/>
    <x v="1"/>
    <n v="5"/>
    <x v="0"/>
    <x v="1"/>
    <x v="0"/>
    <x v="0"/>
  </r>
  <r>
    <x v="20"/>
    <x v="225"/>
    <x v="2"/>
    <n v="0"/>
    <n v="1"/>
    <x v="0"/>
    <n v="0"/>
    <x v="1"/>
    <n v="0"/>
    <x v="0"/>
    <n v="0"/>
    <x v="1"/>
    <n v="0"/>
    <x v="0"/>
    <x v="1"/>
    <x v="0"/>
    <x v="0"/>
  </r>
  <r>
    <x v="20"/>
    <x v="226"/>
    <x v="2"/>
    <n v="0"/>
    <n v="3"/>
    <x v="0"/>
    <n v="3"/>
    <x v="1"/>
    <n v="0"/>
    <x v="0"/>
    <n v="0"/>
    <x v="1"/>
    <n v="2"/>
    <x v="0"/>
    <x v="1"/>
    <x v="0"/>
    <x v="0"/>
  </r>
  <r>
    <x v="41"/>
    <x v="227"/>
    <x v="0"/>
    <n v="0"/>
    <n v="7"/>
    <x v="0"/>
    <n v="4"/>
    <x v="1"/>
    <n v="1"/>
    <x v="0"/>
    <n v="0"/>
    <x v="1"/>
    <n v="3"/>
    <x v="0"/>
    <x v="1"/>
    <x v="0"/>
    <x v="0"/>
  </r>
  <r>
    <x v="12"/>
    <x v="87"/>
    <x v="0"/>
    <n v="0"/>
    <n v="45"/>
    <x v="0"/>
    <n v="28"/>
    <x v="1"/>
    <n v="1"/>
    <x v="0"/>
    <n v="0"/>
    <x v="1"/>
    <n v="2"/>
    <x v="0"/>
    <x v="1"/>
    <x v="0"/>
    <x v="0"/>
  </r>
  <r>
    <x v="6"/>
    <x v="228"/>
    <x v="0"/>
    <n v="0"/>
    <n v="54"/>
    <x v="0"/>
    <n v="25"/>
    <x v="1"/>
    <n v="4"/>
    <x v="0"/>
    <n v="3"/>
    <x v="1"/>
    <n v="3"/>
    <x v="0"/>
    <x v="0"/>
    <x v="0"/>
    <x v="0"/>
  </r>
  <r>
    <x v="47"/>
    <x v="229"/>
    <x v="2"/>
    <n v="0"/>
    <n v="0"/>
    <x v="0"/>
    <n v="0"/>
    <x v="1"/>
    <n v="1"/>
    <x v="0"/>
    <n v="0"/>
    <x v="1"/>
    <n v="0"/>
    <x v="0"/>
    <x v="1"/>
    <x v="0"/>
    <x v="0"/>
  </r>
  <r>
    <x v="9"/>
    <x v="230"/>
    <x v="0"/>
    <n v="0"/>
    <n v="140"/>
    <x v="0"/>
    <n v="51"/>
    <x v="1"/>
    <n v="8"/>
    <x v="0"/>
    <n v="11"/>
    <x v="1"/>
    <n v="13"/>
    <x v="0"/>
    <x v="0"/>
    <x v="0"/>
    <x v="0"/>
  </r>
  <r>
    <x v="25"/>
    <x v="231"/>
    <x v="0"/>
    <n v="1"/>
    <n v="14"/>
    <x v="0"/>
    <n v="9"/>
    <x v="1"/>
    <n v="3"/>
    <x v="0"/>
    <n v="3"/>
    <x v="2"/>
    <n v="3"/>
    <x v="0"/>
    <x v="0"/>
    <x v="0"/>
    <x v="0"/>
  </r>
  <r>
    <x v="13"/>
    <x v="158"/>
    <x v="2"/>
    <n v="0"/>
    <n v="1"/>
    <x v="0"/>
    <n v="0"/>
    <x v="1"/>
    <n v="0"/>
    <x v="0"/>
    <n v="0"/>
    <x v="1"/>
    <n v="0"/>
    <x v="0"/>
    <x v="1"/>
    <x v="0"/>
    <x v="0"/>
  </r>
  <r>
    <x v="1"/>
    <x v="148"/>
    <x v="2"/>
    <n v="0"/>
    <n v="2"/>
    <x v="0"/>
    <n v="0"/>
    <x v="1"/>
    <n v="1"/>
    <x v="0"/>
    <n v="1"/>
    <x v="1"/>
    <n v="0"/>
    <x v="0"/>
    <x v="1"/>
    <x v="0"/>
    <x v="0"/>
  </r>
  <r>
    <x v="26"/>
    <x v="232"/>
    <x v="1"/>
    <n v="0"/>
    <n v="26"/>
    <x v="0"/>
    <n v="4"/>
    <x v="1"/>
    <n v="0"/>
    <x v="0"/>
    <n v="0"/>
    <x v="1"/>
    <n v="3"/>
    <x v="0"/>
    <x v="1"/>
    <x v="0"/>
    <x v="0"/>
  </r>
  <r>
    <x v="43"/>
    <x v="130"/>
    <x v="1"/>
    <n v="1"/>
    <n v="1"/>
    <x v="0"/>
    <n v="2"/>
    <x v="1"/>
    <n v="0"/>
    <x v="0"/>
    <n v="0"/>
    <x v="1"/>
    <n v="0"/>
    <x v="0"/>
    <x v="1"/>
    <x v="0"/>
    <x v="0"/>
  </r>
  <r>
    <x v="2"/>
    <x v="168"/>
    <x v="0"/>
    <n v="5"/>
    <n v="2025"/>
    <x v="0"/>
    <n v="806"/>
    <x v="15"/>
    <n v="325"/>
    <x v="0"/>
    <n v="198"/>
    <x v="0"/>
    <n v="135"/>
    <x v="0"/>
    <x v="10"/>
    <x v="0"/>
    <x v="0"/>
  </r>
  <r>
    <x v="2"/>
    <x v="80"/>
    <x v="2"/>
    <n v="0"/>
    <n v="2"/>
    <x v="0"/>
    <n v="0"/>
    <x v="1"/>
    <n v="0"/>
    <x v="0"/>
    <n v="0"/>
    <x v="1"/>
    <n v="0"/>
    <x v="0"/>
    <x v="1"/>
    <x v="0"/>
    <x v="0"/>
  </r>
  <r>
    <x v="1"/>
    <x v="126"/>
    <x v="1"/>
    <n v="0"/>
    <n v="29"/>
    <x v="1"/>
    <n v="5"/>
    <x v="1"/>
    <n v="3"/>
    <x v="0"/>
    <n v="0"/>
    <x v="1"/>
    <n v="3"/>
    <x v="0"/>
    <x v="1"/>
    <x v="0"/>
    <x v="0"/>
  </r>
  <r>
    <x v="48"/>
    <x v="6"/>
    <x v="2"/>
    <n v="1"/>
    <n v="100"/>
    <x v="1"/>
    <n v="29"/>
    <x v="2"/>
    <n v="2"/>
    <x v="0"/>
    <n v="0"/>
    <x v="1"/>
    <n v="19"/>
    <x v="0"/>
    <x v="1"/>
    <x v="0"/>
    <x v="0"/>
  </r>
  <r>
    <x v="31"/>
    <x v="6"/>
    <x v="2"/>
    <n v="9"/>
    <n v="198"/>
    <x v="4"/>
    <n v="73"/>
    <x v="2"/>
    <n v="2"/>
    <x v="0"/>
    <n v="0"/>
    <x v="2"/>
    <n v="9"/>
    <x v="0"/>
    <x v="1"/>
    <x v="0"/>
    <x v="0"/>
  </r>
  <r>
    <x v="25"/>
    <x v="119"/>
    <x v="0"/>
    <n v="1"/>
    <n v="65"/>
    <x v="0"/>
    <n v="19"/>
    <x v="2"/>
    <n v="4"/>
    <x v="0"/>
    <n v="6"/>
    <x v="1"/>
    <n v="8"/>
    <x v="0"/>
    <x v="1"/>
    <x v="0"/>
    <x v="0"/>
  </r>
  <r>
    <x v="42"/>
    <x v="233"/>
    <x v="0"/>
    <n v="0"/>
    <n v="12"/>
    <x v="0"/>
    <n v="8"/>
    <x v="1"/>
    <n v="0"/>
    <x v="0"/>
    <n v="2"/>
    <x v="1"/>
    <n v="1"/>
    <x v="0"/>
    <x v="1"/>
    <x v="0"/>
    <x v="0"/>
  </r>
  <r>
    <x v="48"/>
    <x v="234"/>
    <x v="0"/>
    <n v="0"/>
    <n v="12"/>
    <x v="0"/>
    <n v="10"/>
    <x v="1"/>
    <n v="3"/>
    <x v="0"/>
    <n v="2"/>
    <x v="1"/>
    <n v="1"/>
    <x v="0"/>
    <x v="2"/>
    <x v="0"/>
    <x v="0"/>
  </r>
  <r>
    <x v="12"/>
    <x v="104"/>
    <x v="1"/>
    <n v="3"/>
    <n v="191"/>
    <x v="1"/>
    <n v="60"/>
    <x v="1"/>
    <n v="3"/>
    <x v="0"/>
    <n v="0"/>
    <x v="1"/>
    <n v="12"/>
    <x v="0"/>
    <x v="1"/>
    <x v="0"/>
    <x v="0"/>
  </r>
  <r>
    <x v="13"/>
    <x v="174"/>
    <x v="2"/>
    <n v="0"/>
    <n v="4"/>
    <x v="0"/>
    <n v="0"/>
    <x v="1"/>
    <n v="0"/>
    <x v="0"/>
    <n v="1"/>
    <x v="1"/>
    <n v="0"/>
    <x v="0"/>
    <x v="1"/>
    <x v="0"/>
    <x v="0"/>
  </r>
  <r>
    <x v="13"/>
    <x v="235"/>
    <x v="1"/>
    <n v="1"/>
    <n v="73"/>
    <x v="0"/>
    <n v="22"/>
    <x v="1"/>
    <n v="0"/>
    <x v="0"/>
    <n v="0"/>
    <x v="2"/>
    <n v="3"/>
    <x v="0"/>
    <x v="1"/>
    <x v="0"/>
    <x v="0"/>
  </r>
  <r>
    <x v="29"/>
    <x v="70"/>
    <x v="2"/>
    <n v="0"/>
    <n v="1"/>
    <x v="0"/>
    <n v="1"/>
    <x v="1"/>
    <n v="0"/>
    <x v="0"/>
    <n v="0"/>
    <x v="1"/>
    <n v="0"/>
    <x v="0"/>
    <x v="1"/>
    <x v="0"/>
    <x v="0"/>
  </r>
  <r>
    <x v="2"/>
    <x v="132"/>
    <x v="1"/>
    <n v="3"/>
    <n v="184"/>
    <x v="0"/>
    <n v="53"/>
    <x v="1"/>
    <n v="1"/>
    <x v="0"/>
    <n v="0"/>
    <x v="2"/>
    <n v="15"/>
    <x v="0"/>
    <x v="1"/>
    <x v="0"/>
    <x v="0"/>
  </r>
  <r>
    <x v="20"/>
    <x v="236"/>
    <x v="0"/>
    <n v="1"/>
    <n v="19"/>
    <x v="0"/>
    <n v="24"/>
    <x v="1"/>
    <n v="2"/>
    <x v="0"/>
    <n v="1"/>
    <x v="2"/>
    <n v="3"/>
    <x v="0"/>
    <x v="1"/>
    <x v="0"/>
    <x v="0"/>
  </r>
  <r>
    <x v="42"/>
    <x v="6"/>
    <x v="1"/>
    <n v="5"/>
    <n v="227"/>
    <x v="1"/>
    <n v="77"/>
    <x v="0"/>
    <n v="1"/>
    <x v="1"/>
    <n v="1"/>
    <x v="1"/>
    <n v="17"/>
    <x v="0"/>
    <x v="1"/>
    <x v="0"/>
    <x v="0"/>
  </r>
  <r>
    <x v="18"/>
    <x v="98"/>
    <x v="0"/>
    <n v="0"/>
    <n v="47"/>
    <x v="0"/>
    <n v="16"/>
    <x v="1"/>
    <n v="3"/>
    <x v="1"/>
    <n v="1"/>
    <x v="1"/>
    <n v="3"/>
    <x v="0"/>
    <x v="1"/>
    <x v="0"/>
    <x v="0"/>
  </r>
  <r>
    <x v="13"/>
    <x v="6"/>
    <x v="2"/>
    <n v="3"/>
    <n v="212"/>
    <x v="4"/>
    <n v="63"/>
    <x v="2"/>
    <n v="12"/>
    <x v="0"/>
    <n v="24"/>
    <x v="1"/>
    <n v="22"/>
    <x v="0"/>
    <x v="2"/>
    <x v="0"/>
    <x v="1"/>
  </r>
  <r>
    <x v="49"/>
    <x v="6"/>
    <x v="2"/>
    <n v="1"/>
    <n v="22"/>
    <x v="0"/>
    <n v="6"/>
    <x v="1"/>
    <n v="0"/>
    <x v="0"/>
    <n v="0"/>
    <x v="1"/>
    <n v="4"/>
    <x v="0"/>
    <x v="1"/>
    <x v="0"/>
    <x v="0"/>
  </r>
  <r>
    <x v="50"/>
    <x v="237"/>
    <x v="0"/>
    <n v="0"/>
    <n v="11"/>
    <x v="0"/>
    <n v="3"/>
    <x v="1"/>
    <n v="0"/>
    <x v="0"/>
    <n v="0"/>
    <x v="1"/>
    <n v="3"/>
    <x v="0"/>
    <x v="1"/>
    <x v="0"/>
    <x v="0"/>
  </r>
  <r>
    <x v="20"/>
    <x v="157"/>
    <x v="2"/>
    <n v="0"/>
    <n v="2"/>
    <x v="0"/>
    <n v="0"/>
    <x v="1"/>
    <n v="0"/>
    <x v="0"/>
    <n v="0"/>
    <x v="1"/>
    <n v="0"/>
    <x v="0"/>
    <x v="1"/>
    <x v="0"/>
    <x v="0"/>
  </r>
  <r>
    <x v="51"/>
    <x v="238"/>
    <x v="0"/>
    <n v="12"/>
    <n v="1619"/>
    <x v="1"/>
    <n v="698"/>
    <x v="16"/>
    <n v="556"/>
    <x v="1"/>
    <n v="390"/>
    <x v="10"/>
    <n v="333"/>
    <x v="1"/>
    <x v="11"/>
    <x v="0"/>
    <x v="0"/>
  </r>
  <r>
    <x v="14"/>
    <x v="33"/>
    <x v="2"/>
    <n v="0"/>
    <n v="1"/>
    <x v="0"/>
    <n v="0"/>
    <x v="1"/>
    <n v="0"/>
    <x v="0"/>
    <n v="0"/>
    <x v="1"/>
    <n v="0"/>
    <x v="0"/>
    <x v="1"/>
    <x v="0"/>
    <x v="0"/>
  </r>
  <r>
    <x v="48"/>
    <x v="239"/>
    <x v="1"/>
    <n v="0"/>
    <n v="3"/>
    <x v="0"/>
    <n v="1"/>
    <x v="1"/>
    <n v="0"/>
    <x v="0"/>
    <n v="0"/>
    <x v="1"/>
    <n v="0"/>
    <x v="0"/>
    <x v="1"/>
    <x v="0"/>
    <x v="0"/>
  </r>
  <r>
    <x v="52"/>
    <x v="240"/>
    <x v="1"/>
    <n v="0"/>
    <n v="1"/>
    <x v="0"/>
    <n v="1"/>
    <x v="1"/>
    <n v="0"/>
    <x v="0"/>
    <n v="0"/>
    <x v="1"/>
    <n v="1"/>
    <x v="0"/>
    <x v="1"/>
    <x v="0"/>
    <x v="0"/>
  </r>
  <r>
    <x v="12"/>
    <x v="104"/>
    <x v="2"/>
    <n v="0"/>
    <n v="1"/>
    <x v="0"/>
    <n v="0"/>
    <x v="1"/>
    <n v="0"/>
    <x v="0"/>
    <n v="0"/>
    <x v="1"/>
    <n v="0"/>
    <x v="0"/>
    <x v="1"/>
    <x v="0"/>
    <x v="0"/>
  </r>
  <r>
    <x v="2"/>
    <x v="14"/>
    <x v="2"/>
    <n v="0"/>
    <n v="1"/>
    <x v="0"/>
    <n v="2"/>
    <x v="1"/>
    <n v="0"/>
    <x v="0"/>
    <n v="0"/>
    <x v="1"/>
    <n v="0"/>
    <x v="0"/>
    <x v="1"/>
    <x v="0"/>
    <x v="0"/>
  </r>
  <r>
    <x v="2"/>
    <x v="168"/>
    <x v="1"/>
    <n v="9"/>
    <n v="454"/>
    <x v="1"/>
    <n v="140"/>
    <x v="14"/>
    <n v="4"/>
    <x v="0"/>
    <n v="0"/>
    <x v="0"/>
    <n v="29"/>
    <x v="0"/>
    <x v="0"/>
    <x v="0"/>
    <x v="0"/>
  </r>
  <r>
    <x v="10"/>
    <x v="241"/>
    <x v="0"/>
    <n v="0"/>
    <n v="77"/>
    <x v="0"/>
    <n v="22"/>
    <x v="1"/>
    <n v="8"/>
    <x v="0"/>
    <n v="2"/>
    <x v="1"/>
    <n v="7"/>
    <x v="0"/>
    <x v="1"/>
    <x v="0"/>
    <x v="0"/>
  </r>
  <r>
    <x v="21"/>
    <x v="41"/>
    <x v="2"/>
    <n v="0"/>
    <n v="0"/>
    <x v="0"/>
    <n v="1"/>
    <x v="1"/>
    <n v="0"/>
    <x v="0"/>
    <n v="0"/>
    <x v="1"/>
    <n v="0"/>
    <x v="0"/>
    <x v="1"/>
    <x v="0"/>
    <x v="0"/>
  </r>
  <r>
    <x v="14"/>
    <x v="242"/>
    <x v="0"/>
    <n v="0"/>
    <n v="4"/>
    <x v="0"/>
    <n v="16"/>
    <x v="1"/>
    <n v="4"/>
    <x v="0"/>
    <n v="0"/>
    <x v="1"/>
    <n v="0"/>
    <x v="0"/>
    <x v="1"/>
    <x v="0"/>
    <x v="0"/>
  </r>
  <r>
    <x v="26"/>
    <x v="243"/>
    <x v="2"/>
    <n v="0"/>
    <n v="1"/>
    <x v="0"/>
    <n v="0"/>
    <x v="1"/>
    <n v="0"/>
    <x v="0"/>
    <n v="0"/>
    <x v="1"/>
    <n v="1"/>
    <x v="0"/>
    <x v="1"/>
    <x v="0"/>
    <x v="0"/>
  </r>
  <r>
    <x v="19"/>
    <x v="178"/>
    <x v="1"/>
    <n v="0"/>
    <n v="35"/>
    <x v="0"/>
    <n v="12"/>
    <x v="2"/>
    <n v="0"/>
    <x v="0"/>
    <n v="0"/>
    <x v="1"/>
    <n v="2"/>
    <x v="0"/>
    <x v="1"/>
    <x v="0"/>
    <x v="0"/>
  </r>
  <r>
    <x v="26"/>
    <x v="244"/>
    <x v="0"/>
    <n v="1"/>
    <n v="32"/>
    <x v="4"/>
    <n v="9"/>
    <x v="1"/>
    <n v="3"/>
    <x v="0"/>
    <n v="1"/>
    <x v="1"/>
    <n v="0"/>
    <x v="0"/>
    <x v="1"/>
    <x v="0"/>
    <x v="0"/>
  </r>
  <r>
    <x v="20"/>
    <x v="245"/>
    <x v="0"/>
    <n v="2"/>
    <n v="354"/>
    <x v="1"/>
    <n v="99"/>
    <x v="2"/>
    <n v="22"/>
    <x v="0"/>
    <n v="17"/>
    <x v="1"/>
    <n v="20"/>
    <x v="0"/>
    <x v="5"/>
    <x v="0"/>
    <x v="0"/>
  </r>
  <r>
    <x v="53"/>
    <x v="6"/>
    <x v="2"/>
    <n v="1"/>
    <n v="23"/>
    <x v="0"/>
    <n v="6"/>
    <x v="1"/>
    <n v="0"/>
    <x v="0"/>
    <n v="0"/>
    <x v="1"/>
    <n v="4"/>
    <x v="0"/>
    <x v="1"/>
    <x v="0"/>
    <x v="0"/>
  </r>
  <r>
    <x v="12"/>
    <x v="246"/>
    <x v="0"/>
    <n v="6"/>
    <n v="203"/>
    <x v="4"/>
    <n v="62"/>
    <x v="3"/>
    <n v="10"/>
    <x v="0"/>
    <n v="9"/>
    <x v="4"/>
    <n v="11"/>
    <x v="0"/>
    <x v="0"/>
    <x v="0"/>
    <x v="0"/>
  </r>
  <r>
    <x v="32"/>
    <x v="6"/>
    <x v="2"/>
    <n v="8"/>
    <n v="165"/>
    <x v="0"/>
    <n v="59"/>
    <x v="3"/>
    <n v="0"/>
    <x v="0"/>
    <n v="2"/>
    <x v="2"/>
    <n v="13"/>
    <x v="1"/>
    <x v="4"/>
    <x v="0"/>
    <x v="0"/>
  </r>
  <r>
    <x v="34"/>
    <x v="6"/>
    <x v="2"/>
    <n v="4"/>
    <n v="124"/>
    <x v="1"/>
    <n v="36"/>
    <x v="2"/>
    <n v="3"/>
    <x v="1"/>
    <n v="0"/>
    <x v="2"/>
    <n v="24"/>
    <x v="0"/>
    <x v="1"/>
    <x v="0"/>
    <x v="0"/>
  </r>
  <r>
    <x v="54"/>
    <x v="6"/>
    <x v="1"/>
    <n v="8"/>
    <n v="76"/>
    <x v="4"/>
    <n v="33"/>
    <x v="2"/>
    <n v="3"/>
    <x v="0"/>
    <n v="0"/>
    <x v="0"/>
    <n v="9"/>
    <x v="0"/>
    <x v="1"/>
    <x v="0"/>
    <x v="0"/>
  </r>
  <r>
    <x v="21"/>
    <x v="247"/>
    <x v="2"/>
    <n v="0"/>
    <n v="3"/>
    <x v="0"/>
    <n v="0"/>
    <x v="1"/>
    <n v="0"/>
    <x v="0"/>
    <n v="0"/>
    <x v="1"/>
    <n v="0"/>
    <x v="0"/>
    <x v="1"/>
    <x v="0"/>
    <x v="0"/>
  </r>
  <r>
    <x v="37"/>
    <x v="248"/>
    <x v="0"/>
    <n v="0"/>
    <n v="3"/>
    <x v="0"/>
    <n v="4"/>
    <x v="2"/>
    <n v="2"/>
    <x v="0"/>
    <n v="0"/>
    <x v="1"/>
    <n v="0"/>
    <x v="0"/>
    <x v="0"/>
    <x v="0"/>
    <x v="0"/>
  </r>
  <r>
    <x v="42"/>
    <x v="249"/>
    <x v="1"/>
    <n v="2"/>
    <n v="159"/>
    <x v="0"/>
    <n v="51"/>
    <x v="1"/>
    <n v="0"/>
    <x v="0"/>
    <n v="0"/>
    <x v="1"/>
    <n v="13"/>
    <x v="0"/>
    <x v="1"/>
    <x v="0"/>
    <x v="0"/>
  </r>
  <r>
    <x v="13"/>
    <x v="250"/>
    <x v="1"/>
    <n v="2"/>
    <n v="84"/>
    <x v="1"/>
    <n v="28"/>
    <x v="1"/>
    <n v="1"/>
    <x v="0"/>
    <n v="0"/>
    <x v="2"/>
    <n v="6"/>
    <x v="0"/>
    <x v="1"/>
    <x v="0"/>
    <x v="0"/>
  </r>
  <r>
    <x v="13"/>
    <x v="251"/>
    <x v="2"/>
    <n v="0"/>
    <n v="1"/>
    <x v="0"/>
    <n v="0"/>
    <x v="1"/>
    <n v="0"/>
    <x v="0"/>
    <n v="0"/>
    <x v="1"/>
    <n v="0"/>
    <x v="0"/>
    <x v="1"/>
    <x v="0"/>
    <x v="0"/>
  </r>
  <r>
    <x v="6"/>
    <x v="252"/>
    <x v="1"/>
    <n v="0"/>
    <n v="26"/>
    <x v="0"/>
    <n v="5"/>
    <x v="1"/>
    <n v="0"/>
    <x v="0"/>
    <n v="0"/>
    <x v="1"/>
    <n v="1"/>
    <x v="0"/>
    <x v="1"/>
    <x v="0"/>
    <x v="0"/>
  </r>
  <r>
    <x v="2"/>
    <x v="253"/>
    <x v="0"/>
    <n v="1"/>
    <n v="34"/>
    <x v="0"/>
    <n v="10"/>
    <x v="3"/>
    <n v="9"/>
    <x v="0"/>
    <n v="2"/>
    <x v="2"/>
    <n v="2"/>
    <x v="0"/>
    <x v="1"/>
    <x v="0"/>
    <x v="0"/>
  </r>
  <r>
    <x v="4"/>
    <x v="254"/>
    <x v="0"/>
    <n v="0"/>
    <n v="6"/>
    <x v="0"/>
    <n v="2"/>
    <x v="1"/>
    <n v="1"/>
    <x v="0"/>
    <n v="0"/>
    <x v="1"/>
    <n v="1"/>
    <x v="0"/>
    <x v="1"/>
    <x v="0"/>
    <x v="0"/>
  </r>
  <r>
    <x v="2"/>
    <x v="255"/>
    <x v="1"/>
    <n v="0"/>
    <n v="64"/>
    <x v="0"/>
    <n v="27"/>
    <x v="1"/>
    <n v="5"/>
    <x v="0"/>
    <n v="0"/>
    <x v="1"/>
    <n v="2"/>
    <x v="0"/>
    <x v="1"/>
    <x v="0"/>
    <x v="0"/>
  </r>
  <r>
    <x v="12"/>
    <x v="256"/>
    <x v="0"/>
    <n v="2"/>
    <n v="7"/>
    <x v="0"/>
    <n v="3"/>
    <x v="2"/>
    <n v="1"/>
    <x v="0"/>
    <n v="1"/>
    <x v="1"/>
    <n v="0"/>
    <x v="0"/>
    <x v="1"/>
    <x v="0"/>
    <x v="0"/>
  </r>
  <r>
    <x v="9"/>
    <x v="257"/>
    <x v="1"/>
    <n v="2"/>
    <n v="68"/>
    <x v="0"/>
    <n v="20"/>
    <x v="2"/>
    <n v="0"/>
    <x v="0"/>
    <n v="0"/>
    <x v="1"/>
    <n v="2"/>
    <x v="0"/>
    <x v="1"/>
    <x v="0"/>
    <x v="0"/>
  </r>
  <r>
    <x v="1"/>
    <x v="106"/>
    <x v="0"/>
    <n v="1"/>
    <n v="237"/>
    <x v="4"/>
    <n v="108"/>
    <x v="3"/>
    <n v="26"/>
    <x v="1"/>
    <n v="18"/>
    <x v="1"/>
    <n v="21"/>
    <x v="0"/>
    <x v="3"/>
    <x v="0"/>
    <x v="0"/>
  </r>
  <r>
    <x v="9"/>
    <x v="31"/>
    <x v="1"/>
    <n v="24"/>
    <n v="1805"/>
    <x v="11"/>
    <n v="564"/>
    <x v="5"/>
    <n v="30"/>
    <x v="1"/>
    <n v="3"/>
    <x v="7"/>
    <n v="206"/>
    <x v="0"/>
    <x v="2"/>
    <x v="0"/>
    <x v="1"/>
  </r>
  <r>
    <x v="10"/>
    <x v="258"/>
    <x v="2"/>
    <n v="0"/>
    <n v="1"/>
    <x v="0"/>
    <n v="0"/>
    <x v="1"/>
    <n v="0"/>
    <x v="0"/>
    <n v="0"/>
    <x v="1"/>
    <n v="1"/>
    <x v="0"/>
    <x v="1"/>
    <x v="0"/>
    <x v="0"/>
  </r>
  <r>
    <x v="13"/>
    <x v="171"/>
    <x v="0"/>
    <n v="1"/>
    <n v="101"/>
    <x v="0"/>
    <n v="28"/>
    <x v="2"/>
    <n v="6"/>
    <x v="0"/>
    <n v="5"/>
    <x v="1"/>
    <n v="9"/>
    <x v="0"/>
    <x v="0"/>
    <x v="0"/>
    <x v="0"/>
  </r>
  <r>
    <x v="2"/>
    <x v="6"/>
    <x v="0"/>
    <n v="0"/>
    <n v="0"/>
    <x v="0"/>
    <n v="1"/>
    <x v="1"/>
    <n v="0"/>
    <x v="0"/>
    <n v="0"/>
    <x v="1"/>
    <n v="0"/>
    <x v="0"/>
    <x v="1"/>
    <x v="0"/>
    <x v="0"/>
  </r>
  <r>
    <x v="2"/>
    <x v="259"/>
    <x v="2"/>
    <n v="0"/>
    <n v="1"/>
    <x v="0"/>
    <n v="1"/>
    <x v="1"/>
    <n v="0"/>
    <x v="0"/>
    <n v="0"/>
    <x v="1"/>
    <n v="0"/>
    <x v="0"/>
    <x v="1"/>
    <x v="0"/>
    <x v="0"/>
  </r>
  <r>
    <x v="37"/>
    <x v="260"/>
    <x v="0"/>
    <n v="0"/>
    <n v="1"/>
    <x v="0"/>
    <n v="0"/>
    <x v="1"/>
    <n v="0"/>
    <x v="0"/>
    <n v="0"/>
    <x v="1"/>
    <n v="0"/>
    <x v="0"/>
    <x v="1"/>
    <x v="0"/>
    <x v="0"/>
  </r>
  <r>
    <x v="3"/>
    <x v="261"/>
    <x v="0"/>
    <n v="21"/>
    <n v="2771"/>
    <x v="11"/>
    <n v="1078"/>
    <x v="17"/>
    <n v="196"/>
    <x v="1"/>
    <n v="175"/>
    <x v="8"/>
    <n v="172"/>
    <x v="0"/>
    <x v="12"/>
    <x v="0"/>
    <x v="0"/>
  </r>
  <r>
    <x v="12"/>
    <x v="262"/>
    <x v="0"/>
    <n v="2"/>
    <n v="63"/>
    <x v="0"/>
    <n v="28"/>
    <x v="3"/>
    <n v="6"/>
    <x v="0"/>
    <n v="3"/>
    <x v="1"/>
    <n v="3"/>
    <x v="0"/>
    <x v="1"/>
    <x v="0"/>
    <x v="0"/>
  </r>
  <r>
    <x v="21"/>
    <x v="247"/>
    <x v="0"/>
    <n v="0"/>
    <n v="119"/>
    <x v="0"/>
    <n v="27"/>
    <x v="2"/>
    <n v="6"/>
    <x v="0"/>
    <n v="8"/>
    <x v="1"/>
    <n v="8"/>
    <x v="0"/>
    <x v="1"/>
    <x v="0"/>
    <x v="0"/>
  </r>
  <r>
    <x v="8"/>
    <x v="6"/>
    <x v="1"/>
    <n v="10"/>
    <n v="283"/>
    <x v="3"/>
    <n v="155"/>
    <x v="2"/>
    <n v="1"/>
    <x v="0"/>
    <n v="0"/>
    <x v="4"/>
    <n v="16"/>
    <x v="0"/>
    <x v="1"/>
    <x v="0"/>
    <x v="0"/>
  </r>
  <r>
    <x v="38"/>
    <x v="263"/>
    <x v="1"/>
    <n v="1"/>
    <n v="2"/>
    <x v="0"/>
    <n v="1"/>
    <x v="1"/>
    <n v="0"/>
    <x v="0"/>
    <n v="0"/>
    <x v="1"/>
    <n v="0"/>
    <x v="0"/>
    <x v="1"/>
    <x v="0"/>
    <x v="0"/>
  </r>
  <r>
    <x v="15"/>
    <x v="264"/>
    <x v="1"/>
    <n v="0"/>
    <n v="6"/>
    <x v="0"/>
    <n v="1"/>
    <x v="1"/>
    <n v="0"/>
    <x v="0"/>
    <n v="0"/>
    <x v="1"/>
    <n v="1"/>
    <x v="0"/>
    <x v="1"/>
    <x v="0"/>
    <x v="0"/>
  </r>
  <r>
    <x v="21"/>
    <x v="265"/>
    <x v="2"/>
    <n v="0"/>
    <n v="2"/>
    <x v="0"/>
    <n v="0"/>
    <x v="1"/>
    <n v="0"/>
    <x v="0"/>
    <n v="0"/>
    <x v="1"/>
    <n v="0"/>
    <x v="0"/>
    <x v="1"/>
    <x v="0"/>
    <x v="0"/>
  </r>
  <r>
    <x v="23"/>
    <x v="266"/>
    <x v="1"/>
    <n v="1"/>
    <n v="10"/>
    <x v="0"/>
    <n v="2"/>
    <x v="1"/>
    <n v="0"/>
    <x v="0"/>
    <n v="0"/>
    <x v="1"/>
    <n v="0"/>
    <x v="0"/>
    <x v="1"/>
    <x v="0"/>
    <x v="0"/>
  </r>
  <r>
    <x v="20"/>
    <x v="40"/>
    <x v="2"/>
    <n v="0"/>
    <n v="2"/>
    <x v="0"/>
    <n v="1"/>
    <x v="1"/>
    <n v="0"/>
    <x v="0"/>
    <n v="0"/>
    <x v="1"/>
    <n v="0"/>
    <x v="0"/>
    <x v="1"/>
    <x v="0"/>
    <x v="0"/>
  </r>
  <r>
    <x v="5"/>
    <x v="267"/>
    <x v="0"/>
    <n v="0"/>
    <n v="61"/>
    <x v="0"/>
    <n v="25"/>
    <x v="2"/>
    <n v="6"/>
    <x v="0"/>
    <n v="11"/>
    <x v="1"/>
    <n v="0"/>
    <x v="0"/>
    <x v="1"/>
    <x v="0"/>
    <x v="0"/>
  </r>
  <r>
    <x v="26"/>
    <x v="268"/>
    <x v="0"/>
    <n v="0"/>
    <n v="137"/>
    <x v="0"/>
    <n v="58"/>
    <x v="2"/>
    <n v="30"/>
    <x v="0"/>
    <n v="6"/>
    <x v="1"/>
    <n v="9"/>
    <x v="0"/>
    <x v="3"/>
    <x v="0"/>
    <x v="0"/>
  </r>
  <r>
    <x v="2"/>
    <x v="121"/>
    <x v="0"/>
    <n v="0"/>
    <n v="68"/>
    <x v="0"/>
    <n v="18"/>
    <x v="1"/>
    <n v="4"/>
    <x v="0"/>
    <n v="7"/>
    <x v="1"/>
    <n v="4"/>
    <x v="0"/>
    <x v="0"/>
    <x v="0"/>
    <x v="0"/>
  </r>
  <r>
    <x v="26"/>
    <x v="243"/>
    <x v="1"/>
    <n v="0"/>
    <n v="59"/>
    <x v="0"/>
    <n v="13"/>
    <x v="1"/>
    <n v="0"/>
    <x v="0"/>
    <n v="0"/>
    <x v="1"/>
    <n v="1"/>
    <x v="0"/>
    <x v="1"/>
    <x v="0"/>
    <x v="0"/>
  </r>
  <r>
    <x v="26"/>
    <x v="269"/>
    <x v="0"/>
    <n v="0"/>
    <n v="25"/>
    <x v="0"/>
    <n v="4"/>
    <x v="3"/>
    <n v="11"/>
    <x v="0"/>
    <n v="4"/>
    <x v="1"/>
    <n v="5"/>
    <x v="0"/>
    <x v="1"/>
    <x v="0"/>
    <x v="0"/>
  </r>
  <r>
    <x v="3"/>
    <x v="3"/>
    <x v="2"/>
    <n v="0"/>
    <n v="1"/>
    <x v="0"/>
    <n v="0"/>
    <x v="1"/>
    <n v="0"/>
    <x v="0"/>
    <n v="0"/>
    <x v="1"/>
    <n v="1"/>
    <x v="0"/>
    <x v="1"/>
    <x v="0"/>
    <x v="0"/>
  </r>
  <r>
    <x v="1"/>
    <x v="270"/>
    <x v="1"/>
    <n v="3"/>
    <n v="35"/>
    <x v="0"/>
    <n v="10"/>
    <x v="2"/>
    <n v="1"/>
    <x v="0"/>
    <n v="0"/>
    <x v="2"/>
    <n v="1"/>
    <x v="0"/>
    <x v="1"/>
    <x v="0"/>
    <x v="0"/>
  </r>
  <r>
    <x v="0"/>
    <x v="271"/>
    <x v="0"/>
    <n v="1"/>
    <n v="3"/>
    <x v="0"/>
    <n v="3"/>
    <x v="1"/>
    <n v="0"/>
    <x v="0"/>
    <n v="3"/>
    <x v="1"/>
    <n v="1"/>
    <x v="0"/>
    <x v="1"/>
    <x v="0"/>
    <x v="0"/>
  </r>
  <r>
    <x v="21"/>
    <x v="152"/>
    <x v="0"/>
    <n v="0"/>
    <n v="13"/>
    <x v="0"/>
    <n v="4"/>
    <x v="1"/>
    <n v="2"/>
    <x v="0"/>
    <n v="1"/>
    <x v="1"/>
    <n v="2"/>
    <x v="0"/>
    <x v="1"/>
    <x v="0"/>
    <x v="0"/>
  </r>
  <r>
    <x v="2"/>
    <x v="272"/>
    <x v="2"/>
    <n v="0"/>
    <n v="0"/>
    <x v="0"/>
    <n v="0"/>
    <x v="1"/>
    <n v="0"/>
    <x v="0"/>
    <n v="1"/>
    <x v="1"/>
    <n v="0"/>
    <x v="0"/>
    <x v="1"/>
    <x v="0"/>
    <x v="0"/>
  </r>
  <r>
    <x v="6"/>
    <x v="169"/>
    <x v="1"/>
    <n v="7"/>
    <n v="128"/>
    <x v="4"/>
    <n v="48"/>
    <x v="2"/>
    <n v="1"/>
    <x v="0"/>
    <n v="0"/>
    <x v="0"/>
    <n v="9"/>
    <x v="0"/>
    <x v="1"/>
    <x v="0"/>
    <x v="0"/>
  </r>
  <r>
    <x v="40"/>
    <x v="6"/>
    <x v="2"/>
    <n v="6"/>
    <n v="127"/>
    <x v="4"/>
    <n v="30"/>
    <x v="2"/>
    <n v="4"/>
    <x v="0"/>
    <n v="4"/>
    <x v="4"/>
    <n v="14"/>
    <x v="0"/>
    <x v="1"/>
    <x v="0"/>
    <x v="0"/>
  </r>
  <r>
    <x v="12"/>
    <x v="28"/>
    <x v="1"/>
    <n v="5"/>
    <n v="393"/>
    <x v="8"/>
    <n v="157"/>
    <x v="2"/>
    <n v="1"/>
    <x v="0"/>
    <n v="2"/>
    <x v="1"/>
    <n v="42"/>
    <x v="0"/>
    <x v="1"/>
    <x v="0"/>
    <x v="0"/>
  </r>
  <r>
    <x v="23"/>
    <x v="6"/>
    <x v="1"/>
    <n v="13"/>
    <n v="406"/>
    <x v="5"/>
    <n v="190"/>
    <x v="0"/>
    <n v="4"/>
    <x v="0"/>
    <n v="1"/>
    <x v="4"/>
    <n v="38"/>
    <x v="0"/>
    <x v="0"/>
    <x v="0"/>
    <x v="0"/>
  </r>
  <r>
    <x v="2"/>
    <x v="273"/>
    <x v="1"/>
    <n v="0"/>
    <n v="55"/>
    <x v="1"/>
    <n v="28"/>
    <x v="1"/>
    <n v="1"/>
    <x v="0"/>
    <n v="0"/>
    <x v="1"/>
    <n v="2"/>
    <x v="0"/>
    <x v="1"/>
    <x v="0"/>
    <x v="0"/>
  </r>
  <r>
    <x v="11"/>
    <x v="35"/>
    <x v="1"/>
    <n v="1"/>
    <n v="7"/>
    <x v="0"/>
    <n v="2"/>
    <x v="1"/>
    <n v="0"/>
    <x v="0"/>
    <n v="0"/>
    <x v="1"/>
    <n v="2"/>
    <x v="0"/>
    <x v="1"/>
    <x v="0"/>
    <x v="0"/>
  </r>
  <r>
    <x v="1"/>
    <x v="106"/>
    <x v="1"/>
    <n v="1"/>
    <n v="146"/>
    <x v="1"/>
    <n v="46"/>
    <x v="2"/>
    <n v="1"/>
    <x v="0"/>
    <n v="0"/>
    <x v="2"/>
    <n v="10"/>
    <x v="0"/>
    <x v="1"/>
    <x v="0"/>
    <x v="0"/>
  </r>
  <r>
    <x v="10"/>
    <x v="274"/>
    <x v="1"/>
    <n v="0"/>
    <n v="46"/>
    <x v="0"/>
    <n v="9"/>
    <x v="1"/>
    <n v="0"/>
    <x v="0"/>
    <n v="0"/>
    <x v="1"/>
    <n v="5"/>
    <x v="0"/>
    <x v="1"/>
    <x v="0"/>
    <x v="0"/>
  </r>
  <r>
    <x v="4"/>
    <x v="275"/>
    <x v="1"/>
    <n v="0"/>
    <n v="36"/>
    <x v="0"/>
    <n v="9"/>
    <x v="1"/>
    <n v="4"/>
    <x v="0"/>
    <n v="1"/>
    <x v="1"/>
    <n v="2"/>
    <x v="0"/>
    <x v="1"/>
    <x v="0"/>
    <x v="0"/>
  </r>
  <r>
    <x v="30"/>
    <x v="149"/>
    <x v="0"/>
    <n v="1"/>
    <n v="98"/>
    <x v="0"/>
    <n v="40"/>
    <x v="1"/>
    <n v="9"/>
    <x v="0"/>
    <n v="5"/>
    <x v="1"/>
    <n v="6"/>
    <x v="0"/>
    <x v="0"/>
    <x v="0"/>
    <x v="0"/>
  </r>
  <r>
    <x v="5"/>
    <x v="136"/>
    <x v="0"/>
    <n v="0"/>
    <n v="65"/>
    <x v="1"/>
    <n v="26"/>
    <x v="1"/>
    <n v="12"/>
    <x v="0"/>
    <n v="11"/>
    <x v="2"/>
    <n v="7"/>
    <x v="0"/>
    <x v="4"/>
    <x v="0"/>
    <x v="0"/>
  </r>
  <r>
    <x v="12"/>
    <x v="276"/>
    <x v="0"/>
    <n v="1"/>
    <n v="0"/>
    <x v="0"/>
    <n v="1"/>
    <x v="1"/>
    <n v="0"/>
    <x v="0"/>
    <n v="0"/>
    <x v="1"/>
    <n v="0"/>
    <x v="0"/>
    <x v="1"/>
    <x v="0"/>
    <x v="0"/>
  </r>
  <r>
    <x v="55"/>
    <x v="6"/>
    <x v="2"/>
    <n v="0"/>
    <n v="33"/>
    <x v="4"/>
    <n v="10"/>
    <x v="1"/>
    <n v="1"/>
    <x v="0"/>
    <n v="1"/>
    <x v="1"/>
    <n v="7"/>
    <x v="0"/>
    <x v="1"/>
    <x v="0"/>
    <x v="0"/>
  </r>
  <r>
    <x v="13"/>
    <x v="209"/>
    <x v="2"/>
    <n v="0"/>
    <n v="2"/>
    <x v="0"/>
    <n v="0"/>
    <x v="1"/>
    <n v="0"/>
    <x v="0"/>
    <n v="0"/>
    <x v="1"/>
    <n v="0"/>
    <x v="0"/>
    <x v="1"/>
    <x v="0"/>
    <x v="0"/>
  </r>
  <r>
    <x v="27"/>
    <x v="90"/>
    <x v="2"/>
    <n v="0"/>
    <n v="8"/>
    <x v="0"/>
    <n v="0"/>
    <x v="1"/>
    <n v="0"/>
    <x v="0"/>
    <n v="0"/>
    <x v="1"/>
    <n v="1"/>
    <x v="0"/>
    <x v="1"/>
    <x v="0"/>
    <x v="0"/>
  </r>
  <r>
    <x v="20"/>
    <x v="138"/>
    <x v="1"/>
    <n v="3"/>
    <n v="93"/>
    <x v="4"/>
    <n v="34"/>
    <x v="0"/>
    <n v="3"/>
    <x v="0"/>
    <n v="0"/>
    <x v="1"/>
    <n v="5"/>
    <x v="0"/>
    <x v="1"/>
    <x v="0"/>
    <x v="0"/>
  </r>
  <r>
    <x v="1"/>
    <x v="133"/>
    <x v="1"/>
    <n v="0"/>
    <n v="8"/>
    <x v="0"/>
    <n v="2"/>
    <x v="1"/>
    <n v="0"/>
    <x v="0"/>
    <n v="0"/>
    <x v="1"/>
    <n v="0"/>
    <x v="0"/>
    <x v="1"/>
    <x v="0"/>
    <x v="0"/>
  </r>
  <r>
    <x v="4"/>
    <x v="110"/>
    <x v="2"/>
    <n v="0"/>
    <n v="1"/>
    <x v="0"/>
    <n v="0"/>
    <x v="1"/>
    <n v="0"/>
    <x v="0"/>
    <n v="0"/>
    <x v="1"/>
    <n v="0"/>
    <x v="0"/>
    <x v="1"/>
    <x v="0"/>
    <x v="0"/>
  </r>
  <r>
    <x v="9"/>
    <x v="277"/>
    <x v="1"/>
    <n v="2"/>
    <n v="104"/>
    <x v="0"/>
    <n v="40"/>
    <x v="1"/>
    <n v="1"/>
    <x v="0"/>
    <n v="0"/>
    <x v="1"/>
    <n v="13"/>
    <x v="0"/>
    <x v="1"/>
    <x v="0"/>
    <x v="0"/>
  </r>
  <r>
    <x v="4"/>
    <x v="166"/>
    <x v="1"/>
    <n v="0"/>
    <n v="3"/>
    <x v="0"/>
    <n v="0"/>
    <x v="1"/>
    <n v="1"/>
    <x v="0"/>
    <n v="0"/>
    <x v="1"/>
    <n v="0"/>
    <x v="0"/>
    <x v="1"/>
    <x v="0"/>
    <x v="0"/>
  </r>
  <r>
    <x v="2"/>
    <x v="278"/>
    <x v="0"/>
    <n v="0"/>
    <n v="112"/>
    <x v="0"/>
    <n v="72"/>
    <x v="1"/>
    <n v="26"/>
    <x v="0"/>
    <n v="14"/>
    <x v="1"/>
    <n v="7"/>
    <x v="0"/>
    <x v="1"/>
    <x v="0"/>
    <x v="0"/>
  </r>
  <r>
    <x v="20"/>
    <x v="225"/>
    <x v="1"/>
    <n v="2"/>
    <n v="216"/>
    <x v="0"/>
    <n v="59"/>
    <x v="0"/>
    <n v="2"/>
    <x v="0"/>
    <n v="0"/>
    <x v="1"/>
    <n v="11"/>
    <x v="0"/>
    <x v="1"/>
    <x v="0"/>
    <x v="0"/>
  </r>
  <r>
    <x v="15"/>
    <x v="279"/>
    <x v="0"/>
    <n v="0"/>
    <n v="72"/>
    <x v="0"/>
    <n v="14"/>
    <x v="1"/>
    <n v="13"/>
    <x v="0"/>
    <n v="6"/>
    <x v="1"/>
    <n v="1"/>
    <x v="0"/>
    <x v="0"/>
    <x v="0"/>
    <x v="0"/>
  </r>
  <r>
    <x v="16"/>
    <x v="125"/>
    <x v="1"/>
    <n v="0"/>
    <n v="10"/>
    <x v="0"/>
    <n v="3"/>
    <x v="1"/>
    <n v="0"/>
    <x v="0"/>
    <n v="0"/>
    <x v="1"/>
    <n v="0"/>
    <x v="0"/>
    <x v="1"/>
    <x v="0"/>
    <x v="0"/>
  </r>
  <r>
    <x v="7"/>
    <x v="6"/>
    <x v="1"/>
    <n v="12"/>
    <n v="187"/>
    <x v="1"/>
    <n v="64"/>
    <x v="1"/>
    <n v="4"/>
    <x v="0"/>
    <n v="0"/>
    <x v="2"/>
    <n v="21"/>
    <x v="0"/>
    <x v="0"/>
    <x v="0"/>
    <x v="0"/>
  </r>
  <r>
    <x v="37"/>
    <x v="280"/>
    <x v="0"/>
    <n v="0"/>
    <n v="4"/>
    <x v="0"/>
    <n v="1"/>
    <x v="1"/>
    <n v="0"/>
    <x v="0"/>
    <n v="0"/>
    <x v="1"/>
    <n v="0"/>
    <x v="0"/>
    <x v="1"/>
    <x v="0"/>
    <x v="0"/>
  </r>
  <r>
    <x v="20"/>
    <x v="160"/>
    <x v="1"/>
    <n v="0"/>
    <n v="24"/>
    <x v="0"/>
    <n v="7"/>
    <x v="1"/>
    <n v="0"/>
    <x v="0"/>
    <n v="0"/>
    <x v="1"/>
    <n v="1"/>
    <x v="0"/>
    <x v="1"/>
    <x v="0"/>
    <x v="0"/>
  </r>
  <r>
    <x v="9"/>
    <x v="281"/>
    <x v="0"/>
    <n v="5"/>
    <n v="568"/>
    <x v="1"/>
    <n v="204"/>
    <x v="13"/>
    <n v="39"/>
    <x v="1"/>
    <n v="30"/>
    <x v="6"/>
    <n v="34"/>
    <x v="0"/>
    <x v="2"/>
    <x v="0"/>
    <x v="0"/>
  </r>
  <r>
    <x v="42"/>
    <x v="282"/>
    <x v="0"/>
    <n v="2"/>
    <n v="187"/>
    <x v="1"/>
    <n v="69"/>
    <x v="1"/>
    <n v="17"/>
    <x v="0"/>
    <n v="14"/>
    <x v="2"/>
    <n v="27"/>
    <x v="0"/>
    <x v="1"/>
    <x v="0"/>
    <x v="0"/>
  </r>
  <r>
    <x v="45"/>
    <x v="283"/>
    <x v="0"/>
    <n v="0"/>
    <n v="4"/>
    <x v="0"/>
    <n v="0"/>
    <x v="1"/>
    <n v="2"/>
    <x v="0"/>
    <n v="0"/>
    <x v="1"/>
    <n v="1"/>
    <x v="0"/>
    <x v="1"/>
    <x v="0"/>
    <x v="0"/>
  </r>
  <r>
    <x v="20"/>
    <x v="284"/>
    <x v="0"/>
    <n v="3"/>
    <n v="241"/>
    <x v="4"/>
    <n v="88"/>
    <x v="3"/>
    <n v="10"/>
    <x v="0"/>
    <n v="10"/>
    <x v="2"/>
    <n v="6"/>
    <x v="0"/>
    <x v="1"/>
    <x v="0"/>
    <x v="0"/>
  </r>
  <r>
    <x v="1"/>
    <x v="285"/>
    <x v="0"/>
    <n v="1"/>
    <n v="260"/>
    <x v="1"/>
    <n v="103"/>
    <x v="0"/>
    <n v="32"/>
    <x v="0"/>
    <n v="19"/>
    <x v="1"/>
    <n v="23"/>
    <x v="0"/>
    <x v="0"/>
    <x v="0"/>
    <x v="0"/>
  </r>
  <r>
    <x v="25"/>
    <x v="6"/>
    <x v="1"/>
    <n v="9"/>
    <n v="281"/>
    <x v="4"/>
    <n v="117"/>
    <x v="1"/>
    <n v="2"/>
    <x v="0"/>
    <n v="5"/>
    <x v="0"/>
    <n v="18"/>
    <x v="0"/>
    <x v="1"/>
    <x v="0"/>
    <x v="0"/>
  </r>
  <r>
    <x v="21"/>
    <x v="41"/>
    <x v="1"/>
    <n v="0"/>
    <n v="4"/>
    <x v="0"/>
    <n v="3"/>
    <x v="1"/>
    <n v="0"/>
    <x v="0"/>
    <n v="0"/>
    <x v="1"/>
    <n v="1"/>
    <x v="0"/>
    <x v="1"/>
    <x v="0"/>
    <x v="0"/>
  </r>
  <r>
    <x v="12"/>
    <x v="205"/>
    <x v="1"/>
    <n v="1"/>
    <n v="33"/>
    <x v="0"/>
    <n v="8"/>
    <x v="1"/>
    <n v="1"/>
    <x v="0"/>
    <n v="0"/>
    <x v="1"/>
    <n v="3"/>
    <x v="0"/>
    <x v="1"/>
    <x v="0"/>
    <x v="0"/>
  </r>
  <r>
    <x v="17"/>
    <x v="167"/>
    <x v="0"/>
    <n v="0"/>
    <n v="135"/>
    <x v="0"/>
    <n v="45"/>
    <x v="1"/>
    <n v="21"/>
    <x v="1"/>
    <n v="7"/>
    <x v="1"/>
    <n v="8"/>
    <x v="0"/>
    <x v="1"/>
    <x v="0"/>
    <x v="0"/>
  </r>
  <r>
    <x v="39"/>
    <x v="286"/>
    <x v="1"/>
    <n v="0"/>
    <n v="3"/>
    <x v="0"/>
    <n v="0"/>
    <x v="1"/>
    <n v="0"/>
    <x v="0"/>
    <n v="0"/>
    <x v="1"/>
    <n v="0"/>
    <x v="0"/>
    <x v="1"/>
    <x v="0"/>
    <x v="0"/>
  </r>
  <r>
    <x v="3"/>
    <x v="287"/>
    <x v="0"/>
    <n v="2"/>
    <n v="258"/>
    <x v="0"/>
    <n v="96"/>
    <x v="1"/>
    <n v="9"/>
    <x v="0"/>
    <n v="13"/>
    <x v="0"/>
    <n v="28"/>
    <x v="0"/>
    <x v="1"/>
    <x v="0"/>
    <x v="0"/>
  </r>
  <r>
    <x v="30"/>
    <x v="288"/>
    <x v="0"/>
    <n v="5"/>
    <n v="394"/>
    <x v="0"/>
    <n v="190"/>
    <x v="4"/>
    <n v="33"/>
    <x v="1"/>
    <n v="32"/>
    <x v="0"/>
    <n v="21"/>
    <x v="0"/>
    <x v="1"/>
    <x v="0"/>
    <x v="0"/>
  </r>
  <r>
    <x v="42"/>
    <x v="249"/>
    <x v="0"/>
    <n v="2"/>
    <n v="320"/>
    <x v="1"/>
    <n v="113"/>
    <x v="14"/>
    <n v="27"/>
    <x v="0"/>
    <n v="12"/>
    <x v="0"/>
    <n v="15"/>
    <x v="0"/>
    <x v="2"/>
    <x v="0"/>
    <x v="0"/>
  </r>
  <r>
    <x v="14"/>
    <x v="135"/>
    <x v="2"/>
    <n v="1"/>
    <n v="4"/>
    <x v="0"/>
    <n v="1"/>
    <x v="1"/>
    <n v="0"/>
    <x v="0"/>
    <n v="0"/>
    <x v="2"/>
    <n v="0"/>
    <x v="0"/>
    <x v="1"/>
    <x v="0"/>
    <x v="0"/>
  </r>
  <r>
    <x v="2"/>
    <x v="59"/>
    <x v="2"/>
    <n v="1"/>
    <n v="4"/>
    <x v="0"/>
    <n v="6"/>
    <x v="1"/>
    <n v="1"/>
    <x v="0"/>
    <n v="0"/>
    <x v="2"/>
    <n v="0"/>
    <x v="0"/>
    <x v="1"/>
    <x v="0"/>
    <x v="0"/>
  </r>
  <r>
    <x v="20"/>
    <x v="289"/>
    <x v="0"/>
    <n v="13"/>
    <n v="872"/>
    <x v="0"/>
    <n v="417"/>
    <x v="16"/>
    <n v="87"/>
    <x v="0"/>
    <n v="30"/>
    <x v="0"/>
    <n v="51"/>
    <x v="0"/>
    <x v="8"/>
    <x v="0"/>
    <x v="0"/>
  </r>
  <r>
    <x v="2"/>
    <x v="202"/>
    <x v="1"/>
    <n v="0"/>
    <n v="1"/>
    <x v="0"/>
    <n v="0"/>
    <x v="1"/>
    <n v="0"/>
    <x v="0"/>
    <n v="0"/>
    <x v="1"/>
    <n v="0"/>
    <x v="0"/>
    <x v="1"/>
    <x v="0"/>
    <x v="0"/>
  </r>
  <r>
    <x v="2"/>
    <x v="290"/>
    <x v="0"/>
    <n v="1"/>
    <n v="107"/>
    <x v="0"/>
    <n v="39"/>
    <x v="1"/>
    <n v="16"/>
    <x v="0"/>
    <n v="14"/>
    <x v="1"/>
    <n v="9"/>
    <x v="0"/>
    <x v="1"/>
    <x v="0"/>
    <x v="0"/>
  </r>
  <r>
    <x v="12"/>
    <x v="127"/>
    <x v="0"/>
    <n v="16"/>
    <n v="1198"/>
    <x v="1"/>
    <n v="458"/>
    <x v="13"/>
    <n v="59"/>
    <x v="2"/>
    <n v="58"/>
    <x v="7"/>
    <n v="69"/>
    <x v="0"/>
    <x v="3"/>
    <x v="0"/>
    <x v="0"/>
  </r>
  <r>
    <x v="4"/>
    <x v="275"/>
    <x v="0"/>
    <n v="1"/>
    <n v="136"/>
    <x v="0"/>
    <n v="37"/>
    <x v="1"/>
    <n v="9"/>
    <x v="0"/>
    <n v="13"/>
    <x v="1"/>
    <n v="8"/>
    <x v="0"/>
    <x v="6"/>
    <x v="0"/>
    <x v="0"/>
  </r>
  <r>
    <x v="20"/>
    <x v="226"/>
    <x v="0"/>
    <n v="2"/>
    <n v="24"/>
    <x v="0"/>
    <n v="22"/>
    <x v="3"/>
    <n v="14"/>
    <x v="0"/>
    <n v="1"/>
    <x v="1"/>
    <n v="5"/>
    <x v="0"/>
    <x v="1"/>
    <x v="0"/>
    <x v="0"/>
  </r>
  <r>
    <x v="2"/>
    <x v="129"/>
    <x v="0"/>
    <n v="0"/>
    <n v="240"/>
    <x v="0"/>
    <n v="105"/>
    <x v="3"/>
    <n v="15"/>
    <x v="0"/>
    <n v="18"/>
    <x v="1"/>
    <n v="10"/>
    <x v="0"/>
    <x v="0"/>
    <x v="0"/>
    <x v="0"/>
  </r>
  <r>
    <x v="2"/>
    <x v="114"/>
    <x v="0"/>
    <n v="0"/>
    <n v="56"/>
    <x v="0"/>
    <n v="20"/>
    <x v="1"/>
    <n v="3"/>
    <x v="0"/>
    <n v="8"/>
    <x v="1"/>
    <n v="1"/>
    <x v="0"/>
    <x v="1"/>
    <x v="0"/>
    <x v="0"/>
  </r>
  <r>
    <x v="22"/>
    <x v="6"/>
    <x v="2"/>
    <n v="1"/>
    <n v="55"/>
    <x v="0"/>
    <n v="14"/>
    <x v="1"/>
    <n v="0"/>
    <x v="0"/>
    <n v="0"/>
    <x v="1"/>
    <n v="12"/>
    <x v="0"/>
    <x v="2"/>
    <x v="0"/>
    <x v="0"/>
  </r>
  <r>
    <x v="39"/>
    <x v="291"/>
    <x v="0"/>
    <n v="0"/>
    <n v="1"/>
    <x v="0"/>
    <n v="0"/>
    <x v="1"/>
    <n v="0"/>
    <x v="0"/>
    <n v="0"/>
    <x v="1"/>
    <n v="0"/>
    <x v="0"/>
    <x v="1"/>
    <x v="0"/>
    <x v="0"/>
  </r>
  <r>
    <x v="2"/>
    <x v="68"/>
    <x v="2"/>
    <n v="0"/>
    <n v="1"/>
    <x v="0"/>
    <n v="0"/>
    <x v="1"/>
    <n v="0"/>
    <x v="0"/>
    <n v="0"/>
    <x v="1"/>
    <n v="0"/>
    <x v="0"/>
    <x v="1"/>
    <x v="0"/>
    <x v="0"/>
  </r>
  <r>
    <x v="1"/>
    <x v="85"/>
    <x v="2"/>
    <n v="0"/>
    <n v="0"/>
    <x v="0"/>
    <n v="1"/>
    <x v="1"/>
    <n v="0"/>
    <x v="0"/>
    <n v="0"/>
    <x v="1"/>
    <n v="0"/>
    <x v="0"/>
    <x v="1"/>
    <x v="0"/>
    <x v="0"/>
  </r>
  <r>
    <x v="25"/>
    <x v="186"/>
    <x v="1"/>
    <n v="0"/>
    <n v="32"/>
    <x v="0"/>
    <n v="14"/>
    <x v="1"/>
    <n v="0"/>
    <x v="0"/>
    <n v="0"/>
    <x v="1"/>
    <n v="2"/>
    <x v="0"/>
    <x v="1"/>
    <x v="0"/>
    <x v="0"/>
  </r>
  <r>
    <x v="10"/>
    <x v="292"/>
    <x v="1"/>
    <n v="0"/>
    <n v="55"/>
    <x v="0"/>
    <n v="12"/>
    <x v="2"/>
    <n v="1"/>
    <x v="0"/>
    <n v="0"/>
    <x v="1"/>
    <n v="2"/>
    <x v="0"/>
    <x v="1"/>
    <x v="0"/>
    <x v="0"/>
  </r>
  <r>
    <x v="2"/>
    <x v="53"/>
    <x v="2"/>
    <n v="0"/>
    <n v="1"/>
    <x v="0"/>
    <n v="0"/>
    <x v="1"/>
    <n v="0"/>
    <x v="0"/>
    <n v="0"/>
    <x v="1"/>
    <n v="0"/>
    <x v="0"/>
    <x v="1"/>
    <x v="0"/>
    <x v="0"/>
  </r>
  <r>
    <x v="13"/>
    <x v="207"/>
    <x v="1"/>
    <n v="1"/>
    <n v="237"/>
    <x v="1"/>
    <n v="62"/>
    <x v="2"/>
    <n v="3"/>
    <x v="0"/>
    <n v="2"/>
    <x v="2"/>
    <n v="18"/>
    <x v="0"/>
    <x v="1"/>
    <x v="0"/>
    <x v="0"/>
  </r>
  <r>
    <x v="13"/>
    <x v="293"/>
    <x v="0"/>
    <n v="2"/>
    <n v="108"/>
    <x v="0"/>
    <n v="29"/>
    <x v="2"/>
    <n v="4"/>
    <x v="0"/>
    <n v="18"/>
    <x v="1"/>
    <n v="0"/>
    <x v="0"/>
    <x v="2"/>
    <x v="0"/>
    <x v="0"/>
  </r>
  <r>
    <x v="2"/>
    <x v="294"/>
    <x v="1"/>
    <n v="0"/>
    <n v="88"/>
    <x v="0"/>
    <n v="15"/>
    <x v="14"/>
    <n v="0"/>
    <x v="0"/>
    <n v="0"/>
    <x v="1"/>
    <n v="7"/>
    <x v="0"/>
    <x v="1"/>
    <x v="0"/>
    <x v="0"/>
  </r>
  <r>
    <x v="52"/>
    <x v="295"/>
    <x v="0"/>
    <n v="0"/>
    <n v="58"/>
    <x v="0"/>
    <n v="25"/>
    <x v="3"/>
    <n v="4"/>
    <x v="0"/>
    <n v="7"/>
    <x v="1"/>
    <n v="7"/>
    <x v="0"/>
    <x v="1"/>
    <x v="0"/>
    <x v="0"/>
  </r>
  <r>
    <x v="1"/>
    <x v="296"/>
    <x v="0"/>
    <n v="1"/>
    <n v="124"/>
    <x v="1"/>
    <n v="59"/>
    <x v="2"/>
    <n v="11"/>
    <x v="0"/>
    <n v="5"/>
    <x v="2"/>
    <n v="17"/>
    <x v="0"/>
    <x v="1"/>
    <x v="0"/>
    <x v="0"/>
  </r>
  <r>
    <x v="6"/>
    <x v="297"/>
    <x v="1"/>
    <n v="0"/>
    <n v="42"/>
    <x v="0"/>
    <n v="11"/>
    <x v="1"/>
    <n v="0"/>
    <x v="0"/>
    <n v="0"/>
    <x v="1"/>
    <n v="2"/>
    <x v="0"/>
    <x v="1"/>
    <x v="0"/>
    <x v="0"/>
  </r>
  <r>
    <x v="18"/>
    <x v="298"/>
    <x v="0"/>
    <n v="2"/>
    <n v="200"/>
    <x v="1"/>
    <n v="55"/>
    <x v="1"/>
    <n v="24"/>
    <x v="0"/>
    <n v="23"/>
    <x v="0"/>
    <n v="14"/>
    <x v="0"/>
    <x v="2"/>
    <x v="0"/>
    <x v="0"/>
  </r>
  <r>
    <x v="50"/>
    <x v="6"/>
    <x v="2"/>
    <n v="6"/>
    <n v="69"/>
    <x v="1"/>
    <n v="27"/>
    <x v="1"/>
    <n v="2"/>
    <x v="0"/>
    <n v="2"/>
    <x v="6"/>
    <n v="18"/>
    <x v="0"/>
    <x v="1"/>
    <x v="0"/>
    <x v="0"/>
  </r>
  <r>
    <x v="46"/>
    <x v="206"/>
    <x v="1"/>
    <n v="0"/>
    <n v="1"/>
    <x v="0"/>
    <n v="0"/>
    <x v="1"/>
    <n v="0"/>
    <x v="0"/>
    <n v="0"/>
    <x v="1"/>
    <n v="0"/>
    <x v="0"/>
    <x v="1"/>
    <x v="0"/>
    <x v="0"/>
  </r>
  <r>
    <x v="21"/>
    <x v="6"/>
    <x v="2"/>
    <n v="11"/>
    <n v="270"/>
    <x v="1"/>
    <n v="78"/>
    <x v="2"/>
    <n v="5"/>
    <x v="0"/>
    <n v="22"/>
    <x v="0"/>
    <n v="42"/>
    <x v="0"/>
    <x v="1"/>
    <x v="0"/>
    <x v="0"/>
  </r>
  <r>
    <x v="13"/>
    <x v="200"/>
    <x v="2"/>
    <n v="0"/>
    <n v="1"/>
    <x v="0"/>
    <n v="0"/>
    <x v="1"/>
    <n v="0"/>
    <x v="0"/>
    <n v="0"/>
    <x v="1"/>
    <n v="0"/>
    <x v="0"/>
    <x v="1"/>
    <x v="0"/>
    <x v="0"/>
  </r>
  <r>
    <x v="36"/>
    <x v="6"/>
    <x v="1"/>
    <n v="3"/>
    <n v="91"/>
    <x v="1"/>
    <n v="52"/>
    <x v="1"/>
    <n v="1"/>
    <x v="0"/>
    <n v="1"/>
    <x v="1"/>
    <n v="7"/>
    <x v="0"/>
    <x v="1"/>
    <x v="0"/>
    <x v="0"/>
  </r>
  <r>
    <x v="29"/>
    <x v="299"/>
    <x v="0"/>
    <n v="0"/>
    <n v="1"/>
    <x v="0"/>
    <n v="1"/>
    <x v="1"/>
    <n v="0"/>
    <x v="0"/>
    <n v="0"/>
    <x v="1"/>
    <n v="1"/>
    <x v="0"/>
    <x v="1"/>
    <x v="0"/>
    <x v="0"/>
  </r>
  <r>
    <x v="5"/>
    <x v="300"/>
    <x v="2"/>
    <n v="0"/>
    <n v="2"/>
    <x v="0"/>
    <n v="1"/>
    <x v="1"/>
    <n v="0"/>
    <x v="0"/>
    <n v="0"/>
    <x v="1"/>
    <n v="1"/>
    <x v="0"/>
    <x v="1"/>
    <x v="0"/>
    <x v="0"/>
  </r>
  <r>
    <x v="16"/>
    <x v="301"/>
    <x v="0"/>
    <n v="0"/>
    <n v="26"/>
    <x v="0"/>
    <n v="15"/>
    <x v="1"/>
    <n v="3"/>
    <x v="0"/>
    <n v="3"/>
    <x v="1"/>
    <n v="2"/>
    <x v="0"/>
    <x v="0"/>
    <x v="0"/>
    <x v="0"/>
  </r>
  <r>
    <x v="5"/>
    <x v="302"/>
    <x v="0"/>
    <n v="1"/>
    <n v="91"/>
    <x v="0"/>
    <n v="20"/>
    <x v="1"/>
    <n v="1"/>
    <x v="0"/>
    <n v="7"/>
    <x v="1"/>
    <n v="8"/>
    <x v="0"/>
    <x v="1"/>
    <x v="0"/>
    <x v="0"/>
  </r>
  <r>
    <x v="1"/>
    <x v="285"/>
    <x v="1"/>
    <n v="1"/>
    <n v="147"/>
    <x v="0"/>
    <n v="41"/>
    <x v="1"/>
    <n v="1"/>
    <x v="0"/>
    <n v="0"/>
    <x v="2"/>
    <n v="11"/>
    <x v="0"/>
    <x v="1"/>
    <x v="0"/>
    <x v="0"/>
  </r>
  <r>
    <x v="22"/>
    <x v="196"/>
    <x v="0"/>
    <n v="0"/>
    <n v="5"/>
    <x v="0"/>
    <n v="7"/>
    <x v="1"/>
    <n v="0"/>
    <x v="0"/>
    <n v="0"/>
    <x v="1"/>
    <n v="0"/>
    <x v="0"/>
    <x v="1"/>
    <x v="0"/>
    <x v="0"/>
  </r>
  <r>
    <x v="2"/>
    <x v="198"/>
    <x v="0"/>
    <n v="1"/>
    <n v="151"/>
    <x v="0"/>
    <n v="70"/>
    <x v="1"/>
    <n v="26"/>
    <x v="0"/>
    <n v="8"/>
    <x v="2"/>
    <n v="10"/>
    <x v="0"/>
    <x v="3"/>
    <x v="0"/>
    <x v="0"/>
  </r>
  <r>
    <x v="30"/>
    <x v="6"/>
    <x v="2"/>
    <n v="12"/>
    <n v="355"/>
    <x v="6"/>
    <n v="147"/>
    <x v="4"/>
    <n v="9"/>
    <x v="3"/>
    <n v="3"/>
    <x v="6"/>
    <n v="28"/>
    <x v="0"/>
    <x v="0"/>
    <x v="0"/>
    <x v="0"/>
  </r>
  <r>
    <x v="12"/>
    <x v="303"/>
    <x v="2"/>
    <n v="0"/>
    <n v="3"/>
    <x v="0"/>
    <n v="1"/>
    <x v="1"/>
    <n v="0"/>
    <x v="0"/>
    <n v="0"/>
    <x v="1"/>
    <n v="0"/>
    <x v="0"/>
    <x v="1"/>
    <x v="0"/>
    <x v="0"/>
  </r>
  <r>
    <x v="5"/>
    <x v="304"/>
    <x v="0"/>
    <n v="4"/>
    <n v="393"/>
    <x v="1"/>
    <n v="95"/>
    <x v="0"/>
    <n v="30"/>
    <x v="2"/>
    <n v="47"/>
    <x v="6"/>
    <n v="16"/>
    <x v="0"/>
    <x v="1"/>
    <x v="0"/>
    <x v="0"/>
  </r>
  <r>
    <x v="49"/>
    <x v="305"/>
    <x v="2"/>
    <n v="0"/>
    <n v="1"/>
    <x v="0"/>
    <n v="0"/>
    <x v="1"/>
    <n v="0"/>
    <x v="0"/>
    <n v="0"/>
    <x v="1"/>
    <n v="1"/>
    <x v="0"/>
    <x v="1"/>
    <x v="0"/>
    <x v="0"/>
  </r>
  <r>
    <x v="18"/>
    <x v="298"/>
    <x v="2"/>
    <n v="0"/>
    <n v="0"/>
    <x v="0"/>
    <n v="1"/>
    <x v="1"/>
    <n v="0"/>
    <x v="0"/>
    <n v="0"/>
    <x v="1"/>
    <n v="0"/>
    <x v="0"/>
    <x v="1"/>
    <x v="0"/>
    <x v="0"/>
  </r>
  <r>
    <x v="12"/>
    <x v="276"/>
    <x v="1"/>
    <n v="0"/>
    <n v="10"/>
    <x v="1"/>
    <n v="11"/>
    <x v="0"/>
    <n v="0"/>
    <x v="0"/>
    <n v="0"/>
    <x v="1"/>
    <n v="0"/>
    <x v="0"/>
    <x v="1"/>
    <x v="0"/>
    <x v="0"/>
  </r>
  <r>
    <x v="52"/>
    <x v="295"/>
    <x v="2"/>
    <n v="0"/>
    <n v="4"/>
    <x v="0"/>
    <n v="1"/>
    <x v="1"/>
    <n v="0"/>
    <x v="0"/>
    <n v="0"/>
    <x v="1"/>
    <n v="0"/>
    <x v="0"/>
    <x v="1"/>
    <x v="0"/>
    <x v="0"/>
  </r>
  <r>
    <x v="20"/>
    <x v="204"/>
    <x v="1"/>
    <n v="1"/>
    <n v="46"/>
    <x v="0"/>
    <n v="8"/>
    <x v="1"/>
    <n v="0"/>
    <x v="0"/>
    <n v="0"/>
    <x v="2"/>
    <n v="0"/>
    <x v="0"/>
    <x v="1"/>
    <x v="0"/>
    <x v="0"/>
  </r>
  <r>
    <x v="6"/>
    <x v="51"/>
    <x v="2"/>
    <n v="0"/>
    <n v="0"/>
    <x v="0"/>
    <n v="0"/>
    <x v="1"/>
    <n v="1"/>
    <x v="0"/>
    <n v="0"/>
    <x v="1"/>
    <n v="0"/>
    <x v="0"/>
    <x v="1"/>
    <x v="0"/>
    <x v="0"/>
  </r>
  <r>
    <x v="4"/>
    <x v="5"/>
    <x v="1"/>
    <n v="0"/>
    <n v="1"/>
    <x v="0"/>
    <n v="0"/>
    <x v="1"/>
    <n v="0"/>
    <x v="0"/>
    <n v="0"/>
    <x v="1"/>
    <n v="0"/>
    <x v="0"/>
    <x v="1"/>
    <x v="0"/>
    <x v="0"/>
  </r>
  <r>
    <x v="3"/>
    <x v="6"/>
    <x v="2"/>
    <n v="44"/>
    <n v="2323"/>
    <x v="12"/>
    <n v="753"/>
    <x v="18"/>
    <n v="153"/>
    <x v="2"/>
    <n v="115"/>
    <x v="11"/>
    <n v="197"/>
    <x v="0"/>
    <x v="13"/>
    <x v="0"/>
    <x v="0"/>
  </r>
  <r>
    <x v="8"/>
    <x v="306"/>
    <x v="0"/>
    <n v="0"/>
    <n v="78"/>
    <x v="0"/>
    <n v="51"/>
    <x v="0"/>
    <n v="22"/>
    <x v="0"/>
    <n v="9"/>
    <x v="1"/>
    <n v="7"/>
    <x v="0"/>
    <x v="1"/>
    <x v="0"/>
    <x v="0"/>
  </r>
  <r>
    <x v="39"/>
    <x v="286"/>
    <x v="2"/>
    <n v="0"/>
    <n v="1"/>
    <x v="0"/>
    <n v="0"/>
    <x v="1"/>
    <n v="0"/>
    <x v="0"/>
    <n v="0"/>
    <x v="1"/>
    <n v="0"/>
    <x v="0"/>
    <x v="1"/>
    <x v="0"/>
    <x v="0"/>
  </r>
  <r>
    <x v="24"/>
    <x v="307"/>
    <x v="0"/>
    <n v="0"/>
    <n v="34"/>
    <x v="0"/>
    <n v="9"/>
    <x v="1"/>
    <n v="0"/>
    <x v="0"/>
    <n v="0"/>
    <x v="1"/>
    <n v="2"/>
    <x v="0"/>
    <x v="1"/>
    <x v="0"/>
    <x v="0"/>
  </r>
  <r>
    <x v="42"/>
    <x v="233"/>
    <x v="1"/>
    <n v="2"/>
    <n v="29"/>
    <x v="0"/>
    <n v="15"/>
    <x v="2"/>
    <n v="0"/>
    <x v="0"/>
    <n v="0"/>
    <x v="1"/>
    <n v="3"/>
    <x v="0"/>
    <x v="1"/>
    <x v="0"/>
    <x v="0"/>
  </r>
  <r>
    <x v="1"/>
    <x v="4"/>
    <x v="2"/>
    <n v="0"/>
    <n v="5"/>
    <x v="0"/>
    <n v="0"/>
    <x v="1"/>
    <n v="1"/>
    <x v="0"/>
    <n v="0"/>
    <x v="1"/>
    <n v="1"/>
    <x v="0"/>
    <x v="1"/>
    <x v="0"/>
    <x v="0"/>
  </r>
  <r>
    <x v="12"/>
    <x v="308"/>
    <x v="0"/>
    <n v="3"/>
    <n v="68"/>
    <x v="4"/>
    <n v="36"/>
    <x v="0"/>
    <n v="10"/>
    <x v="0"/>
    <n v="1"/>
    <x v="2"/>
    <n v="8"/>
    <x v="0"/>
    <x v="1"/>
    <x v="0"/>
    <x v="0"/>
  </r>
  <r>
    <x v="11"/>
    <x v="16"/>
    <x v="2"/>
    <n v="0"/>
    <n v="1"/>
    <x v="0"/>
    <n v="0"/>
    <x v="1"/>
    <n v="0"/>
    <x v="0"/>
    <n v="0"/>
    <x v="1"/>
    <n v="1"/>
    <x v="0"/>
    <x v="1"/>
    <x v="0"/>
    <x v="0"/>
  </r>
  <r>
    <x v="16"/>
    <x v="309"/>
    <x v="0"/>
    <n v="1"/>
    <n v="73"/>
    <x v="0"/>
    <n v="21"/>
    <x v="3"/>
    <n v="2"/>
    <x v="0"/>
    <n v="4"/>
    <x v="1"/>
    <n v="11"/>
    <x v="0"/>
    <x v="3"/>
    <x v="0"/>
    <x v="0"/>
  </r>
  <r>
    <x v="16"/>
    <x v="6"/>
    <x v="1"/>
    <n v="46"/>
    <n v="940"/>
    <x v="13"/>
    <n v="543"/>
    <x v="10"/>
    <n v="25"/>
    <x v="0"/>
    <n v="3"/>
    <x v="6"/>
    <n v="45"/>
    <x v="0"/>
    <x v="1"/>
    <x v="0"/>
    <x v="0"/>
  </r>
  <r>
    <x v="30"/>
    <x v="149"/>
    <x v="2"/>
    <n v="0"/>
    <n v="1"/>
    <x v="0"/>
    <n v="1"/>
    <x v="1"/>
    <n v="0"/>
    <x v="0"/>
    <n v="0"/>
    <x v="1"/>
    <n v="0"/>
    <x v="0"/>
    <x v="1"/>
    <x v="0"/>
    <x v="0"/>
  </r>
  <r>
    <x v="10"/>
    <x v="292"/>
    <x v="0"/>
    <n v="2"/>
    <n v="196"/>
    <x v="0"/>
    <n v="42"/>
    <x v="0"/>
    <n v="14"/>
    <x v="0"/>
    <n v="6"/>
    <x v="0"/>
    <n v="17"/>
    <x v="0"/>
    <x v="0"/>
    <x v="0"/>
    <x v="0"/>
  </r>
  <r>
    <x v="4"/>
    <x v="310"/>
    <x v="0"/>
    <n v="2"/>
    <n v="196"/>
    <x v="1"/>
    <n v="49"/>
    <x v="1"/>
    <n v="23"/>
    <x v="0"/>
    <n v="8"/>
    <x v="1"/>
    <n v="21"/>
    <x v="0"/>
    <x v="1"/>
    <x v="0"/>
    <x v="0"/>
  </r>
  <r>
    <x v="9"/>
    <x v="31"/>
    <x v="0"/>
    <n v="29"/>
    <n v="3204"/>
    <x v="3"/>
    <n v="937"/>
    <x v="19"/>
    <n v="450"/>
    <x v="4"/>
    <n v="315"/>
    <x v="5"/>
    <n v="424"/>
    <x v="2"/>
    <x v="14"/>
    <x v="0"/>
    <x v="0"/>
  </r>
  <r>
    <x v="34"/>
    <x v="173"/>
    <x v="1"/>
    <n v="0"/>
    <n v="8"/>
    <x v="0"/>
    <n v="1"/>
    <x v="1"/>
    <n v="0"/>
    <x v="0"/>
    <n v="0"/>
    <x v="1"/>
    <n v="0"/>
    <x v="0"/>
    <x v="1"/>
    <x v="0"/>
    <x v="0"/>
  </r>
  <r>
    <x v="4"/>
    <x v="311"/>
    <x v="0"/>
    <n v="0"/>
    <n v="10"/>
    <x v="0"/>
    <n v="6"/>
    <x v="2"/>
    <n v="8"/>
    <x v="0"/>
    <n v="5"/>
    <x v="1"/>
    <n v="1"/>
    <x v="0"/>
    <x v="1"/>
    <x v="0"/>
    <x v="0"/>
  </r>
  <r>
    <x v="10"/>
    <x v="6"/>
    <x v="2"/>
    <n v="7"/>
    <n v="168"/>
    <x v="0"/>
    <n v="51"/>
    <x v="1"/>
    <n v="7"/>
    <x v="1"/>
    <n v="36"/>
    <x v="2"/>
    <n v="26"/>
    <x v="0"/>
    <x v="0"/>
    <x v="0"/>
    <x v="0"/>
  </r>
  <r>
    <x v="14"/>
    <x v="312"/>
    <x v="0"/>
    <n v="0"/>
    <n v="9"/>
    <x v="0"/>
    <n v="5"/>
    <x v="1"/>
    <n v="6"/>
    <x v="0"/>
    <n v="0"/>
    <x v="1"/>
    <n v="1"/>
    <x v="0"/>
    <x v="1"/>
    <x v="0"/>
    <x v="0"/>
  </r>
  <r>
    <x v="2"/>
    <x v="58"/>
    <x v="1"/>
    <n v="0"/>
    <n v="22"/>
    <x v="0"/>
    <n v="4"/>
    <x v="1"/>
    <n v="0"/>
    <x v="0"/>
    <n v="0"/>
    <x v="1"/>
    <n v="0"/>
    <x v="0"/>
    <x v="1"/>
    <x v="0"/>
    <x v="0"/>
  </r>
  <r>
    <x v="6"/>
    <x v="6"/>
    <x v="2"/>
    <n v="8"/>
    <n v="201"/>
    <x v="1"/>
    <n v="64"/>
    <x v="2"/>
    <n v="7"/>
    <x v="1"/>
    <n v="14"/>
    <x v="2"/>
    <n v="22"/>
    <x v="0"/>
    <x v="0"/>
    <x v="0"/>
    <x v="0"/>
  </r>
  <r>
    <x v="2"/>
    <x v="77"/>
    <x v="1"/>
    <n v="0"/>
    <n v="6"/>
    <x v="0"/>
    <n v="2"/>
    <x v="1"/>
    <n v="0"/>
    <x v="0"/>
    <n v="0"/>
    <x v="1"/>
    <n v="2"/>
    <x v="0"/>
    <x v="1"/>
    <x v="0"/>
    <x v="0"/>
  </r>
  <r>
    <x v="5"/>
    <x v="313"/>
    <x v="0"/>
    <n v="1"/>
    <n v="117"/>
    <x v="0"/>
    <n v="36"/>
    <x v="3"/>
    <n v="8"/>
    <x v="0"/>
    <n v="22"/>
    <x v="1"/>
    <n v="2"/>
    <x v="1"/>
    <x v="2"/>
    <x v="0"/>
    <x v="0"/>
  </r>
  <r>
    <x v="12"/>
    <x v="314"/>
    <x v="0"/>
    <n v="3"/>
    <n v="237"/>
    <x v="1"/>
    <n v="63"/>
    <x v="1"/>
    <n v="9"/>
    <x v="0"/>
    <n v="9"/>
    <x v="1"/>
    <n v="10"/>
    <x v="0"/>
    <x v="1"/>
    <x v="0"/>
    <x v="0"/>
  </r>
  <r>
    <x v="15"/>
    <x v="23"/>
    <x v="2"/>
    <n v="0"/>
    <n v="1"/>
    <x v="0"/>
    <n v="0"/>
    <x v="1"/>
    <n v="0"/>
    <x v="0"/>
    <n v="0"/>
    <x v="1"/>
    <n v="0"/>
    <x v="0"/>
    <x v="1"/>
    <x v="0"/>
    <x v="0"/>
  </r>
  <r>
    <x v="12"/>
    <x v="246"/>
    <x v="2"/>
    <n v="0"/>
    <n v="2"/>
    <x v="0"/>
    <n v="1"/>
    <x v="1"/>
    <n v="0"/>
    <x v="0"/>
    <n v="0"/>
    <x v="1"/>
    <n v="0"/>
    <x v="0"/>
    <x v="1"/>
    <x v="0"/>
    <x v="0"/>
  </r>
  <r>
    <x v="20"/>
    <x v="195"/>
    <x v="1"/>
    <n v="1"/>
    <n v="76"/>
    <x v="3"/>
    <n v="25"/>
    <x v="1"/>
    <n v="0"/>
    <x v="0"/>
    <n v="0"/>
    <x v="1"/>
    <n v="3"/>
    <x v="0"/>
    <x v="1"/>
    <x v="0"/>
    <x v="0"/>
  </r>
  <r>
    <x v="10"/>
    <x v="134"/>
    <x v="0"/>
    <n v="0"/>
    <n v="36"/>
    <x v="0"/>
    <n v="21"/>
    <x v="2"/>
    <n v="5"/>
    <x v="0"/>
    <n v="3"/>
    <x v="1"/>
    <n v="3"/>
    <x v="0"/>
    <x v="1"/>
    <x v="0"/>
    <x v="0"/>
  </r>
  <r>
    <x v="20"/>
    <x v="176"/>
    <x v="1"/>
    <n v="0"/>
    <n v="41"/>
    <x v="0"/>
    <n v="17"/>
    <x v="1"/>
    <n v="0"/>
    <x v="0"/>
    <n v="0"/>
    <x v="1"/>
    <n v="0"/>
    <x v="0"/>
    <x v="1"/>
    <x v="0"/>
    <x v="0"/>
  </r>
  <r>
    <x v="2"/>
    <x v="218"/>
    <x v="1"/>
    <n v="1"/>
    <n v="24"/>
    <x v="0"/>
    <n v="11"/>
    <x v="1"/>
    <n v="0"/>
    <x v="0"/>
    <n v="0"/>
    <x v="2"/>
    <n v="3"/>
    <x v="0"/>
    <x v="1"/>
    <x v="0"/>
    <x v="0"/>
  </r>
  <r>
    <x v="2"/>
    <x v="290"/>
    <x v="2"/>
    <n v="0"/>
    <n v="2"/>
    <x v="0"/>
    <n v="0"/>
    <x v="1"/>
    <n v="0"/>
    <x v="0"/>
    <n v="0"/>
    <x v="1"/>
    <n v="0"/>
    <x v="0"/>
    <x v="1"/>
    <x v="0"/>
    <x v="0"/>
  </r>
  <r>
    <x v="48"/>
    <x v="234"/>
    <x v="1"/>
    <n v="0"/>
    <n v="8"/>
    <x v="0"/>
    <n v="2"/>
    <x v="1"/>
    <n v="0"/>
    <x v="0"/>
    <n v="0"/>
    <x v="1"/>
    <n v="0"/>
    <x v="0"/>
    <x v="1"/>
    <x v="0"/>
    <x v="0"/>
  </r>
  <r>
    <x v="4"/>
    <x v="315"/>
    <x v="2"/>
    <n v="0"/>
    <n v="1"/>
    <x v="0"/>
    <n v="0"/>
    <x v="1"/>
    <n v="0"/>
    <x v="0"/>
    <n v="0"/>
    <x v="1"/>
    <n v="0"/>
    <x v="0"/>
    <x v="1"/>
    <x v="0"/>
    <x v="0"/>
  </r>
  <r>
    <x v="10"/>
    <x v="241"/>
    <x v="2"/>
    <n v="0"/>
    <n v="3"/>
    <x v="0"/>
    <n v="0"/>
    <x v="1"/>
    <n v="0"/>
    <x v="0"/>
    <n v="0"/>
    <x v="1"/>
    <n v="1"/>
    <x v="0"/>
    <x v="1"/>
    <x v="0"/>
    <x v="0"/>
  </r>
  <r>
    <x v="2"/>
    <x v="316"/>
    <x v="1"/>
    <n v="1"/>
    <n v="168"/>
    <x v="0"/>
    <n v="68"/>
    <x v="1"/>
    <n v="0"/>
    <x v="0"/>
    <n v="0"/>
    <x v="1"/>
    <n v="14"/>
    <x v="0"/>
    <x v="1"/>
    <x v="0"/>
    <x v="0"/>
  </r>
  <r>
    <x v="2"/>
    <x v="317"/>
    <x v="0"/>
    <n v="0"/>
    <n v="104"/>
    <x v="0"/>
    <n v="43"/>
    <x v="1"/>
    <n v="7"/>
    <x v="0"/>
    <n v="10"/>
    <x v="1"/>
    <n v="3"/>
    <x v="0"/>
    <x v="2"/>
    <x v="0"/>
    <x v="0"/>
  </r>
  <r>
    <x v="12"/>
    <x v="318"/>
    <x v="0"/>
    <n v="8"/>
    <n v="195"/>
    <x v="3"/>
    <n v="79"/>
    <x v="0"/>
    <n v="10"/>
    <x v="0"/>
    <n v="9"/>
    <x v="1"/>
    <n v="7"/>
    <x v="0"/>
    <x v="1"/>
    <x v="0"/>
    <x v="0"/>
  </r>
  <r>
    <x v="30"/>
    <x v="288"/>
    <x v="2"/>
    <n v="0"/>
    <n v="4"/>
    <x v="0"/>
    <n v="3"/>
    <x v="1"/>
    <n v="0"/>
    <x v="0"/>
    <n v="0"/>
    <x v="1"/>
    <n v="0"/>
    <x v="0"/>
    <x v="1"/>
    <x v="0"/>
    <x v="0"/>
  </r>
  <r>
    <x v="19"/>
    <x v="69"/>
    <x v="0"/>
    <n v="19"/>
    <n v="1008"/>
    <x v="3"/>
    <n v="502"/>
    <x v="13"/>
    <n v="80"/>
    <x v="2"/>
    <n v="78"/>
    <x v="6"/>
    <n v="49"/>
    <x v="0"/>
    <x v="15"/>
    <x v="0"/>
    <x v="0"/>
  </r>
  <r>
    <x v="1"/>
    <x v="145"/>
    <x v="0"/>
    <n v="0"/>
    <n v="10"/>
    <x v="0"/>
    <n v="0"/>
    <x v="1"/>
    <n v="0"/>
    <x v="0"/>
    <n v="0"/>
    <x v="1"/>
    <n v="1"/>
    <x v="0"/>
    <x v="1"/>
    <x v="0"/>
    <x v="0"/>
  </r>
  <r>
    <x v="10"/>
    <x v="319"/>
    <x v="0"/>
    <n v="0"/>
    <n v="35"/>
    <x v="0"/>
    <n v="9"/>
    <x v="1"/>
    <n v="4"/>
    <x v="0"/>
    <n v="14"/>
    <x v="1"/>
    <n v="3"/>
    <x v="0"/>
    <x v="1"/>
    <x v="0"/>
    <x v="0"/>
  </r>
  <r>
    <x v="26"/>
    <x v="141"/>
    <x v="0"/>
    <n v="1"/>
    <n v="63"/>
    <x v="0"/>
    <n v="18"/>
    <x v="1"/>
    <n v="4"/>
    <x v="0"/>
    <n v="20"/>
    <x v="1"/>
    <n v="1"/>
    <x v="0"/>
    <x v="0"/>
    <x v="0"/>
    <x v="0"/>
  </r>
  <r>
    <x v="6"/>
    <x v="51"/>
    <x v="1"/>
    <n v="0"/>
    <n v="17"/>
    <x v="0"/>
    <n v="5"/>
    <x v="1"/>
    <n v="0"/>
    <x v="0"/>
    <n v="0"/>
    <x v="1"/>
    <n v="2"/>
    <x v="0"/>
    <x v="1"/>
    <x v="0"/>
    <x v="0"/>
  </r>
  <r>
    <x v="50"/>
    <x v="6"/>
    <x v="1"/>
    <n v="7"/>
    <n v="139"/>
    <x v="0"/>
    <n v="36"/>
    <x v="1"/>
    <n v="3"/>
    <x v="0"/>
    <n v="0"/>
    <x v="0"/>
    <n v="24"/>
    <x v="0"/>
    <x v="1"/>
    <x v="0"/>
    <x v="0"/>
  </r>
  <r>
    <x v="2"/>
    <x v="320"/>
    <x v="0"/>
    <n v="0"/>
    <n v="64"/>
    <x v="0"/>
    <n v="25"/>
    <x v="1"/>
    <n v="11"/>
    <x v="0"/>
    <n v="7"/>
    <x v="1"/>
    <n v="2"/>
    <x v="0"/>
    <x v="1"/>
    <x v="0"/>
    <x v="0"/>
  </r>
  <r>
    <x v="2"/>
    <x v="221"/>
    <x v="0"/>
    <n v="0"/>
    <n v="270"/>
    <x v="0"/>
    <n v="127"/>
    <x v="3"/>
    <n v="36"/>
    <x v="0"/>
    <n v="29"/>
    <x v="1"/>
    <n v="9"/>
    <x v="0"/>
    <x v="3"/>
    <x v="0"/>
    <x v="0"/>
  </r>
  <r>
    <x v="10"/>
    <x v="321"/>
    <x v="1"/>
    <n v="0"/>
    <n v="64"/>
    <x v="0"/>
    <n v="10"/>
    <x v="1"/>
    <n v="0"/>
    <x v="0"/>
    <n v="0"/>
    <x v="1"/>
    <n v="1"/>
    <x v="0"/>
    <x v="1"/>
    <x v="0"/>
    <x v="0"/>
  </r>
  <r>
    <x v="14"/>
    <x v="6"/>
    <x v="2"/>
    <n v="16"/>
    <n v="369"/>
    <x v="8"/>
    <n v="128"/>
    <x v="4"/>
    <n v="5"/>
    <x v="0"/>
    <n v="9"/>
    <x v="2"/>
    <n v="19"/>
    <x v="0"/>
    <x v="0"/>
    <x v="0"/>
    <x v="1"/>
  </r>
  <r>
    <x v="16"/>
    <x v="175"/>
    <x v="0"/>
    <n v="22"/>
    <n v="1079"/>
    <x v="14"/>
    <n v="560"/>
    <x v="20"/>
    <n v="107"/>
    <x v="3"/>
    <n v="52"/>
    <x v="6"/>
    <n v="71"/>
    <x v="0"/>
    <x v="8"/>
    <x v="0"/>
    <x v="0"/>
  </r>
  <r>
    <x v="13"/>
    <x v="158"/>
    <x v="1"/>
    <n v="0"/>
    <n v="64"/>
    <x v="0"/>
    <n v="28"/>
    <x v="2"/>
    <n v="1"/>
    <x v="0"/>
    <n v="0"/>
    <x v="1"/>
    <n v="2"/>
    <x v="0"/>
    <x v="1"/>
    <x v="0"/>
    <x v="0"/>
  </r>
  <r>
    <x v="2"/>
    <x v="123"/>
    <x v="0"/>
    <n v="0"/>
    <n v="3"/>
    <x v="1"/>
    <n v="1"/>
    <x v="2"/>
    <n v="0"/>
    <x v="0"/>
    <n v="0"/>
    <x v="1"/>
    <n v="0"/>
    <x v="0"/>
    <x v="1"/>
    <x v="0"/>
    <x v="0"/>
  </r>
  <r>
    <x v="56"/>
    <x v="322"/>
    <x v="0"/>
    <n v="1"/>
    <n v="4"/>
    <x v="0"/>
    <n v="2"/>
    <x v="1"/>
    <n v="0"/>
    <x v="0"/>
    <n v="0"/>
    <x v="1"/>
    <n v="1"/>
    <x v="0"/>
    <x v="1"/>
    <x v="0"/>
    <x v="0"/>
  </r>
  <r>
    <x v="2"/>
    <x v="323"/>
    <x v="0"/>
    <n v="2"/>
    <n v="50"/>
    <x v="1"/>
    <n v="23"/>
    <x v="1"/>
    <n v="9"/>
    <x v="0"/>
    <n v="12"/>
    <x v="1"/>
    <n v="3"/>
    <x v="0"/>
    <x v="1"/>
    <x v="0"/>
    <x v="0"/>
  </r>
  <r>
    <x v="14"/>
    <x v="242"/>
    <x v="1"/>
    <n v="0"/>
    <n v="5"/>
    <x v="0"/>
    <n v="1"/>
    <x v="1"/>
    <n v="0"/>
    <x v="0"/>
    <n v="0"/>
    <x v="1"/>
    <n v="0"/>
    <x v="0"/>
    <x v="1"/>
    <x v="0"/>
    <x v="0"/>
  </r>
  <r>
    <x v="13"/>
    <x v="250"/>
    <x v="0"/>
    <n v="1"/>
    <n v="0"/>
    <x v="0"/>
    <n v="0"/>
    <x v="1"/>
    <n v="0"/>
    <x v="0"/>
    <n v="0"/>
    <x v="1"/>
    <n v="0"/>
    <x v="0"/>
    <x v="1"/>
    <x v="0"/>
    <x v="0"/>
  </r>
  <r>
    <x v="2"/>
    <x v="324"/>
    <x v="2"/>
    <n v="0"/>
    <n v="0"/>
    <x v="0"/>
    <n v="3"/>
    <x v="1"/>
    <n v="0"/>
    <x v="0"/>
    <n v="0"/>
    <x v="1"/>
    <n v="0"/>
    <x v="0"/>
    <x v="1"/>
    <x v="0"/>
    <x v="0"/>
  </r>
  <r>
    <x v="56"/>
    <x v="325"/>
    <x v="2"/>
    <n v="0"/>
    <n v="1"/>
    <x v="0"/>
    <n v="0"/>
    <x v="1"/>
    <n v="0"/>
    <x v="0"/>
    <n v="0"/>
    <x v="1"/>
    <n v="0"/>
    <x v="0"/>
    <x v="1"/>
    <x v="0"/>
    <x v="0"/>
  </r>
  <r>
    <x v="34"/>
    <x v="89"/>
    <x v="0"/>
    <n v="5"/>
    <n v="294"/>
    <x v="4"/>
    <n v="94"/>
    <x v="4"/>
    <n v="21"/>
    <x v="0"/>
    <n v="16"/>
    <x v="0"/>
    <n v="34"/>
    <x v="0"/>
    <x v="3"/>
    <x v="0"/>
    <x v="0"/>
  </r>
  <r>
    <x v="48"/>
    <x v="6"/>
    <x v="1"/>
    <n v="13"/>
    <n v="193"/>
    <x v="3"/>
    <n v="66"/>
    <x v="1"/>
    <n v="0"/>
    <x v="0"/>
    <n v="2"/>
    <x v="2"/>
    <n v="18"/>
    <x v="0"/>
    <x v="1"/>
    <x v="0"/>
    <x v="0"/>
  </r>
  <r>
    <x v="11"/>
    <x v="326"/>
    <x v="0"/>
    <n v="0"/>
    <n v="12"/>
    <x v="0"/>
    <n v="7"/>
    <x v="1"/>
    <n v="2"/>
    <x v="0"/>
    <n v="5"/>
    <x v="1"/>
    <n v="0"/>
    <x v="0"/>
    <x v="1"/>
    <x v="0"/>
    <x v="0"/>
  </r>
  <r>
    <x v="26"/>
    <x v="269"/>
    <x v="1"/>
    <n v="0"/>
    <n v="13"/>
    <x v="0"/>
    <n v="0"/>
    <x v="2"/>
    <n v="0"/>
    <x v="0"/>
    <n v="0"/>
    <x v="1"/>
    <n v="0"/>
    <x v="0"/>
    <x v="1"/>
    <x v="0"/>
    <x v="0"/>
  </r>
  <r>
    <x v="16"/>
    <x v="327"/>
    <x v="0"/>
    <n v="0"/>
    <n v="31"/>
    <x v="0"/>
    <n v="13"/>
    <x v="2"/>
    <n v="7"/>
    <x v="0"/>
    <n v="0"/>
    <x v="1"/>
    <n v="6"/>
    <x v="0"/>
    <x v="3"/>
    <x v="0"/>
    <x v="0"/>
  </r>
  <r>
    <x v="20"/>
    <x v="225"/>
    <x v="0"/>
    <n v="3"/>
    <n v="186"/>
    <x v="1"/>
    <n v="68"/>
    <x v="1"/>
    <n v="14"/>
    <x v="0"/>
    <n v="2"/>
    <x v="1"/>
    <n v="13"/>
    <x v="0"/>
    <x v="1"/>
    <x v="0"/>
    <x v="0"/>
  </r>
  <r>
    <x v="27"/>
    <x v="328"/>
    <x v="0"/>
    <n v="1"/>
    <n v="46"/>
    <x v="1"/>
    <n v="19"/>
    <x v="1"/>
    <n v="4"/>
    <x v="0"/>
    <n v="1"/>
    <x v="1"/>
    <n v="4"/>
    <x v="1"/>
    <x v="1"/>
    <x v="0"/>
    <x v="0"/>
  </r>
  <r>
    <x v="13"/>
    <x v="34"/>
    <x v="1"/>
    <n v="0"/>
    <n v="27"/>
    <x v="0"/>
    <n v="5"/>
    <x v="1"/>
    <n v="0"/>
    <x v="0"/>
    <n v="0"/>
    <x v="1"/>
    <n v="6"/>
    <x v="0"/>
    <x v="1"/>
    <x v="0"/>
    <x v="0"/>
  </r>
  <r>
    <x v="8"/>
    <x v="306"/>
    <x v="2"/>
    <n v="0"/>
    <n v="15"/>
    <x v="0"/>
    <n v="3"/>
    <x v="1"/>
    <n v="0"/>
    <x v="0"/>
    <n v="0"/>
    <x v="1"/>
    <n v="1"/>
    <x v="0"/>
    <x v="1"/>
    <x v="0"/>
    <x v="0"/>
  </r>
  <r>
    <x v="14"/>
    <x v="329"/>
    <x v="0"/>
    <n v="0"/>
    <n v="36"/>
    <x v="0"/>
    <n v="7"/>
    <x v="1"/>
    <n v="10"/>
    <x v="0"/>
    <n v="5"/>
    <x v="1"/>
    <n v="3"/>
    <x v="0"/>
    <x v="1"/>
    <x v="0"/>
    <x v="0"/>
  </r>
  <r>
    <x v="5"/>
    <x v="267"/>
    <x v="1"/>
    <n v="1"/>
    <n v="23"/>
    <x v="0"/>
    <n v="5"/>
    <x v="1"/>
    <n v="0"/>
    <x v="0"/>
    <n v="0"/>
    <x v="1"/>
    <n v="1"/>
    <x v="0"/>
    <x v="1"/>
    <x v="0"/>
    <x v="0"/>
  </r>
  <r>
    <x v="20"/>
    <x v="330"/>
    <x v="1"/>
    <n v="1"/>
    <n v="178"/>
    <x v="0"/>
    <n v="74"/>
    <x v="1"/>
    <n v="4"/>
    <x v="0"/>
    <n v="0"/>
    <x v="2"/>
    <n v="21"/>
    <x v="0"/>
    <x v="1"/>
    <x v="0"/>
    <x v="0"/>
  </r>
  <r>
    <x v="2"/>
    <x v="331"/>
    <x v="1"/>
    <n v="3"/>
    <n v="272"/>
    <x v="1"/>
    <n v="109"/>
    <x v="2"/>
    <n v="3"/>
    <x v="0"/>
    <n v="0"/>
    <x v="2"/>
    <n v="18"/>
    <x v="0"/>
    <x v="1"/>
    <x v="0"/>
    <x v="0"/>
  </r>
  <r>
    <x v="5"/>
    <x v="101"/>
    <x v="2"/>
    <n v="0"/>
    <n v="2"/>
    <x v="0"/>
    <n v="0"/>
    <x v="1"/>
    <n v="1"/>
    <x v="0"/>
    <n v="0"/>
    <x v="1"/>
    <n v="0"/>
    <x v="0"/>
    <x v="1"/>
    <x v="0"/>
    <x v="0"/>
  </r>
  <r>
    <x v="6"/>
    <x v="223"/>
    <x v="2"/>
    <n v="0"/>
    <n v="1"/>
    <x v="0"/>
    <n v="0"/>
    <x v="1"/>
    <n v="0"/>
    <x v="0"/>
    <n v="0"/>
    <x v="1"/>
    <n v="0"/>
    <x v="0"/>
    <x v="1"/>
    <x v="0"/>
    <x v="0"/>
  </r>
  <r>
    <x v="42"/>
    <x v="282"/>
    <x v="1"/>
    <n v="3"/>
    <n v="73"/>
    <x v="0"/>
    <n v="26"/>
    <x v="2"/>
    <n v="0"/>
    <x v="0"/>
    <n v="0"/>
    <x v="1"/>
    <n v="5"/>
    <x v="0"/>
    <x v="1"/>
    <x v="0"/>
    <x v="0"/>
  </r>
  <r>
    <x v="42"/>
    <x v="109"/>
    <x v="0"/>
    <n v="3"/>
    <n v="392"/>
    <x v="0"/>
    <n v="136"/>
    <x v="1"/>
    <n v="37"/>
    <x v="1"/>
    <n v="31"/>
    <x v="2"/>
    <n v="17"/>
    <x v="0"/>
    <x v="2"/>
    <x v="0"/>
    <x v="0"/>
  </r>
  <r>
    <x v="2"/>
    <x v="332"/>
    <x v="0"/>
    <n v="0"/>
    <n v="20"/>
    <x v="0"/>
    <n v="3"/>
    <x v="1"/>
    <n v="0"/>
    <x v="0"/>
    <n v="2"/>
    <x v="1"/>
    <n v="1"/>
    <x v="0"/>
    <x v="1"/>
    <x v="0"/>
    <x v="0"/>
  </r>
  <r>
    <x v="9"/>
    <x v="29"/>
    <x v="0"/>
    <n v="2"/>
    <n v="134"/>
    <x v="0"/>
    <n v="43"/>
    <x v="2"/>
    <n v="19"/>
    <x v="0"/>
    <n v="13"/>
    <x v="0"/>
    <n v="10"/>
    <x v="0"/>
    <x v="6"/>
    <x v="0"/>
    <x v="0"/>
  </r>
  <r>
    <x v="26"/>
    <x v="243"/>
    <x v="0"/>
    <n v="2"/>
    <n v="126"/>
    <x v="0"/>
    <n v="29"/>
    <x v="1"/>
    <n v="21"/>
    <x v="1"/>
    <n v="9"/>
    <x v="2"/>
    <n v="12"/>
    <x v="0"/>
    <x v="2"/>
    <x v="0"/>
    <x v="0"/>
  </r>
  <r>
    <x v="13"/>
    <x v="251"/>
    <x v="0"/>
    <n v="4"/>
    <n v="551"/>
    <x v="0"/>
    <n v="168"/>
    <x v="0"/>
    <n v="50"/>
    <x v="0"/>
    <n v="36"/>
    <x v="2"/>
    <n v="20"/>
    <x v="0"/>
    <x v="3"/>
    <x v="0"/>
    <x v="0"/>
  </r>
  <r>
    <x v="2"/>
    <x v="333"/>
    <x v="0"/>
    <n v="0"/>
    <n v="127"/>
    <x v="0"/>
    <n v="38"/>
    <x v="1"/>
    <n v="38"/>
    <x v="0"/>
    <n v="15"/>
    <x v="1"/>
    <n v="14"/>
    <x v="0"/>
    <x v="6"/>
    <x v="0"/>
    <x v="0"/>
  </r>
  <r>
    <x v="1"/>
    <x v="296"/>
    <x v="2"/>
    <n v="0"/>
    <n v="4"/>
    <x v="0"/>
    <n v="1"/>
    <x v="1"/>
    <n v="0"/>
    <x v="0"/>
    <n v="0"/>
    <x v="1"/>
    <n v="0"/>
    <x v="0"/>
    <x v="1"/>
    <x v="0"/>
    <x v="0"/>
  </r>
  <r>
    <x v="2"/>
    <x v="162"/>
    <x v="1"/>
    <n v="0"/>
    <n v="109"/>
    <x v="0"/>
    <n v="56"/>
    <x v="1"/>
    <n v="0"/>
    <x v="0"/>
    <n v="0"/>
    <x v="1"/>
    <n v="7"/>
    <x v="0"/>
    <x v="1"/>
    <x v="0"/>
    <x v="1"/>
  </r>
  <r>
    <x v="0"/>
    <x v="271"/>
    <x v="1"/>
    <n v="0"/>
    <n v="28"/>
    <x v="0"/>
    <n v="8"/>
    <x v="1"/>
    <n v="0"/>
    <x v="0"/>
    <n v="0"/>
    <x v="1"/>
    <n v="0"/>
    <x v="0"/>
    <x v="1"/>
    <x v="0"/>
    <x v="0"/>
  </r>
  <r>
    <x v="13"/>
    <x v="334"/>
    <x v="1"/>
    <n v="0"/>
    <n v="1"/>
    <x v="0"/>
    <n v="0"/>
    <x v="1"/>
    <n v="0"/>
    <x v="0"/>
    <n v="0"/>
    <x v="1"/>
    <n v="0"/>
    <x v="0"/>
    <x v="1"/>
    <x v="0"/>
    <x v="0"/>
  </r>
  <r>
    <x v="15"/>
    <x v="335"/>
    <x v="0"/>
    <n v="0"/>
    <n v="1"/>
    <x v="0"/>
    <n v="1"/>
    <x v="1"/>
    <n v="0"/>
    <x v="0"/>
    <n v="0"/>
    <x v="1"/>
    <n v="0"/>
    <x v="0"/>
    <x v="1"/>
    <x v="0"/>
    <x v="0"/>
  </r>
  <r>
    <x v="20"/>
    <x v="336"/>
    <x v="0"/>
    <n v="3"/>
    <n v="51"/>
    <x v="0"/>
    <n v="18"/>
    <x v="2"/>
    <n v="4"/>
    <x v="0"/>
    <n v="0"/>
    <x v="1"/>
    <n v="4"/>
    <x v="0"/>
    <x v="0"/>
    <x v="0"/>
    <x v="0"/>
  </r>
  <r>
    <x v="37"/>
    <x v="337"/>
    <x v="0"/>
    <n v="24"/>
    <n v="747"/>
    <x v="6"/>
    <n v="389"/>
    <x v="5"/>
    <n v="118"/>
    <x v="5"/>
    <n v="49"/>
    <x v="5"/>
    <n v="55"/>
    <x v="0"/>
    <x v="2"/>
    <x v="0"/>
    <x v="0"/>
  </r>
  <r>
    <x v="20"/>
    <x v="245"/>
    <x v="1"/>
    <n v="1"/>
    <n v="128"/>
    <x v="0"/>
    <n v="63"/>
    <x v="2"/>
    <n v="4"/>
    <x v="0"/>
    <n v="1"/>
    <x v="2"/>
    <n v="6"/>
    <x v="0"/>
    <x v="1"/>
    <x v="0"/>
    <x v="0"/>
  </r>
  <r>
    <x v="2"/>
    <x v="338"/>
    <x v="1"/>
    <n v="0"/>
    <n v="1"/>
    <x v="0"/>
    <n v="0"/>
    <x v="1"/>
    <n v="0"/>
    <x v="0"/>
    <n v="0"/>
    <x v="1"/>
    <n v="0"/>
    <x v="0"/>
    <x v="1"/>
    <x v="0"/>
    <x v="0"/>
  </r>
  <r>
    <x v="26"/>
    <x v="339"/>
    <x v="0"/>
    <n v="0"/>
    <n v="57"/>
    <x v="0"/>
    <n v="15"/>
    <x v="1"/>
    <n v="6"/>
    <x v="0"/>
    <n v="10"/>
    <x v="1"/>
    <n v="5"/>
    <x v="0"/>
    <x v="0"/>
    <x v="0"/>
    <x v="0"/>
  </r>
  <r>
    <x v="1"/>
    <x v="340"/>
    <x v="1"/>
    <n v="0"/>
    <n v="25"/>
    <x v="4"/>
    <n v="11"/>
    <x v="2"/>
    <n v="0"/>
    <x v="0"/>
    <n v="0"/>
    <x v="1"/>
    <n v="6"/>
    <x v="0"/>
    <x v="1"/>
    <x v="0"/>
    <x v="0"/>
  </r>
  <r>
    <x v="4"/>
    <x v="315"/>
    <x v="0"/>
    <n v="0"/>
    <n v="23"/>
    <x v="0"/>
    <n v="12"/>
    <x v="1"/>
    <n v="2"/>
    <x v="0"/>
    <n v="3"/>
    <x v="1"/>
    <n v="1"/>
    <x v="0"/>
    <x v="1"/>
    <x v="0"/>
    <x v="0"/>
  </r>
  <r>
    <x v="9"/>
    <x v="341"/>
    <x v="0"/>
    <n v="1"/>
    <n v="64"/>
    <x v="0"/>
    <n v="16"/>
    <x v="1"/>
    <n v="5"/>
    <x v="0"/>
    <n v="29"/>
    <x v="1"/>
    <n v="7"/>
    <x v="0"/>
    <x v="1"/>
    <x v="0"/>
    <x v="0"/>
  </r>
  <r>
    <x v="39"/>
    <x v="342"/>
    <x v="2"/>
    <n v="0"/>
    <n v="2"/>
    <x v="0"/>
    <n v="1"/>
    <x v="1"/>
    <n v="0"/>
    <x v="0"/>
    <n v="0"/>
    <x v="1"/>
    <n v="0"/>
    <x v="0"/>
    <x v="1"/>
    <x v="0"/>
    <x v="0"/>
  </r>
  <r>
    <x v="9"/>
    <x v="343"/>
    <x v="0"/>
    <n v="3"/>
    <n v="511"/>
    <x v="3"/>
    <n v="169"/>
    <x v="14"/>
    <n v="35"/>
    <x v="1"/>
    <n v="22"/>
    <x v="2"/>
    <n v="33"/>
    <x v="0"/>
    <x v="3"/>
    <x v="0"/>
    <x v="0"/>
  </r>
  <r>
    <x v="56"/>
    <x v="344"/>
    <x v="2"/>
    <n v="0"/>
    <n v="4"/>
    <x v="0"/>
    <n v="3"/>
    <x v="1"/>
    <n v="0"/>
    <x v="0"/>
    <n v="0"/>
    <x v="1"/>
    <n v="0"/>
    <x v="0"/>
    <x v="1"/>
    <x v="0"/>
    <x v="0"/>
  </r>
  <r>
    <x v="26"/>
    <x v="345"/>
    <x v="1"/>
    <n v="1"/>
    <n v="2"/>
    <x v="0"/>
    <n v="3"/>
    <x v="1"/>
    <n v="0"/>
    <x v="0"/>
    <n v="0"/>
    <x v="1"/>
    <n v="0"/>
    <x v="0"/>
    <x v="1"/>
    <x v="0"/>
    <x v="0"/>
  </r>
  <r>
    <x v="2"/>
    <x v="346"/>
    <x v="0"/>
    <n v="0"/>
    <n v="8"/>
    <x v="0"/>
    <n v="16"/>
    <x v="1"/>
    <n v="0"/>
    <x v="0"/>
    <n v="1"/>
    <x v="1"/>
    <n v="0"/>
    <x v="0"/>
    <x v="1"/>
    <x v="0"/>
    <x v="0"/>
  </r>
  <r>
    <x v="48"/>
    <x v="347"/>
    <x v="0"/>
    <n v="0"/>
    <n v="2"/>
    <x v="0"/>
    <n v="1"/>
    <x v="1"/>
    <n v="2"/>
    <x v="0"/>
    <n v="0"/>
    <x v="1"/>
    <n v="0"/>
    <x v="0"/>
    <x v="1"/>
    <x v="0"/>
    <x v="0"/>
  </r>
  <r>
    <x v="2"/>
    <x v="59"/>
    <x v="0"/>
    <n v="2"/>
    <n v="275"/>
    <x v="0"/>
    <n v="96"/>
    <x v="2"/>
    <n v="18"/>
    <x v="0"/>
    <n v="10"/>
    <x v="1"/>
    <n v="11"/>
    <x v="0"/>
    <x v="0"/>
    <x v="0"/>
    <x v="0"/>
  </r>
  <r>
    <x v="37"/>
    <x v="348"/>
    <x v="0"/>
    <n v="0"/>
    <n v="16"/>
    <x v="0"/>
    <n v="7"/>
    <x v="2"/>
    <n v="5"/>
    <x v="0"/>
    <n v="3"/>
    <x v="1"/>
    <n v="1"/>
    <x v="0"/>
    <x v="1"/>
    <x v="0"/>
    <x v="0"/>
  </r>
  <r>
    <x v="48"/>
    <x v="234"/>
    <x v="2"/>
    <n v="0"/>
    <n v="10"/>
    <x v="0"/>
    <n v="2"/>
    <x v="1"/>
    <n v="0"/>
    <x v="0"/>
    <n v="0"/>
    <x v="1"/>
    <n v="3"/>
    <x v="0"/>
    <x v="1"/>
    <x v="0"/>
    <x v="0"/>
  </r>
  <r>
    <x v="52"/>
    <x v="6"/>
    <x v="1"/>
    <n v="4"/>
    <n v="144"/>
    <x v="1"/>
    <n v="60"/>
    <x v="1"/>
    <n v="2"/>
    <x v="0"/>
    <n v="0"/>
    <x v="1"/>
    <n v="8"/>
    <x v="0"/>
    <x v="1"/>
    <x v="0"/>
    <x v="0"/>
  </r>
  <r>
    <x v="33"/>
    <x v="79"/>
    <x v="0"/>
    <n v="0"/>
    <n v="85"/>
    <x v="1"/>
    <n v="36"/>
    <x v="2"/>
    <n v="9"/>
    <x v="0"/>
    <n v="4"/>
    <x v="1"/>
    <n v="13"/>
    <x v="0"/>
    <x v="0"/>
    <x v="0"/>
    <x v="0"/>
  </r>
  <r>
    <x v="13"/>
    <x v="349"/>
    <x v="0"/>
    <n v="2"/>
    <n v="247"/>
    <x v="4"/>
    <n v="89"/>
    <x v="0"/>
    <n v="33"/>
    <x v="2"/>
    <n v="78"/>
    <x v="2"/>
    <n v="35"/>
    <x v="0"/>
    <x v="16"/>
    <x v="0"/>
    <x v="0"/>
  </r>
  <r>
    <x v="2"/>
    <x v="105"/>
    <x v="2"/>
    <n v="0"/>
    <n v="2"/>
    <x v="0"/>
    <n v="0"/>
    <x v="1"/>
    <n v="0"/>
    <x v="0"/>
    <n v="0"/>
    <x v="1"/>
    <n v="0"/>
    <x v="0"/>
    <x v="1"/>
    <x v="0"/>
    <x v="0"/>
  </r>
  <r>
    <x v="2"/>
    <x v="68"/>
    <x v="1"/>
    <n v="0"/>
    <n v="33"/>
    <x v="0"/>
    <n v="7"/>
    <x v="1"/>
    <n v="0"/>
    <x v="0"/>
    <n v="0"/>
    <x v="1"/>
    <n v="1"/>
    <x v="0"/>
    <x v="1"/>
    <x v="0"/>
    <x v="0"/>
  </r>
  <r>
    <x v="20"/>
    <x v="289"/>
    <x v="1"/>
    <n v="6"/>
    <n v="430"/>
    <x v="0"/>
    <n v="174"/>
    <x v="13"/>
    <n v="8"/>
    <x v="0"/>
    <n v="0"/>
    <x v="2"/>
    <n v="27"/>
    <x v="0"/>
    <x v="1"/>
    <x v="0"/>
    <x v="0"/>
  </r>
  <r>
    <x v="2"/>
    <x v="19"/>
    <x v="1"/>
    <n v="2"/>
    <n v="88"/>
    <x v="1"/>
    <n v="76"/>
    <x v="2"/>
    <n v="0"/>
    <x v="0"/>
    <n v="0"/>
    <x v="1"/>
    <n v="2"/>
    <x v="0"/>
    <x v="1"/>
    <x v="0"/>
    <x v="0"/>
  </r>
  <r>
    <x v="2"/>
    <x v="128"/>
    <x v="1"/>
    <n v="0"/>
    <n v="64"/>
    <x v="0"/>
    <n v="22"/>
    <x v="1"/>
    <n v="1"/>
    <x v="0"/>
    <n v="0"/>
    <x v="1"/>
    <n v="7"/>
    <x v="0"/>
    <x v="1"/>
    <x v="0"/>
    <x v="0"/>
  </r>
  <r>
    <x v="13"/>
    <x v="350"/>
    <x v="1"/>
    <n v="0"/>
    <n v="51"/>
    <x v="0"/>
    <n v="12"/>
    <x v="1"/>
    <n v="0"/>
    <x v="0"/>
    <n v="0"/>
    <x v="1"/>
    <n v="1"/>
    <x v="0"/>
    <x v="1"/>
    <x v="0"/>
    <x v="0"/>
  </r>
  <r>
    <x v="2"/>
    <x v="331"/>
    <x v="0"/>
    <n v="3"/>
    <n v="95"/>
    <x v="0"/>
    <n v="41"/>
    <x v="1"/>
    <n v="8"/>
    <x v="0"/>
    <n v="3"/>
    <x v="2"/>
    <n v="3"/>
    <x v="0"/>
    <x v="1"/>
    <x v="0"/>
    <x v="0"/>
  </r>
  <r>
    <x v="2"/>
    <x v="351"/>
    <x v="0"/>
    <n v="0"/>
    <n v="170"/>
    <x v="0"/>
    <n v="69"/>
    <x v="2"/>
    <n v="24"/>
    <x v="0"/>
    <n v="24"/>
    <x v="1"/>
    <n v="11"/>
    <x v="0"/>
    <x v="1"/>
    <x v="0"/>
    <x v="0"/>
  </r>
  <r>
    <x v="37"/>
    <x v="95"/>
    <x v="1"/>
    <n v="0"/>
    <n v="9"/>
    <x v="0"/>
    <n v="0"/>
    <x v="1"/>
    <n v="0"/>
    <x v="0"/>
    <n v="1"/>
    <x v="1"/>
    <n v="0"/>
    <x v="0"/>
    <x v="1"/>
    <x v="0"/>
    <x v="0"/>
  </r>
  <r>
    <x v="12"/>
    <x v="303"/>
    <x v="0"/>
    <n v="1"/>
    <n v="340"/>
    <x v="0"/>
    <n v="123"/>
    <x v="2"/>
    <n v="13"/>
    <x v="0"/>
    <n v="20"/>
    <x v="1"/>
    <n v="25"/>
    <x v="0"/>
    <x v="0"/>
    <x v="0"/>
    <x v="0"/>
  </r>
  <r>
    <x v="4"/>
    <x v="275"/>
    <x v="2"/>
    <n v="0"/>
    <n v="5"/>
    <x v="0"/>
    <n v="0"/>
    <x v="1"/>
    <n v="0"/>
    <x v="0"/>
    <n v="1"/>
    <x v="1"/>
    <n v="2"/>
    <x v="0"/>
    <x v="1"/>
    <x v="0"/>
    <x v="0"/>
  </r>
  <r>
    <x v="9"/>
    <x v="230"/>
    <x v="1"/>
    <n v="3"/>
    <n v="97"/>
    <x v="0"/>
    <n v="30"/>
    <x v="2"/>
    <n v="4"/>
    <x v="0"/>
    <n v="0"/>
    <x v="1"/>
    <n v="7"/>
    <x v="0"/>
    <x v="1"/>
    <x v="0"/>
    <x v="0"/>
  </r>
  <r>
    <x v="13"/>
    <x v="352"/>
    <x v="0"/>
    <n v="5"/>
    <n v="338"/>
    <x v="0"/>
    <n v="64"/>
    <x v="1"/>
    <n v="17"/>
    <x v="1"/>
    <n v="38"/>
    <x v="2"/>
    <n v="13"/>
    <x v="0"/>
    <x v="5"/>
    <x v="0"/>
    <x v="0"/>
  </r>
  <r>
    <x v="27"/>
    <x v="90"/>
    <x v="1"/>
    <n v="1"/>
    <n v="63"/>
    <x v="0"/>
    <n v="20"/>
    <x v="1"/>
    <n v="0"/>
    <x v="0"/>
    <n v="0"/>
    <x v="2"/>
    <n v="2"/>
    <x v="0"/>
    <x v="1"/>
    <x v="0"/>
    <x v="0"/>
  </r>
  <r>
    <x v="13"/>
    <x v="353"/>
    <x v="0"/>
    <n v="3"/>
    <n v="368"/>
    <x v="0"/>
    <n v="156"/>
    <x v="2"/>
    <n v="30"/>
    <x v="0"/>
    <n v="39"/>
    <x v="2"/>
    <n v="23"/>
    <x v="0"/>
    <x v="4"/>
    <x v="0"/>
    <x v="0"/>
  </r>
  <r>
    <x v="12"/>
    <x v="127"/>
    <x v="1"/>
    <n v="6"/>
    <n v="613"/>
    <x v="1"/>
    <n v="195"/>
    <x v="14"/>
    <n v="7"/>
    <x v="0"/>
    <n v="0"/>
    <x v="0"/>
    <n v="54"/>
    <x v="0"/>
    <x v="1"/>
    <x v="0"/>
    <x v="0"/>
  </r>
  <r>
    <x v="38"/>
    <x v="6"/>
    <x v="1"/>
    <n v="4"/>
    <n v="49"/>
    <x v="1"/>
    <n v="27"/>
    <x v="1"/>
    <n v="0"/>
    <x v="0"/>
    <n v="0"/>
    <x v="1"/>
    <n v="1"/>
    <x v="0"/>
    <x v="1"/>
    <x v="0"/>
    <x v="0"/>
  </r>
  <r>
    <x v="15"/>
    <x v="354"/>
    <x v="0"/>
    <n v="0"/>
    <n v="9"/>
    <x v="0"/>
    <n v="1"/>
    <x v="1"/>
    <n v="3"/>
    <x v="0"/>
    <n v="5"/>
    <x v="1"/>
    <n v="2"/>
    <x v="0"/>
    <x v="1"/>
    <x v="0"/>
    <x v="0"/>
  </r>
  <r>
    <x v="9"/>
    <x v="281"/>
    <x v="2"/>
    <n v="0"/>
    <n v="2"/>
    <x v="0"/>
    <n v="0"/>
    <x v="1"/>
    <n v="0"/>
    <x v="0"/>
    <n v="0"/>
    <x v="1"/>
    <n v="0"/>
    <x v="0"/>
    <x v="1"/>
    <x v="0"/>
    <x v="0"/>
  </r>
  <r>
    <x v="20"/>
    <x v="289"/>
    <x v="2"/>
    <n v="0"/>
    <n v="4"/>
    <x v="0"/>
    <n v="1"/>
    <x v="1"/>
    <n v="0"/>
    <x v="0"/>
    <n v="0"/>
    <x v="1"/>
    <n v="0"/>
    <x v="0"/>
    <x v="1"/>
    <x v="0"/>
    <x v="0"/>
  </r>
  <r>
    <x v="20"/>
    <x v="195"/>
    <x v="0"/>
    <n v="15"/>
    <n v="406"/>
    <x v="3"/>
    <n v="195"/>
    <x v="0"/>
    <n v="15"/>
    <x v="2"/>
    <n v="5"/>
    <x v="6"/>
    <n v="31"/>
    <x v="0"/>
    <x v="1"/>
    <x v="0"/>
    <x v="0"/>
  </r>
  <r>
    <x v="6"/>
    <x v="297"/>
    <x v="0"/>
    <n v="1"/>
    <n v="945"/>
    <x v="0"/>
    <n v="399"/>
    <x v="2"/>
    <n v="81"/>
    <x v="1"/>
    <n v="60"/>
    <x v="2"/>
    <n v="44"/>
    <x v="0"/>
    <x v="2"/>
    <x v="0"/>
    <x v="0"/>
  </r>
  <r>
    <x v="10"/>
    <x v="355"/>
    <x v="2"/>
    <n v="0"/>
    <n v="4"/>
    <x v="0"/>
    <n v="2"/>
    <x v="1"/>
    <n v="0"/>
    <x v="0"/>
    <n v="0"/>
    <x v="1"/>
    <n v="0"/>
    <x v="0"/>
    <x v="1"/>
    <x v="0"/>
    <x v="0"/>
  </r>
  <r>
    <x v="2"/>
    <x v="180"/>
    <x v="1"/>
    <n v="0"/>
    <n v="35"/>
    <x v="0"/>
    <n v="7"/>
    <x v="1"/>
    <n v="0"/>
    <x v="0"/>
    <n v="0"/>
    <x v="1"/>
    <n v="6"/>
    <x v="0"/>
    <x v="1"/>
    <x v="0"/>
    <x v="0"/>
  </r>
  <r>
    <x v="26"/>
    <x v="88"/>
    <x v="0"/>
    <n v="0"/>
    <n v="22"/>
    <x v="0"/>
    <n v="4"/>
    <x v="1"/>
    <n v="7"/>
    <x v="0"/>
    <n v="5"/>
    <x v="1"/>
    <n v="0"/>
    <x v="0"/>
    <x v="1"/>
    <x v="0"/>
    <x v="0"/>
  </r>
  <r>
    <x v="40"/>
    <x v="356"/>
    <x v="1"/>
    <n v="0"/>
    <n v="8"/>
    <x v="0"/>
    <n v="3"/>
    <x v="1"/>
    <n v="0"/>
    <x v="0"/>
    <n v="0"/>
    <x v="1"/>
    <n v="1"/>
    <x v="0"/>
    <x v="1"/>
    <x v="0"/>
    <x v="0"/>
  </r>
  <r>
    <x v="31"/>
    <x v="73"/>
    <x v="1"/>
    <n v="0"/>
    <n v="4"/>
    <x v="0"/>
    <n v="3"/>
    <x v="1"/>
    <n v="0"/>
    <x v="0"/>
    <n v="0"/>
    <x v="1"/>
    <n v="0"/>
    <x v="0"/>
    <x v="1"/>
    <x v="0"/>
    <x v="0"/>
  </r>
  <r>
    <x v="5"/>
    <x v="300"/>
    <x v="1"/>
    <n v="1"/>
    <n v="324"/>
    <x v="0"/>
    <n v="126"/>
    <x v="3"/>
    <n v="1"/>
    <x v="0"/>
    <n v="0"/>
    <x v="1"/>
    <n v="16"/>
    <x v="0"/>
    <x v="1"/>
    <x v="0"/>
    <x v="0"/>
  </r>
  <r>
    <x v="19"/>
    <x v="6"/>
    <x v="2"/>
    <n v="24"/>
    <n v="820"/>
    <x v="4"/>
    <n v="241"/>
    <x v="9"/>
    <n v="21"/>
    <x v="2"/>
    <n v="10"/>
    <x v="12"/>
    <n v="51"/>
    <x v="2"/>
    <x v="8"/>
    <x v="0"/>
    <x v="0"/>
  </r>
  <r>
    <x v="14"/>
    <x v="6"/>
    <x v="1"/>
    <n v="7"/>
    <n v="476"/>
    <x v="3"/>
    <n v="198"/>
    <x v="14"/>
    <n v="4"/>
    <x v="0"/>
    <n v="4"/>
    <x v="2"/>
    <n v="28"/>
    <x v="0"/>
    <x v="0"/>
    <x v="0"/>
    <x v="0"/>
  </r>
  <r>
    <x v="26"/>
    <x v="268"/>
    <x v="1"/>
    <n v="2"/>
    <n v="77"/>
    <x v="0"/>
    <n v="26"/>
    <x v="3"/>
    <n v="1"/>
    <x v="0"/>
    <n v="0"/>
    <x v="1"/>
    <n v="5"/>
    <x v="0"/>
    <x v="1"/>
    <x v="0"/>
    <x v="0"/>
  </r>
  <r>
    <x v="20"/>
    <x v="43"/>
    <x v="1"/>
    <n v="4"/>
    <n v="126"/>
    <x v="4"/>
    <n v="45"/>
    <x v="1"/>
    <n v="2"/>
    <x v="0"/>
    <n v="0"/>
    <x v="0"/>
    <n v="14"/>
    <x v="0"/>
    <x v="1"/>
    <x v="0"/>
    <x v="0"/>
  </r>
  <r>
    <x v="47"/>
    <x v="6"/>
    <x v="2"/>
    <n v="0"/>
    <n v="14"/>
    <x v="0"/>
    <n v="8"/>
    <x v="1"/>
    <n v="0"/>
    <x v="0"/>
    <n v="0"/>
    <x v="1"/>
    <n v="5"/>
    <x v="0"/>
    <x v="1"/>
    <x v="0"/>
    <x v="0"/>
  </r>
  <r>
    <x v="12"/>
    <x v="6"/>
    <x v="1"/>
    <n v="32"/>
    <n v="1261"/>
    <x v="12"/>
    <n v="459"/>
    <x v="3"/>
    <n v="20"/>
    <x v="0"/>
    <n v="5"/>
    <x v="9"/>
    <n v="132"/>
    <x v="0"/>
    <x v="0"/>
    <x v="0"/>
    <x v="0"/>
  </r>
  <r>
    <x v="5"/>
    <x v="313"/>
    <x v="1"/>
    <n v="0"/>
    <n v="156"/>
    <x v="1"/>
    <n v="58"/>
    <x v="1"/>
    <n v="1"/>
    <x v="0"/>
    <n v="0"/>
    <x v="1"/>
    <n v="16"/>
    <x v="0"/>
    <x v="1"/>
    <x v="0"/>
    <x v="0"/>
  </r>
  <r>
    <x v="32"/>
    <x v="357"/>
    <x v="2"/>
    <n v="0"/>
    <n v="0"/>
    <x v="0"/>
    <n v="1"/>
    <x v="1"/>
    <n v="0"/>
    <x v="0"/>
    <n v="0"/>
    <x v="1"/>
    <n v="0"/>
    <x v="0"/>
    <x v="1"/>
    <x v="0"/>
    <x v="0"/>
  </r>
  <r>
    <x v="29"/>
    <x v="299"/>
    <x v="2"/>
    <n v="0"/>
    <n v="2"/>
    <x v="0"/>
    <n v="0"/>
    <x v="1"/>
    <n v="0"/>
    <x v="0"/>
    <n v="0"/>
    <x v="1"/>
    <n v="0"/>
    <x v="0"/>
    <x v="1"/>
    <x v="0"/>
    <x v="0"/>
  </r>
  <r>
    <x v="5"/>
    <x v="102"/>
    <x v="2"/>
    <n v="0"/>
    <n v="3"/>
    <x v="0"/>
    <n v="0"/>
    <x v="1"/>
    <n v="0"/>
    <x v="0"/>
    <n v="0"/>
    <x v="1"/>
    <n v="0"/>
    <x v="0"/>
    <x v="1"/>
    <x v="0"/>
    <x v="0"/>
  </r>
  <r>
    <x v="2"/>
    <x v="45"/>
    <x v="0"/>
    <n v="0"/>
    <n v="21"/>
    <x v="0"/>
    <n v="7"/>
    <x v="1"/>
    <n v="6"/>
    <x v="0"/>
    <n v="3"/>
    <x v="1"/>
    <n v="3"/>
    <x v="0"/>
    <x v="0"/>
    <x v="0"/>
    <x v="0"/>
  </r>
  <r>
    <x v="2"/>
    <x v="294"/>
    <x v="0"/>
    <n v="2"/>
    <n v="326"/>
    <x v="0"/>
    <n v="145"/>
    <x v="3"/>
    <n v="64"/>
    <x v="2"/>
    <n v="21"/>
    <x v="1"/>
    <n v="15"/>
    <x v="0"/>
    <x v="0"/>
    <x v="0"/>
    <x v="0"/>
  </r>
  <r>
    <x v="27"/>
    <x v="358"/>
    <x v="2"/>
    <n v="1"/>
    <n v="1"/>
    <x v="0"/>
    <n v="2"/>
    <x v="1"/>
    <n v="0"/>
    <x v="0"/>
    <n v="0"/>
    <x v="1"/>
    <n v="0"/>
    <x v="0"/>
    <x v="1"/>
    <x v="0"/>
    <x v="0"/>
  </r>
  <r>
    <x v="24"/>
    <x v="6"/>
    <x v="1"/>
    <n v="9"/>
    <n v="164"/>
    <x v="3"/>
    <n v="63"/>
    <x v="3"/>
    <n v="3"/>
    <x v="0"/>
    <n v="1"/>
    <x v="2"/>
    <n v="9"/>
    <x v="0"/>
    <x v="1"/>
    <x v="0"/>
    <x v="0"/>
  </r>
  <r>
    <x v="15"/>
    <x v="264"/>
    <x v="0"/>
    <n v="0"/>
    <n v="3"/>
    <x v="0"/>
    <n v="0"/>
    <x v="1"/>
    <n v="2"/>
    <x v="0"/>
    <n v="6"/>
    <x v="1"/>
    <n v="0"/>
    <x v="0"/>
    <x v="1"/>
    <x v="0"/>
    <x v="0"/>
  </r>
  <r>
    <x v="13"/>
    <x v="359"/>
    <x v="1"/>
    <n v="0"/>
    <n v="6"/>
    <x v="0"/>
    <n v="0"/>
    <x v="1"/>
    <n v="0"/>
    <x v="0"/>
    <n v="0"/>
    <x v="1"/>
    <n v="0"/>
    <x v="0"/>
    <x v="1"/>
    <x v="0"/>
    <x v="0"/>
  </r>
  <r>
    <x v="39"/>
    <x v="342"/>
    <x v="0"/>
    <n v="0"/>
    <n v="49"/>
    <x v="0"/>
    <n v="21"/>
    <x v="2"/>
    <n v="6"/>
    <x v="0"/>
    <n v="6"/>
    <x v="1"/>
    <n v="1"/>
    <x v="0"/>
    <x v="1"/>
    <x v="0"/>
    <x v="0"/>
  </r>
  <r>
    <x v="26"/>
    <x v="211"/>
    <x v="1"/>
    <n v="1"/>
    <n v="11"/>
    <x v="0"/>
    <n v="3"/>
    <x v="1"/>
    <n v="0"/>
    <x v="0"/>
    <n v="0"/>
    <x v="1"/>
    <n v="1"/>
    <x v="0"/>
    <x v="1"/>
    <x v="0"/>
    <x v="0"/>
  </r>
  <r>
    <x v="35"/>
    <x v="360"/>
    <x v="0"/>
    <n v="1"/>
    <n v="19"/>
    <x v="0"/>
    <n v="2"/>
    <x v="1"/>
    <n v="3"/>
    <x v="0"/>
    <n v="0"/>
    <x v="1"/>
    <n v="1"/>
    <x v="0"/>
    <x v="0"/>
    <x v="0"/>
    <x v="0"/>
  </r>
  <r>
    <x v="3"/>
    <x v="3"/>
    <x v="1"/>
    <n v="1"/>
    <n v="69"/>
    <x v="0"/>
    <n v="18"/>
    <x v="1"/>
    <n v="1"/>
    <x v="0"/>
    <n v="0"/>
    <x v="1"/>
    <n v="3"/>
    <x v="0"/>
    <x v="1"/>
    <x v="0"/>
    <x v="0"/>
  </r>
  <r>
    <x v="6"/>
    <x v="8"/>
    <x v="2"/>
    <n v="0"/>
    <n v="1"/>
    <x v="0"/>
    <n v="1"/>
    <x v="1"/>
    <n v="0"/>
    <x v="0"/>
    <n v="0"/>
    <x v="1"/>
    <n v="0"/>
    <x v="0"/>
    <x v="1"/>
    <x v="0"/>
    <x v="0"/>
  </r>
  <r>
    <x v="6"/>
    <x v="252"/>
    <x v="0"/>
    <n v="0"/>
    <n v="77"/>
    <x v="0"/>
    <n v="18"/>
    <x v="1"/>
    <n v="6"/>
    <x v="0"/>
    <n v="5"/>
    <x v="1"/>
    <n v="4"/>
    <x v="0"/>
    <x v="1"/>
    <x v="0"/>
    <x v="0"/>
  </r>
  <r>
    <x v="30"/>
    <x v="361"/>
    <x v="0"/>
    <n v="0"/>
    <n v="25"/>
    <x v="0"/>
    <n v="8"/>
    <x v="1"/>
    <n v="5"/>
    <x v="0"/>
    <n v="0"/>
    <x v="1"/>
    <n v="0"/>
    <x v="0"/>
    <x v="1"/>
    <x v="0"/>
    <x v="0"/>
  </r>
  <r>
    <x v="48"/>
    <x v="239"/>
    <x v="0"/>
    <n v="1"/>
    <n v="9"/>
    <x v="0"/>
    <n v="7"/>
    <x v="1"/>
    <n v="4"/>
    <x v="0"/>
    <n v="4"/>
    <x v="2"/>
    <n v="2"/>
    <x v="0"/>
    <x v="1"/>
    <x v="0"/>
    <x v="0"/>
  </r>
  <r>
    <x v="9"/>
    <x v="11"/>
    <x v="1"/>
    <n v="1"/>
    <n v="83"/>
    <x v="0"/>
    <n v="32"/>
    <x v="2"/>
    <n v="1"/>
    <x v="0"/>
    <n v="0"/>
    <x v="1"/>
    <n v="11"/>
    <x v="0"/>
    <x v="1"/>
    <x v="0"/>
    <x v="0"/>
  </r>
  <r>
    <x v="19"/>
    <x v="71"/>
    <x v="1"/>
    <n v="0"/>
    <n v="23"/>
    <x v="0"/>
    <n v="11"/>
    <x v="1"/>
    <n v="0"/>
    <x v="0"/>
    <n v="0"/>
    <x v="1"/>
    <n v="0"/>
    <x v="0"/>
    <x v="1"/>
    <x v="0"/>
    <x v="0"/>
  </r>
  <r>
    <x v="49"/>
    <x v="6"/>
    <x v="1"/>
    <n v="1"/>
    <n v="24"/>
    <x v="0"/>
    <n v="10"/>
    <x v="1"/>
    <n v="0"/>
    <x v="0"/>
    <n v="0"/>
    <x v="1"/>
    <n v="2"/>
    <x v="0"/>
    <x v="1"/>
    <x v="0"/>
    <x v="0"/>
  </r>
  <r>
    <x v="2"/>
    <x v="7"/>
    <x v="0"/>
    <n v="0"/>
    <n v="95"/>
    <x v="0"/>
    <n v="53"/>
    <x v="1"/>
    <n v="3"/>
    <x v="0"/>
    <n v="1"/>
    <x v="1"/>
    <n v="3"/>
    <x v="0"/>
    <x v="1"/>
    <x v="0"/>
    <x v="0"/>
  </r>
  <r>
    <x v="9"/>
    <x v="362"/>
    <x v="0"/>
    <n v="0"/>
    <n v="46"/>
    <x v="0"/>
    <n v="13"/>
    <x v="1"/>
    <n v="8"/>
    <x v="0"/>
    <n v="26"/>
    <x v="1"/>
    <n v="8"/>
    <x v="0"/>
    <x v="1"/>
    <x v="0"/>
    <x v="0"/>
  </r>
  <r>
    <x v="35"/>
    <x v="6"/>
    <x v="1"/>
    <n v="4"/>
    <n v="139"/>
    <x v="1"/>
    <n v="53"/>
    <x v="2"/>
    <n v="6"/>
    <x v="0"/>
    <n v="1"/>
    <x v="1"/>
    <n v="22"/>
    <x v="0"/>
    <x v="1"/>
    <x v="0"/>
    <x v="0"/>
  </r>
  <r>
    <x v="23"/>
    <x v="363"/>
    <x v="0"/>
    <n v="0"/>
    <n v="9"/>
    <x v="0"/>
    <n v="1"/>
    <x v="1"/>
    <n v="4"/>
    <x v="0"/>
    <n v="1"/>
    <x v="1"/>
    <n v="2"/>
    <x v="0"/>
    <x v="1"/>
    <x v="0"/>
    <x v="0"/>
  </r>
  <r>
    <x v="1"/>
    <x v="270"/>
    <x v="2"/>
    <n v="0"/>
    <n v="1"/>
    <x v="0"/>
    <n v="0"/>
    <x v="1"/>
    <n v="0"/>
    <x v="0"/>
    <n v="0"/>
    <x v="1"/>
    <n v="0"/>
    <x v="0"/>
    <x v="1"/>
    <x v="0"/>
    <x v="0"/>
  </r>
  <r>
    <x v="5"/>
    <x v="364"/>
    <x v="0"/>
    <n v="2"/>
    <n v="218"/>
    <x v="1"/>
    <n v="81"/>
    <x v="14"/>
    <n v="51"/>
    <x v="0"/>
    <n v="78"/>
    <x v="1"/>
    <n v="22"/>
    <x v="0"/>
    <x v="8"/>
    <x v="0"/>
    <x v="0"/>
  </r>
  <r>
    <x v="10"/>
    <x v="15"/>
    <x v="2"/>
    <n v="0"/>
    <n v="1"/>
    <x v="0"/>
    <n v="0"/>
    <x v="1"/>
    <n v="0"/>
    <x v="0"/>
    <n v="0"/>
    <x v="1"/>
    <n v="0"/>
    <x v="0"/>
    <x v="1"/>
    <x v="0"/>
    <x v="0"/>
  </r>
  <r>
    <x v="2"/>
    <x v="273"/>
    <x v="0"/>
    <n v="6"/>
    <n v="300"/>
    <x v="0"/>
    <n v="184"/>
    <x v="14"/>
    <n v="44"/>
    <x v="1"/>
    <n v="16"/>
    <x v="4"/>
    <n v="31"/>
    <x v="0"/>
    <x v="0"/>
    <x v="0"/>
    <x v="0"/>
  </r>
  <r>
    <x v="13"/>
    <x v="365"/>
    <x v="0"/>
    <n v="2"/>
    <n v="428"/>
    <x v="0"/>
    <n v="153"/>
    <x v="4"/>
    <n v="28"/>
    <x v="0"/>
    <n v="26"/>
    <x v="2"/>
    <n v="21"/>
    <x v="0"/>
    <x v="1"/>
    <x v="0"/>
    <x v="0"/>
  </r>
  <r>
    <x v="2"/>
    <x v="366"/>
    <x v="0"/>
    <n v="1"/>
    <n v="188"/>
    <x v="0"/>
    <n v="74"/>
    <x v="0"/>
    <n v="23"/>
    <x v="0"/>
    <n v="18"/>
    <x v="2"/>
    <n v="5"/>
    <x v="0"/>
    <x v="0"/>
    <x v="0"/>
    <x v="0"/>
  </r>
  <r>
    <x v="1"/>
    <x v="367"/>
    <x v="2"/>
    <n v="1"/>
    <n v="2"/>
    <x v="0"/>
    <n v="1"/>
    <x v="1"/>
    <n v="0"/>
    <x v="0"/>
    <n v="0"/>
    <x v="1"/>
    <n v="0"/>
    <x v="0"/>
    <x v="1"/>
    <x v="0"/>
    <x v="0"/>
  </r>
  <r>
    <x v="3"/>
    <x v="261"/>
    <x v="2"/>
    <n v="0"/>
    <n v="49"/>
    <x v="0"/>
    <n v="11"/>
    <x v="2"/>
    <n v="2"/>
    <x v="0"/>
    <n v="3"/>
    <x v="1"/>
    <n v="4"/>
    <x v="0"/>
    <x v="1"/>
    <x v="0"/>
    <x v="0"/>
  </r>
  <r>
    <x v="1"/>
    <x v="340"/>
    <x v="0"/>
    <n v="1"/>
    <n v="30"/>
    <x v="0"/>
    <n v="21"/>
    <x v="1"/>
    <n v="16"/>
    <x v="0"/>
    <n v="5"/>
    <x v="2"/>
    <n v="4"/>
    <x v="0"/>
    <x v="1"/>
    <x v="0"/>
    <x v="0"/>
  </r>
  <r>
    <x v="10"/>
    <x v="258"/>
    <x v="0"/>
    <n v="0"/>
    <n v="33"/>
    <x v="0"/>
    <n v="16"/>
    <x v="1"/>
    <n v="2"/>
    <x v="1"/>
    <n v="12"/>
    <x v="2"/>
    <n v="1"/>
    <x v="1"/>
    <x v="1"/>
    <x v="0"/>
    <x v="0"/>
  </r>
  <r>
    <x v="22"/>
    <x v="368"/>
    <x v="2"/>
    <n v="0"/>
    <n v="1"/>
    <x v="0"/>
    <n v="0"/>
    <x v="1"/>
    <n v="0"/>
    <x v="0"/>
    <n v="0"/>
    <x v="1"/>
    <n v="0"/>
    <x v="0"/>
    <x v="1"/>
    <x v="0"/>
    <x v="0"/>
  </r>
  <r>
    <x v="6"/>
    <x v="223"/>
    <x v="1"/>
    <n v="1"/>
    <n v="62"/>
    <x v="0"/>
    <n v="19"/>
    <x v="1"/>
    <n v="1"/>
    <x v="0"/>
    <n v="0"/>
    <x v="2"/>
    <n v="10"/>
    <x v="0"/>
    <x v="1"/>
    <x v="0"/>
    <x v="0"/>
  </r>
  <r>
    <x v="1"/>
    <x v="26"/>
    <x v="0"/>
    <n v="0"/>
    <n v="6"/>
    <x v="0"/>
    <n v="1"/>
    <x v="1"/>
    <n v="0"/>
    <x v="1"/>
    <n v="2"/>
    <x v="1"/>
    <n v="0"/>
    <x v="0"/>
    <x v="1"/>
    <x v="0"/>
    <x v="0"/>
  </r>
  <r>
    <x v="9"/>
    <x v="341"/>
    <x v="1"/>
    <n v="0"/>
    <n v="74"/>
    <x v="0"/>
    <n v="34"/>
    <x v="1"/>
    <n v="1"/>
    <x v="0"/>
    <n v="0"/>
    <x v="1"/>
    <n v="2"/>
    <x v="0"/>
    <x v="1"/>
    <x v="0"/>
    <x v="0"/>
  </r>
  <r>
    <x v="1"/>
    <x v="369"/>
    <x v="0"/>
    <n v="0"/>
    <n v="140"/>
    <x v="0"/>
    <n v="43"/>
    <x v="2"/>
    <n v="8"/>
    <x v="0"/>
    <n v="9"/>
    <x v="1"/>
    <n v="10"/>
    <x v="0"/>
    <x v="2"/>
    <x v="0"/>
    <x v="0"/>
  </r>
  <r>
    <x v="12"/>
    <x v="246"/>
    <x v="1"/>
    <n v="1"/>
    <n v="107"/>
    <x v="1"/>
    <n v="46"/>
    <x v="1"/>
    <n v="1"/>
    <x v="0"/>
    <n v="0"/>
    <x v="1"/>
    <n v="11"/>
    <x v="0"/>
    <x v="1"/>
    <x v="0"/>
    <x v="0"/>
  </r>
  <r>
    <x v="12"/>
    <x v="262"/>
    <x v="1"/>
    <n v="0"/>
    <n v="9"/>
    <x v="0"/>
    <n v="1"/>
    <x v="1"/>
    <n v="0"/>
    <x v="0"/>
    <n v="0"/>
    <x v="1"/>
    <n v="0"/>
    <x v="0"/>
    <x v="1"/>
    <x v="0"/>
    <x v="0"/>
  </r>
  <r>
    <x v="6"/>
    <x v="169"/>
    <x v="0"/>
    <n v="1"/>
    <n v="433"/>
    <x v="1"/>
    <n v="152"/>
    <x v="0"/>
    <n v="31"/>
    <x v="0"/>
    <n v="50"/>
    <x v="1"/>
    <n v="24"/>
    <x v="0"/>
    <x v="4"/>
    <x v="0"/>
    <x v="0"/>
  </r>
  <r>
    <x v="5"/>
    <x v="18"/>
    <x v="0"/>
    <n v="6"/>
    <n v="1114"/>
    <x v="1"/>
    <n v="510"/>
    <x v="4"/>
    <n v="203"/>
    <x v="1"/>
    <n v="87"/>
    <x v="1"/>
    <n v="102"/>
    <x v="0"/>
    <x v="17"/>
    <x v="0"/>
    <x v="0"/>
  </r>
  <r>
    <x v="42"/>
    <x v="370"/>
    <x v="0"/>
    <n v="0"/>
    <n v="52"/>
    <x v="0"/>
    <n v="18"/>
    <x v="1"/>
    <n v="8"/>
    <x v="0"/>
    <n v="3"/>
    <x v="1"/>
    <n v="3"/>
    <x v="0"/>
    <x v="0"/>
    <x v="0"/>
    <x v="0"/>
  </r>
  <r>
    <x v="2"/>
    <x v="2"/>
    <x v="2"/>
    <n v="0"/>
    <n v="2"/>
    <x v="0"/>
    <n v="0"/>
    <x v="1"/>
    <n v="0"/>
    <x v="0"/>
    <n v="0"/>
    <x v="1"/>
    <n v="0"/>
    <x v="0"/>
    <x v="1"/>
    <x v="0"/>
    <x v="0"/>
  </r>
  <r>
    <x v="10"/>
    <x v="321"/>
    <x v="0"/>
    <n v="0"/>
    <n v="147"/>
    <x v="0"/>
    <n v="45"/>
    <x v="1"/>
    <n v="19"/>
    <x v="0"/>
    <n v="42"/>
    <x v="1"/>
    <n v="7"/>
    <x v="0"/>
    <x v="0"/>
    <x v="0"/>
    <x v="0"/>
  </r>
  <r>
    <x v="3"/>
    <x v="371"/>
    <x v="0"/>
    <n v="3"/>
    <n v="153"/>
    <x v="1"/>
    <n v="50"/>
    <x v="1"/>
    <n v="4"/>
    <x v="0"/>
    <n v="13"/>
    <x v="1"/>
    <n v="16"/>
    <x v="0"/>
    <x v="2"/>
    <x v="0"/>
    <x v="0"/>
  </r>
  <r>
    <x v="23"/>
    <x v="115"/>
    <x v="1"/>
    <n v="2"/>
    <n v="16"/>
    <x v="1"/>
    <n v="4"/>
    <x v="2"/>
    <n v="0"/>
    <x v="0"/>
    <n v="0"/>
    <x v="1"/>
    <n v="2"/>
    <x v="0"/>
    <x v="1"/>
    <x v="0"/>
    <x v="0"/>
  </r>
  <r>
    <x v="8"/>
    <x v="6"/>
    <x v="2"/>
    <n v="16"/>
    <n v="280"/>
    <x v="4"/>
    <n v="95"/>
    <x v="3"/>
    <n v="0"/>
    <x v="0"/>
    <n v="3"/>
    <x v="0"/>
    <n v="19"/>
    <x v="0"/>
    <x v="0"/>
    <x v="0"/>
    <x v="0"/>
  </r>
  <r>
    <x v="10"/>
    <x v="321"/>
    <x v="2"/>
    <n v="0"/>
    <n v="2"/>
    <x v="0"/>
    <n v="0"/>
    <x v="1"/>
    <n v="0"/>
    <x v="0"/>
    <n v="0"/>
    <x v="1"/>
    <n v="0"/>
    <x v="0"/>
    <x v="1"/>
    <x v="0"/>
    <x v="0"/>
  </r>
  <r>
    <x v="38"/>
    <x v="263"/>
    <x v="0"/>
    <n v="0"/>
    <n v="7"/>
    <x v="0"/>
    <n v="1"/>
    <x v="1"/>
    <n v="4"/>
    <x v="0"/>
    <n v="2"/>
    <x v="1"/>
    <n v="1"/>
    <x v="0"/>
    <x v="1"/>
    <x v="0"/>
    <x v="0"/>
  </r>
  <r>
    <x v="0"/>
    <x v="372"/>
    <x v="0"/>
    <n v="0"/>
    <n v="107"/>
    <x v="0"/>
    <n v="29"/>
    <x v="2"/>
    <n v="8"/>
    <x v="0"/>
    <n v="6"/>
    <x v="1"/>
    <n v="9"/>
    <x v="0"/>
    <x v="1"/>
    <x v="0"/>
    <x v="0"/>
  </r>
  <r>
    <x v="34"/>
    <x v="373"/>
    <x v="0"/>
    <n v="0"/>
    <n v="1"/>
    <x v="0"/>
    <n v="0"/>
    <x v="1"/>
    <n v="0"/>
    <x v="0"/>
    <n v="2"/>
    <x v="1"/>
    <n v="0"/>
    <x v="0"/>
    <x v="1"/>
    <x v="0"/>
    <x v="0"/>
  </r>
  <r>
    <x v="10"/>
    <x v="6"/>
    <x v="1"/>
    <n v="7"/>
    <n v="500"/>
    <x v="4"/>
    <n v="225"/>
    <x v="2"/>
    <n v="4"/>
    <x v="0"/>
    <n v="10"/>
    <x v="4"/>
    <n v="43"/>
    <x v="0"/>
    <x v="1"/>
    <x v="0"/>
    <x v="0"/>
  </r>
  <r>
    <x v="25"/>
    <x v="374"/>
    <x v="1"/>
    <n v="0"/>
    <n v="15"/>
    <x v="0"/>
    <n v="4"/>
    <x v="1"/>
    <n v="0"/>
    <x v="0"/>
    <n v="0"/>
    <x v="1"/>
    <n v="2"/>
    <x v="0"/>
    <x v="1"/>
    <x v="0"/>
    <x v="0"/>
  </r>
  <r>
    <x v="2"/>
    <x v="375"/>
    <x v="1"/>
    <n v="0"/>
    <n v="19"/>
    <x v="0"/>
    <n v="8"/>
    <x v="1"/>
    <n v="0"/>
    <x v="0"/>
    <n v="0"/>
    <x v="1"/>
    <n v="1"/>
    <x v="0"/>
    <x v="1"/>
    <x v="0"/>
    <x v="0"/>
  </r>
  <r>
    <x v="2"/>
    <x v="272"/>
    <x v="1"/>
    <n v="1"/>
    <n v="6"/>
    <x v="0"/>
    <n v="8"/>
    <x v="1"/>
    <n v="0"/>
    <x v="0"/>
    <n v="0"/>
    <x v="1"/>
    <n v="0"/>
    <x v="0"/>
    <x v="1"/>
    <x v="0"/>
    <x v="0"/>
  </r>
  <r>
    <x v="23"/>
    <x v="376"/>
    <x v="0"/>
    <n v="0"/>
    <n v="1"/>
    <x v="0"/>
    <n v="1"/>
    <x v="1"/>
    <n v="1"/>
    <x v="0"/>
    <n v="0"/>
    <x v="1"/>
    <n v="0"/>
    <x v="0"/>
    <x v="1"/>
    <x v="0"/>
    <x v="0"/>
  </r>
  <r>
    <x v="20"/>
    <x v="124"/>
    <x v="0"/>
    <n v="0"/>
    <n v="6"/>
    <x v="0"/>
    <n v="3"/>
    <x v="1"/>
    <n v="3"/>
    <x v="0"/>
    <n v="0"/>
    <x v="1"/>
    <n v="0"/>
    <x v="0"/>
    <x v="2"/>
    <x v="0"/>
    <x v="0"/>
  </r>
  <r>
    <x v="56"/>
    <x v="377"/>
    <x v="0"/>
    <n v="0"/>
    <n v="4"/>
    <x v="0"/>
    <n v="1"/>
    <x v="1"/>
    <n v="0"/>
    <x v="0"/>
    <n v="1"/>
    <x v="1"/>
    <n v="0"/>
    <x v="0"/>
    <x v="1"/>
    <x v="0"/>
    <x v="0"/>
  </r>
  <r>
    <x v="42"/>
    <x v="282"/>
    <x v="2"/>
    <n v="0"/>
    <n v="2"/>
    <x v="0"/>
    <n v="1"/>
    <x v="1"/>
    <n v="0"/>
    <x v="0"/>
    <n v="0"/>
    <x v="1"/>
    <n v="0"/>
    <x v="0"/>
    <x v="1"/>
    <x v="0"/>
    <x v="0"/>
  </r>
  <r>
    <x v="23"/>
    <x v="6"/>
    <x v="2"/>
    <n v="24"/>
    <n v="711"/>
    <x v="15"/>
    <n v="274"/>
    <x v="14"/>
    <n v="12"/>
    <x v="0"/>
    <n v="6"/>
    <x v="4"/>
    <n v="46"/>
    <x v="0"/>
    <x v="15"/>
    <x v="0"/>
    <x v="0"/>
  </r>
  <r>
    <x v="9"/>
    <x v="277"/>
    <x v="0"/>
    <n v="8"/>
    <n v="542"/>
    <x v="0"/>
    <n v="185"/>
    <x v="14"/>
    <n v="33"/>
    <x v="2"/>
    <n v="56"/>
    <x v="1"/>
    <n v="70"/>
    <x v="0"/>
    <x v="5"/>
    <x v="0"/>
    <x v="0"/>
  </r>
  <r>
    <x v="5"/>
    <x v="6"/>
    <x v="1"/>
    <n v="6"/>
    <n v="623"/>
    <x v="8"/>
    <n v="237"/>
    <x v="3"/>
    <n v="6"/>
    <x v="0"/>
    <n v="7"/>
    <x v="1"/>
    <n v="42"/>
    <x v="0"/>
    <x v="0"/>
    <x v="0"/>
    <x v="0"/>
  </r>
  <r>
    <x v="2"/>
    <x v="129"/>
    <x v="1"/>
    <n v="1"/>
    <n v="48"/>
    <x v="0"/>
    <n v="16"/>
    <x v="1"/>
    <n v="0"/>
    <x v="0"/>
    <n v="0"/>
    <x v="1"/>
    <n v="2"/>
    <x v="0"/>
    <x v="1"/>
    <x v="0"/>
    <x v="0"/>
  </r>
  <r>
    <x v="15"/>
    <x v="6"/>
    <x v="2"/>
    <n v="1"/>
    <n v="87"/>
    <x v="0"/>
    <n v="15"/>
    <x v="1"/>
    <n v="2"/>
    <x v="0"/>
    <n v="20"/>
    <x v="2"/>
    <n v="14"/>
    <x v="0"/>
    <x v="1"/>
    <x v="0"/>
    <x v="0"/>
  </r>
  <r>
    <x v="2"/>
    <x v="351"/>
    <x v="2"/>
    <n v="0"/>
    <n v="2"/>
    <x v="0"/>
    <n v="0"/>
    <x v="1"/>
    <n v="0"/>
    <x v="0"/>
    <n v="0"/>
    <x v="1"/>
    <n v="0"/>
    <x v="0"/>
    <x v="1"/>
    <x v="0"/>
    <x v="0"/>
  </r>
  <r>
    <x v="2"/>
    <x v="375"/>
    <x v="0"/>
    <n v="0"/>
    <n v="57"/>
    <x v="0"/>
    <n v="36"/>
    <x v="2"/>
    <n v="9"/>
    <x v="1"/>
    <n v="14"/>
    <x v="1"/>
    <n v="4"/>
    <x v="0"/>
    <x v="1"/>
    <x v="0"/>
    <x v="0"/>
  </r>
  <r>
    <x v="12"/>
    <x v="47"/>
    <x v="1"/>
    <n v="0"/>
    <n v="9"/>
    <x v="0"/>
    <n v="3"/>
    <x v="1"/>
    <n v="0"/>
    <x v="0"/>
    <n v="0"/>
    <x v="1"/>
    <n v="0"/>
    <x v="0"/>
    <x v="1"/>
    <x v="0"/>
    <x v="0"/>
  </r>
  <r>
    <x v="2"/>
    <x v="378"/>
    <x v="2"/>
    <n v="0"/>
    <n v="1"/>
    <x v="0"/>
    <n v="0"/>
    <x v="1"/>
    <n v="0"/>
    <x v="0"/>
    <n v="0"/>
    <x v="1"/>
    <n v="0"/>
    <x v="0"/>
    <x v="1"/>
    <x v="0"/>
    <x v="0"/>
  </r>
  <r>
    <x v="2"/>
    <x v="316"/>
    <x v="0"/>
    <n v="2"/>
    <n v="178"/>
    <x v="0"/>
    <n v="66"/>
    <x v="1"/>
    <n v="27"/>
    <x v="0"/>
    <n v="8"/>
    <x v="1"/>
    <n v="9"/>
    <x v="0"/>
    <x v="0"/>
    <x v="0"/>
    <x v="0"/>
  </r>
  <r>
    <x v="9"/>
    <x v="362"/>
    <x v="1"/>
    <n v="0"/>
    <n v="2"/>
    <x v="0"/>
    <n v="1"/>
    <x v="1"/>
    <n v="0"/>
    <x v="0"/>
    <n v="0"/>
    <x v="1"/>
    <n v="0"/>
    <x v="0"/>
    <x v="1"/>
    <x v="0"/>
    <x v="0"/>
  </r>
  <r>
    <x v="5"/>
    <x v="302"/>
    <x v="1"/>
    <n v="0"/>
    <n v="29"/>
    <x v="0"/>
    <n v="8"/>
    <x v="1"/>
    <n v="0"/>
    <x v="0"/>
    <n v="0"/>
    <x v="1"/>
    <n v="1"/>
    <x v="0"/>
    <x v="1"/>
    <x v="0"/>
    <x v="0"/>
  </r>
  <r>
    <x v="9"/>
    <x v="379"/>
    <x v="0"/>
    <n v="0"/>
    <n v="37"/>
    <x v="0"/>
    <n v="10"/>
    <x v="1"/>
    <n v="11"/>
    <x v="0"/>
    <n v="5"/>
    <x v="1"/>
    <n v="5"/>
    <x v="0"/>
    <x v="1"/>
    <x v="0"/>
    <x v="0"/>
  </r>
  <r>
    <x v="2"/>
    <x v="320"/>
    <x v="1"/>
    <n v="0"/>
    <n v="1"/>
    <x v="0"/>
    <n v="0"/>
    <x v="1"/>
    <n v="0"/>
    <x v="0"/>
    <n v="0"/>
    <x v="1"/>
    <n v="0"/>
    <x v="0"/>
    <x v="1"/>
    <x v="0"/>
    <x v="0"/>
  </r>
  <r>
    <x v="2"/>
    <x v="212"/>
    <x v="1"/>
    <n v="1"/>
    <n v="165"/>
    <x v="0"/>
    <n v="46"/>
    <x v="1"/>
    <n v="1"/>
    <x v="0"/>
    <n v="0"/>
    <x v="1"/>
    <n v="4"/>
    <x v="0"/>
    <x v="1"/>
    <x v="0"/>
    <x v="0"/>
  </r>
  <r>
    <x v="13"/>
    <x v="380"/>
    <x v="1"/>
    <n v="0"/>
    <n v="3"/>
    <x v="0"/>
    <n v="1"/>
    <x v="1"/>
    <n v="0"/>
    <x v="0"/>
    <n v="0"/>
    <x v="1"/>
    <n v="1"/>
    <x v="0"/>
    <x v="1"/>
    <x v="0"/>
    <x v="0"/>
  </r>
  <r>
    <x v="2"/>
    <x v="122"/>
    <x v="1"/>
    <n v="2"/>
    <n v="209"/>
    <x v="0"/>
    <n v="81"/>
    <x v="14"/>
    <n v="0"/>
    <x v="0"/>
    <n v="0"/>
    <x v="2"/>
    <n v="4"/>
    <x v="0"/>
    <x v="1"/>
    <x v="0"/>
    <x v="0"/>
  </r>
  <r>
    <x v="12"/>
    <x v="381"/>
    <x v="0"/>
    <n v="0"/>
    <n v="12"/>
    <x v="0"/>
    <n v="5"/>
    <x v="2"/>
    <n v="0"/>
    <x v="0"/>
    <n v="0"/>
    <x v="1"/>
    <n v="0"/>
    <x v="0"/>
    <x v="1"/>
    <x v="0"/>
    <x v="0"/>
  </r>
  <r>
    <x v="40"/>
    <x v="100"/>
    <x v="0"/>
    <n v="0"/>
    <n v="24"/>
    <x v="0"/>
    <n v="7"/>
    <x v="1"/>
    <n v="0"/>
    <x v="0"/>
    <n v="17"/>
    <x v="1"/>
    <n v="0"/>
    <x v="0"/>
    <x v="1"/>
    <x v="0"/>
    <x v="0"/>
  </r>
  <r>
    <x v="2"/>
    <x v="382"/>
    <x v="1"/>
    <n v="3"/>
    <n v="58"/>
    <x v="0"/>
    <n v="15"/>
    <x v="1"/>
    <n v="0"/>
    <x v="0"/>
    <n v="0"/>
    <x v="0"/>
    <n v="8"/>
    <x v="0"/>
    <x v="1"/>
    <x v="0"/>
    <x v="0"/>
  </r>
  <r>
    <x v="27"/>
    <x v="92"/>
    <x v="1"/>
    <n v="0"/>
    <n v="25"/>
    <x v="0"/>
    <n v="3"/>
    <x v="1"/>
    <n v="1"/>
    <x v="0"/>
    <n v="0"/>
    <x v="1"/>
    <n v="0"/>
    <x v="0"/>
    <x v="1"/>
    <x v="0"/>
    <x v="0"/>
  </r>
  <r>
    <x v="1"/>
    <x v="85"/>
    <x v="1"/>
    <n v="2"/>
    <n v="36"/>
    <x v="0"/>
    <n v="9"/>
    <x v="1"/>
    <n v="0"/>
    <x v="0"/>
    <n v="1"/>
    <x v="1"/>
    <n v="3"/>
    <x v="0"/>
    <x v="1"/>
    <x v="0"/>
    <x v="0"/>
  </r>
  <r>
    <x v="25"/>
    <x v="374"/>
    <x v="0"/>
    <n v="0"/>
    <n v="114"/>
    <x v="1"/>
    <n v="37"/>
    <x v="2"/>
    <n v="21"/>
    <x v="2"/>
    <n v="36"/>
    <x v="1"/>
    <n v="24"/>
    <x v="0"/>
    <x v="0"/>
    <x v="0"/>
    <x v="0"/>
  </r>
  <r>
    <x v="17"/>
    <x v="383"/>
    <x v="0"/>
    <n v="1"/>
    <n v="9"/>
    <x v="0"/>
    <n v="5"/>
    <x v="1"/>
    <n v="1"/>
    <x v="0"/>
    <n v="0"/>
    <x v="1"/>
    <n v="1"/>
    <x v="0"/>
    <x v="1"/>
    <x v="0"/>
    <x v="0"/>
  </r>
  <r>
    <x v="27"/>
    <x v="384"/>
    <x v="0"/>
    <n v="0"/>
    <n v="8"/>
    <x v="0"/>
    <n v="5"/>
    <x v="1"/>
    <n v="0"/>
    <x v="0"/>
    <n v="0"/>
    <x v="1"/>
    <n v="0"/>
    <x v="0"/>
    <x v="1"/>
    <x v="0"/>
    <x v="0"/>
  </r>
  <r>
    <x v="13"/>
    <x v="251"/>
    <x v="1"/>
    <n v="4"/>
    <n v="130"/>
    <x v="1"/>
    <n v="35"/>
    <x v="1"/>
    <n v="1"/>
    <x v="0"/>
    <n v="1"/>
    <x v="0"/>
    <n v="8"/>
    <x v="0"/>
    <x v="1"/>
    <x v="0"/>
    <x v="0"/>
  </r>
  <r>
    <x v="2"/>
    <x v="255"/>
    <x v="2"/>
    <n v="0"/>
    <n v="1"/>
    <x v="0"/>
    <n v="0"/>
    <x v="1"/>
    <n v="0"/>
    <x v="0"/>
    <n v="0"/>
    <x v="1"/>
    <n v="0"/>
    <x v="0"/>
    <x v="1"/>
    <x v="0"/>
    <x v="0"/>
  </r>
  <r>
    <x v="4"/>
    <x v="310"/>
    <x v="1"/>
    <n v="2"/>
    <n v="111"/>
    <x v="1"/>
    <n v="35"/>
    <x v="1"/>
    <n v="0"/>
    <x v="0"/>
    <n v="1"/>
    <x v="2"/>
    <n v="2"/>
    <x v="0"/>
    <x v="1"/>
    <x v="0"/>
    <x v="0"/>
  </r>
  <r>
    <x v="1"/>
    <x v="369"/>
    <x v="2"/>
    <n v="0"/>
    <n v="7"/>
    <x v="0"/>
    <n v="2"/>
    <x v="1"/>
    <n v="0"/>
    <x v="0"/>
    <n v="0"/>
    <x v="1"/>
    <n v="2"/>
    <x v="0"/>
    <x v="1"/>
    <x v="0"/>
    <x v="0"/>
  </r>
  <r>
    <x v="12"/>
    <x v="185"/>
    <x v="0"/>
    <n v="0"/>
    <n v="19"/>
    <x v="0"/>
    <n v="9"/>
    <x v="1"/>
    <n v="0"/>
    <x v="0"/>
    <n v="0"/>
    <x v="1"/>
    <n v="1"/>
    <x v="0"/>
    <x v="1"/>
    <x v="0"/>
    <x v="0"/>
  </r>
  <r>
    <x v="33"/>
    <x v="6"/>
    <x v="2"/>
    <n v="3"/>
    <n v="73"/>
    <x v="0"/>
    <n v="23"/>
    <x v="1"/>
    <n v="1"/>
    <x v="0"/>
    <n v="0"/>
    <x v="2"/>
    <n v="14"/>
    <x v="0"/>
    <x v="1"/>
    <x v="0"/>
    <x v="0"/>
  </r>
  <r>
    <x v="23"/>
    <x v="385"/>
    <x v="1"/>
    <n v="0"/>
    <n v="1"/>
    <x v="0"/>
    <n v="0"/>
    <x v="1"/>
    <n v="0"/>
    <x v="0"/>
    <n v="0"/>
    <x v="1"/>
    <n v="0"/>
    <x v="0"/>
    <x v="1"/>
    <x v="0"/>
    <x v="0"/>
  </r>
  <r>
    <x v="4"/>
    <x v="6"/>
    <x v="1"/>
    <n v="16"/>
    <n v="388"/>
    <x v="4"/>
    <n v="126"/>
    <x v="2"/>
    <n v="10"/>
    <x v="0"/>
    <n v="4"/>
    <x v="6"/>
    <n v="34"/>
    <x v="0"/>
    <x v="1"/>
    <x v="0"/>
    <x v="0"/>
  </r>
  <r>
    <x v="2"/>
    <x v="259"/>
    <x v="1"/>
    <n v="0"/>
    <n v="20"/>
    <x v="0"/>
    <n v="5"/>
    <x v="1"/>
    <n v="0"/>
    <x v="0"/>
    <n v="0"/>
    <x v="1"/>
    <n v="0"/>
    <x v="0"/>
    <x v="1"/>
    <x v="0"/>
    <x v="0"/>
  </r>
  <r>
    <x v="13"/>
    <x v="386"/>
    <x v="1"/>
    <n v="1"/>
    <n v="75"/>
    <x v="1"/>
    <n v="19"/>
    <x v="1"/>
    <n v="1"/>
    <x v="0"/>
    <n v="0"/>
    <x v="1"/>
    <n v="6"/>
    <x v="0"/>
    <x v="1"/>
    <x v="0"/>
    <x v="0"/>
  </r>
  <r>
    <x v="37"/>
    <x v="337"/>
    <x v="2"/>
    <n v="2"/>
    <n v="32"/>
    <x v="0"/>
    <n v="12"/>
    <x v="1"/>
    <n v="1"/>
    <x v="0"/>
    <n v="1"/>
    <x v="1"/>
    <n v="2"/>
    <x v="0"/>
    <x v="1"/>
    <x v="0"/>
    <x v="0"/>
  </r>
  <r>
    <x v="53"/>
    <x v="6"/>
    <x v="1"/>
    <n v="0"/>
    <n v="56"/>
    <x v="0"/>
    <n v="20"/>
    <x v="1"/>
    <n v="0"/>
    <x v="0"/>
    <n v="0"/>
    <x v="1"/>
    <n v="12"/>
    <x v="0"/>
    <x v="1"/>
    <x v="0"/>
    <x v="0"/>
  </r>
  <r>
    <x v="6"/>
    <x v="387"/>
    <x v="0"/>
    <n v="0"/>
    <n v="13"/>
    <x v="0"/>
    <n v="1"/>
    <x v="1"/>
    <n v="2"/>
    <x v="0"/>
    <n v="5"/>
    <x v="1"/>
    <n v="3"/>
    <x v="0"/>
    <x v="1"/>
    <x v="0"/>
    <x v="0"/>
  </r>
  <r>
    <x v="10"/>
    <x v="191"/>
    <x v="0"/>
    <n v="0"/>
    <n v="207"/>
    <x v="0"/>
    <n v="62"/>
    <x v="2"/>
    <n v="27"/>
    <x v="0"/>
    <n v="29"/>
    <x v="1"/>
    <n v="8"/>
    <x v="0"/>
    <x v="1"/>
    <x v="0"/>
    <x v="0"/>
  </r>
  <r>
    <x v="5"/>
    <x v="388"/>
    <x v="0"/>
    <n v="1"/>
    <n v="14"/>
    <x v="0"/>
    <n v="5"/>
    <x v="1"/>
    <n v="3"/>
    <x v="0"/>
    <n v="2"/>
    <x v="2"/>
    <n v="1"/>
    <x v="0"/>
    <x v="1"/>
    <x v="0"/>
    <x v="0"/>
  </r>
  <r>
    <x v="42"/>
    <x v="389"/>
    <x v="0"/>
    <n v="0"/>
    <n v="10"/>
    <x v="0"/>
    <n v="13"/>
    <x v="1"/>
    <n v="0"/>
    <x v="0"/>
    <n v="1"/>
    <x v="1"/>
    <n v="1"/>
    <x v="0"/>
    <x v="1"/>
    <x v="0"/>
    <x v="0"/>
  </r>
  <r>
    <x v="20"/>
    <x v="390"/>
    <x v="0"/>
    <n v="4"/>
    <n v="50"/>
    <x v="1"/>
    <n v="36"/>
    <x v="2"/>
    <n v="3"/>
    <x v="0"/>
    <n v="0"/>
    <x v="2"/>
    <n v="0"/>
    <x v="0"/>
    <x v="0"/>
    <x v="0"/>
    <x v="0"/>
  </r>
  <r>
    <x v="9"/>
    <x v="391"/>
    <x v="2"/>
    <n v="0"/>
    <n v="1"/>
    <x v="0"/>
    <n v="1"/>
    <x v="1"/>
    <n v="0"/>
    <x v="0"/>
    <n v="0"/>
    <x v="1"/>
    <n v="0"/>
    <x v="0"/>
    <x v="1"/>
    <x v="0"/>
    <x v="0"/>
  </r>
  <r>
    <x v="2"/>
    <x v="392"/>
    <x v="0"/>
    <n v="2"/>
    <n v="163"/>
    <x v="0"/>
    <n v="38"/>
    <x v="1"/>
    <n v="15"/>
    <x v="0"/>
    <n v="11"/>
    <x v="1"/>
    <n v="7"/>
    <x v="0"/>
    <x v="1"/>
    <x v="0"/>
    <x v="0"/>
  </r>
  <r>
    <x v="23"/>
    <x v="393"/>
    <x v="0"/>
    <n v="1"/>
    <n v="0"/>
    <x v="0"/>
    <n v="0"/>
    <x v="1"/>
    <n v="0"/>
    <x v="0"/>
    <n v="0"/>
    <x v="2"/>
    <n v="0"/>
    <x v="0"/>
    <x v="1"/>
    <x v="0"/>
    <x v="0"/>
  </r>
  <r>
    <x v="2"/>
    <x v="351"/>
    <x v="1"/>
    <n v="3"/>
    <n v="148"/>
    <x v="0"/>
    <n v="62"/>
    <x v="2"/>
    <n v="2"/>
    <x v="0"/>
    <n v="0"/>
    <x v="2"/>
    <n v="8"/>
    <x v="0"/>
    <x v="1"/>
    <x v="0"/>
    <x v="0"/>
  </r>
  <r>
    <x v="26"/>
    <x v="244"/>
    <x v="2"/>
    <n v="0"/>
    <n v="0"/>
    <x v="0"/>
    <n v="0"/>
    <x v="1"/>
    <n v="0"/>
    <x v="0"/>
    <n v="1"/>
    <x v="1"/>
    <n v="0"/>
    <x v="0"/>
    <x v="1"/>
    <x v="0"/>
    <x v="0"/>
  </r>
  <r>
    <x v="8"/>
    <x v="10"/>
    <x v="0"/>
    <n v="0"/>
    <n v="3"/>
    <x v="0"/>
    <n v="1"/>
    <x v="1"/>
    <n v="0"/>
    <x v="0"/>
    <n v="0"/>
    <x v="1"/>
    <n v="1"/>
    <x v="0"/>
    <x v="1"/>
    <x v="0"/>
    <x v="0"/>
  </r>
  <r>
    <x v="2"/>
    <x v="259"/>
    <x v="0"/>
    <n v="4"/>
    <n v="122"/>
    <x v="0"/>
    <n v="54"/>
    <x v="0"/>
    <n v="4"/>
    <x v="0"/>
    <n v="7"/>
    <x v="0"/>
    <n v="5"/>
    <x v="0"/>
    <x v="1"/>
    <x v="0"/>
    <x v="0"/>
  </r>
  <r>
    <x v="20"/>
    <x v="394"/>
    <x v="0"/>
    <n v="1"/>
    <n v="49"/>
    <x v="0"/>
    <n v="23"/>
    <x v="1"/>
    <n v="5"/>
    <x v="0"/>
    <n v="5"/>
    <x v="2"/>
    <n v="1"/>
    <x v="0"/>
    <x v="1"/>
    <x v="0"/>
    <x v="0"/>
  </r>
  <r>
    <x v="13"/>
    <x v="20"/>
    <x v="2"/>
    <n v="0"/>
    <n v="1"/>
    <x v="0"/>
    <n v="0"/>
    <x v="1"/>
    <n v="0"/>
    <x v="0"/>
    <n v="0"/>
    <x v="1"/>
    <n v="0"/>
    <x v="0"/>
    <x v="1"/>
    <x v="0"/>
    <x v="0"/>
  </r>
  <r>
    <x v="5"/>
    <x v="395"/>
    <x v="0"/>
    <n v="0"/>
    <n v="6"/>
    <x v="0"/>
    <n v="0"/>
    <x v="1"/>
    <n v="4"/>
    <x v="0"/>
    <n v="1"/>
    <x v="1"/>
    <n v="0"/>
    <x v="0"/>
    <x v="1"/>
    <x v="0"/>
    <x v="0"/>
  </r>
  <r>
    <x v="54"/>
    <x v="6"/>
    <x v="2"/>
    <n v="2"/>
    <n v="16"/>
    <x v="0"/>
    <n v="3"/>
    <x v="1"/>
    <n v="1"/>
    <x v="0"/>
    <n v="0"/>
    <x v="1"/>
    <n v="4"/>
    <x v="0"/>
    <x v="1"/>
    <x v="0"/>
    <x v="0"/>
  </r>
  <r>
    <x v="9"/>
    <x v="6"/>
    <x v="2"/>
    <n v="23"/>
    <n v="1324"/>
    <x v="14"/>
    <n v="362"/>
    <x v="14"/>
    <n v="60"/>
    <x v="3"/>
    <n v="40"/>
    <x v="12"/>
    <n v="185"/>
    <x v="0"/>
    <x v="3"/>
    <x v="0"/>
    <x v="0"/>
  </r>
  <r>
    <x v="10"/>
    <x v="258"/>
    <x v="1"/>
    <n v="2"/>
    <n v="43"/>
    <x v="1"/>
    <n v="8"/>
    <x v="1"/>
    <n v="1"/>
    <x v="0"/>
    <n v="0"/>
    <x v="2"/>
    <n v="1"/>
    <x v="0"/>
    <x v="1"/>
    <x v="0"/>
    <x v="0"/>
  </r>
  <r>
    <x v="39"/>
    <x v="342"/>
    <x v="1"/>
    <n v="1"/>
    <n v="4"/>
    <x v="0"/>
    <n v="2"/>
    <x v="2"/>
    <n v="1"/>
    <x v="0"/>
    <n v="0"/>
    <x v="1"/>
    <n v="0"/>
    <x v="0"/>
    <x v="1"/>
    <x v="0"/>
    <x v="0"/>
  </r>
  <r>
    <x v="12"/>
    <x v="396"/>
    <x v="1"/>
    <n v="0"/>
    <n v="1"/>
    <x v="0"/>
    <n v="0"/>
    <x v="1"/>
    <n v="0"/>
    <x v="0"/>
    <n v="0"/>
    <x v="1"/>
    <n v="0"/>
    <x v="0"/>
    <x v="1"/>
    <x v="0"/>
    <x v="0"/>
  </r>
  <r>
    <x v="12"/>
    <x v="94"/>
    <x v="0"/>
    <n v="0"/>
    <n v="112"/>
    <x v="0"/>
    <n v="43"/>
    <x v="1"/>
    <n v="2"/>
    <x v="0"/>
    <n v="17"/>
    <x v="1"/>
    <n v="2"/>
    <x v="0"/>
    <x v="1"/>
    <x v="0"/>
    <x v="0"/>
  </r>
  <r>
    <x v="2"/>
    <x v="170"/>
    <x v="0"/>
    <n v="101"/>
    <n v="6215"/>
    <x v="2"/>
    <n v="2784"/>
    <x v="21"/>
    <n v="1379"/>
    <x v="6"/>
    <n v="507"/>
    <x v="13"/>
    <n v="527"/>
    <x v="1"/>
    <x v="18"/>
    <x v="0"/>
    <x v="0"/>
  </r>
  <r>
    <x v="2"/>
    <x v="397"/>
    <x v="1"/>
    <n v="0"/>
    <n v="107"/>
    <x v="0"/>
    <n v="57"/>
    <x v="2"/>
    <n v="0"/>
    <x v="0"/>
    <n v="0"/>
    <x v="1"/>
    <n v="12"/>
    <x v="0"/>
    <x v="1"/>
    <x v="0"/>
    <x v="0"/>
  </r>
  <r>
    <x v="5"/>
    <x v="18"/>
    <x v="2"/>
    <n v="0"/>
    <n v="1"/>
    <x v="0"/>
    <n v="0"/>
    <x v="1"/>
    <n v="0"/>
    <x v="0"/>
    <n v="0"/>
    <x v="1"/>
    <n v="0"/>
    <x v="0"/>
    <x v="1"/>
    <x v="0"/>
    <x v="0"/>
  </r>
  <r>
    <x v="4"/>
    <x v="254"/>
    <x v="2"/>
    <n v="0"/>
    <n v="1"/>
    <x v="0"/>
    <n v="0"/>
    <x v="1"/>
    <n v="0"/>
    <x v="0"/>
    <n v="0"/>
    <x v="1"/>
    <n v="0"/>
    <x v="0"/>
    <x v="1"/>
    <x v="0"/>
    <x v="0"/>
  </r>
  <r>
    <x v="35"/>
    <x v="360"/>
    <x v="2"/>
    <n v="0"/>
    <n v="1"/>
    <x v="0"/>
    <n v="0"/>
    <x v="1"/>
    <n v="0"/>
    <x v="0"/>
    <n v="0"/>
    <x v="1"/>
    <n v="0"/>
    <x v="0"/>
    <x v="1"/>
    <x v="0"/>
    <x v="0"/>
  </r>
  <r>
    <x v="1"/>
    <x v="367"/>
    <x v="0"/>
    <n v="1"/>
    <n v="121"/>
    <x v="1"/>
    <n v="29"/>
    <x v="1"/>
    <n v="8"/>
    <x v="0"/>
    <n v="5"/>
    <x v="1"/>
    <n v="7"/>
    <x v="0"/>
    <x v="0"/>
    <x v="0"/>
    <x v="0"/>
  </r>
  <r>
    <x v="10"/>
    <x v="319"/>
    <x v="1"/>
    <n v="0"/>
    <n v="1"/>
    <x v="0"/>
    <n v="1"/>
    <x v="1"/>
    <n v="0"/>
    <x v="0"/>
    <n v="0"/>
    <x v="1"/>
    <n v="0"/>
    <x v="0"/>
    <x v="1"/>
    <x v="0"/>
    <x v="0"/>
  </r>
  <r>
    <x v="7"/>
    <x v="398"/>
    <x v="2"/>
    <n v="0"/>
    <n v="1"/>
    <x v="0"/>
    <n v="0"/>
    <x v="1"/>
    <n v="0"/>
    <x v="0"/>
    <n v="0"/>
    <x v="1"/>
    <n v="0"/>
    <x v="0"/>
    <x v="1"/>
    <x v="0"/>
    <x v="0"/>
  </r>
  <r>
    <x v="2"/>
    <x v="399"/>
    <x v="0"/>
    <n v="1"/>
    <n v="65"/>
    <x v="0"/>
    <n v="27"/>
    <x v="1"/>
    <n v="3"/>
    <x v="0"/>
    <n v="7"/>
    <x v="2"/>
    <n v="1"/>
    <x v="0"/>
    <x v="0"/>
    <x v="0"/>
    <x v="0"/>
  </r>
  <r>
    <x v="10"/>
    <x v="274"/>
    <x v="0"/>
    <n v="0"/>
    <n v="44"/>
    <x v="0"/>
    <n v="8"/>
    <x v="1"/>
    <n v="8"/>
    <x v="0"/>
    <n v="16"/>
    <x v="1"/>
    <n v="2"/>
    <x v="0"/>
    <x v="1"/>
    <x v="0"/>
    <x v="0"/>
  </r>
  <r>
    <x v="2"/>
    <x v="320"/>
    <x v="2"/>
    <n v="0"/>
    <n v="1"/>
    <x v="0"/>
    <n v="0"/>
    <x v="1"/>
    <n v="0"/>
    <x v="0"/>
    <n v="0"/>
    <x v="1"/>
    <n v="0"/>
    <x v="0"/>
    <x v="1"/>
    <x v="0"/>
    <x v="0"/>
  </r>
  <r>
    <x v="2"/>
    <x v="366"/>
    <x v="1"/>
    <n v="0"/>
    <n v="15"/>
    <x v="0"/>
    <n v="3"/>
    <x v="1"/>
    <n v="0"/>
    <x v="0"/>
    <n v="0"/>
    <x v="1"/>
    <n v="3"/>
    <x v="0"/>
    <x v="1"/>
    <x v="0"/>
    <x v="0"/>
  </r>
  <r>
    <x v="12"/>
    <x v="177"/>
    <x v="0"/>
    <n v="13"/>
    <n v="715"/>
    <x v="4"/>
    <n v="295"/>
    <x v="0"/>
    <n v="35"/>
    <x v="0"/>
    <n v="16"/>
    <x v="2"/>
    <n v="45"/>
    <x v="0"/>
    <x v="1"/>
    <x v="0"/>
    <x v="0"/>
  </r>
  <r>
    <x v="56"/>
    <x v="6"/>
    <x v="2"/>
    <n v="1"/>
    <n v="87"/>
    <x v="0"/>
    <n v="40"/>
    <x v="1"/>
    <n v="1"/>
    <x v="0"/>
    <n v="1"/>
    <x v="1"/>
    <n v="14"/>
    <x v="0"/>
    <x v="1"/>
    <x v="0"/>
    <x v="0"/>
  </r>
  <r>
    <x v="26"/>
    <x v="232"/>
    <x v="0"/>
    <n v="1"/>
    <n v="31"/>
    <x v="0"/>
    <n v="12"/>
    <x v="1"/>
    <n v="4"/>
    <x v="0"/>
    <n v="7"/>
    <x v="1"/>
    <n v="2"/>
    <x v="0"/>
    <x v="1"/>
    <x v="0"/>
    <x v="1"/>
  </r>
  <r>
    <x v="11"/>
    <x v="35"/>
    <x v="0"/>
    <n v="2"/>
    <n v="54"/>
    <x v="0"/>
    <n v="15"/>
    <x v="2"/>
    <n v="21"/>
    <x v="0"/>
    <n v="47"/>
    <x v="2"/>
    <n v="10"/>
    <x v="0"/>
    <x v="8"/>
    <x v="0"/>
    <x v="0"/>
  </r>
  <r>
    <x v="9"/>
    <x v="230"/>
    <x v="2"/>
    <n v="0"/>
    <n v="0"/>
    <x v="0"/>
    <n v="0"/>
    <x v="2"/>
    <n v="0"/>
    <x v="0"/>
    <n v="1"/>
    <x v="1"/>
    <n v="0"/>
    <x v="0"/>
    <x v="1"/>
    <x v="0"/>
    <x v="0"/>
  </r>
  <r>
    <x v="1"/>
    <x v="179"/>
    <x v="2"/>
    <n v="1"/>
    <n v="1"/>
    <x v="0"/>
    <n v="0"/>
    <x v="1"/>
    <n v="0"/>
    <x v="0"/>
    <n v="0"/>
    <x v="1"/>
    <n v="0"/>
    <x v="0"/>
    <x v="1"/>
    <x v="0"/>
    <x v="0"/>
  </r>
  <r>
    <x v="34"/>
    <x v="373"/>
    <x v="1"/>
    <n v="0"/>
    <n v="4"/>
    <x v="0"/>
    <n v="3"/>
    <x v="1"/>
    <n v="0"/>
    <x v="0"/>
    <n v="0"/>
    <x v="1"/>
    <n v="0"/>
    <x v="0"/>
    <x v="1"/>
    <x v="0"/>
    <x v="0"/>
  </r>
  <r>
    <x v="43"/>
    <x v="6"/>
    <x v="2"/>
    <n v="9"/>
    <n v="266"/>
    <x v="4"/>
    <n v="85"/>
    <x v="0"/>
    <n v="13"/>
    <x v="0"/>
    <n v="8"/>
    <x v="7"/>
    <n v="27"/>
    <x v="0"/>
    <x v="1"/>
    <x v="0"/>
    <x v="0"/>
  </r>
  <r>
    <x v="2"/>
    <x v="399"/>
    <x v="1"/>
    <n v="1"/>
    <n v="13"/>
    <x v="0"/>
    <n v="2"/>
    <x v="1"/>
    <n v="1"/>
    <x v="0"/>
    <n v="0"/>
    <x v="1"/>
    <n v="0"/>
    <x v="0"/>
    <x v="1"/>
    <x v="0"/>
    <x v="0"/>
  </r>
  <r>
    <x v="2"/>
    <x v="400"/>
    <x v="0"/>
    <n v="2"/>
    <n v="244"/>
    <x v="0"/>
    <n v="125"/>
    <x v="2"/>
    <n v="29"/>
    <x v="0"/>
    <n v="27"/>
    <x v="1"/>
    <n v="8"/>
    <x v="0"/>
    <x v="4"/>
    <x v="0"/>
    <x v="0"/>
  </r>
  <r>
    <x v="24"/>
    <x v="401"/>
    <x v="0"/>
    <n v="0"/>
    <n v="18"/>
    <x v="0"/>
    <n v="14"/>
    <x v="2"/>
    <n v="1"/>
    <x v="0"/>
    <n v="1"/>
    <x v="1"/>
    <n v="2"/>
    <x v="0"/>
    <x v="1"/>
    <x v="0"/>
    <x v="0"/>
  </r>
  <r>
    <x v="15"/>
    <x v="154"/>
    <x v="1"/>
    <n v="0"/>
    <n v="8"/>
    <x v="0"/>
    <n v="1"/>
    <x v="1"/>
    <n v="0"/>
    <x v="0"/>
    <n v="0"/>
    <x v="1"/>
    <n v="0"/>
    <x v="0"/>
    <x v="1"/>
    <x v="0"/>
    <x v="0"/>
  </r>
  <r>
    <x v="0"/>
    <x v="6"/>
    <x v="1"/>
    <n v="20"/>
    <n v="408"/>
    <x v="3"/>
    <n v="160"/>
    <x v="3"/>
    <n v="0"/>
    <x v="0"/>
    <n v="8"/>
    <x v="4"/>
    <n v="30"/>
    <x v="0"/>
    <x v="0"/>
    <x v="0"/>
    <x v="0"/>
  </r>
  <r>
    <x v="14"/>
    <x v="329"/>
    <x v="1"/>
    <n v="0"/>
    <n v="3"/>
    <x v="0"/>
    <n v="0"/>
    <x v="1"/>
    <n v="1"/>
    <x v="0"/>
    <n v="0"/>
    <x v="1"/>
    <n v="0"/>
    <x v="0"/>
    <x v="1"/>
    <x v="0"/>
    <x v="0"/>
  </r>
  <r>
    <x v="37"/>
    <x v="337"/>
    <x v="1"/>
    <n v="10"/>
    <n v="434"/>
    <x v="4"/>
    <n v="137"/>
    <x v="22"/>
    <n v="7"/>
    <x v="0"/>
    <n v="1"/>
    <x v="4"/>
    <n v="23"/>
    <x v="0"/>
    <x v="0"/>
    <x v="0"/>
    <x v="0"/>
  </r>
  <r>
    <x v="2"/>
    <x v="123"/>
    <x v="1"/>
    <n v="0"/>
    <n v="57"/>
    <x v="0"/>
    <n v="23"/>
    <x v="2"/>
    <n v="0"/>
    <x v="0"/>
    <n v="0"/>
    <x v="1"/>
    <n v="3"/>
    <x v="0"/>
    <x v="1"/>
    <x v="0"/>
    <x v="0"/>
  </r>
  <r>
    <x v="5"/>
    <x v="313"/>
    <x v="2"/>
    <n v="0"/>
    <n v="1"/>
    <x v="0"/>
    <n v="0"/>
    <x v="1"/>
    <n v="0"/>
    <x v="0"/>
    <n v="0"/>
    <x v="1"/>
    <n v="0"/>
    <x v="0"/>
    <x v="1"/>
    <x v="0"/>
    <x v="0"/>
  </r>
  <r>
    <x v="24"/>
    <x v="143"/>
    <x v="0"/>
    <n v="4"/>
    <n v="76"/>
    <x v="4"/>
    <n v="32"/>
    <x v="0"/>
    <n v="6"/>
    <x v="0"/>
    <n v="5"/>
    <x v="2"/>
    <n v="9"/>
    <x v="0"/>
    <x v="3"/>
    <x v="0"/>
    <x v="0"/>
  </r>
  <r>
    <x v="46"/>
    <x v="6"/>
    <x v="1"/>
    <n v="2"/>
    <n v="69"/>
    <x v="0"/>
    <n v="39"/>
    <x v="1"/>
    <n v="4"/>
    <x v="0"/>
    <n v="3"/>
    <x v="1"/>
    <n v="7"/>
    <x v="0"/>
    <x v="1"/>
    <x v="0"/>
    <x v="0"/>
  </r>
  <r>
    <x v="2"/>
    <x v="378"/>
    <x v="1"/>
    <n v="1"/>
    <n v="84"/>
    <x v="1"/>
    <n v="27"/>
    <x v="1"/>
    <n v="1"/>
    <x v="0"/>
    <n v="0"/>
    <x v="1"/>
    <n v="4"/>
    <x v="0"/>
    <x v="1"/>
    <x v="0"/>
    <x v="0"/>
  </r>
  <r>
    <x v="26"/>
    <x v="402"/>
    <x v="0"/>
    <n v="0"/>
    <n v="9"/>
    <x v="0"/>
    <n v="0"/>
    <x v="1"/>
    <n v="2"/>
    <x v="0"/>
    <n v="1"/>
    <x v="1"/>
    <n v="1"/>
    <x v="0"/>
    <x v="1"/>
    <x v="0"/>
    <x v="0"/>
  </r>
  <r>
    <x v="2"/>
    <x v="189"/>
    <x v="2"/>
    <n v="0"/>
    <n v="2"/>
    <x v="0"/>
    <n v="1"/>
    <x v="1"/>
    <n v="0"/>
    <x v="0"/>
    <n v="0"/>
    <x v="1"/>
    <n v="0"/>
    <x v="0"/>
    <x v="1"/>
    <x v="0"/>
    <x v="0"/>
  </r>
  <r>
    <x v="9"/>
    <x v="343"/>
    <x v="1"/>
    <n v="1"/>
    <n v="109"/>
    <x v="1"/>
    <n v="40"/>
    <x v="2"/>
    <n v="1"/>
    <x v="0"/>
    <n v="2"/>
    <x v="1"/>
    <n v="5"/>
    <x v="0"/>
    <x v="1"/>
    <x v="0"/>
    <x v="0"/>
  </r>
  <r>
    <x v="2"/>
    <x v="255"/>
    <x v="0"/>
    <n v="0"/>
    <n v="89"/>
    <x v="0"/>
    <n v="67"/>
    <x v="2"/>
    <n v="16"/>
    <x v="1"/>
    <n v="8"/>
    <x v="1"/>
    <n v="10"/>
    <x v="0"/>
    <x v="0"/>
    <x v="0"/>
    <x v="0"/>
  </r>
  <r>
    <x v="2"/>
    <x v="75"/>
    <x v="1"/>
    <n v="6"/>
    <n v="342"/>
    <x v="4"/>
    <n v="132"/>
    <x v="3"/>
    <n v="7"/>
    <x v="0"/>
    <n v="0"/>
    <x v="0"/>
    <n v="27"/>
    <x v="0"/>
    <x v="1"/>
    <x v="0"/>
    <x v="0"/>
  </r>
  <r>
    <x v="2"/>
    <x v="13"/>
    <x v="0"/>
    <n v="1"/>
    <n v="64"/>
    <x v="0"/>
    <n v="25"/>
    <x v="2"/>
    <n v="2"/>
    <x v="0"/>
    <n v="2"/>
    <x v="2"/>
    <n v="4"/>
    <x v="0"/>
    <x v="0"/>
    <x v="0"/>
    <x v="0"/>
  </r>
  <r>
    <x v="1"/>
    <x v="148"/>
    <x v="1"/>
    <n v="2"/>
    <n v="63"/>
    <x v="0"/>
    <n v="15"/>
    <x v="1"/>
    <n v="1"/>
    <x v="0"/>
    <n v="0"/>
    <x v="1"/>
    <n v="4"/>
    <x v="0"/>
    <x v="1"/>
    <x v="0"/>
    <x v="0"/>
  </r>
  <r>
    <x v="2"/>
    <x v="290"/>
    <x v="1"/>
    <n v="1"/>
    <n v="79"/>
    <x v="0"/>
    <n v="19"/>
    <x v="1"/>
    <n v="2"/>
    <x v="0"/>
    <n v="0"/>
    <x v="1"/>
    <n v="3"/>
    <x v="0"/>
    <x v="1"/>
    <x v="0"/>
    <x v="0"/>
  </r>
  <r>
    <x v="20"/>
    <x v="226"/>
    <x v="1"/>
    <n v="3"/>
    <n v="28"/>
    <x v="4"/>
    <n v="18"/>
    <x v="1"/>
    <n v="1"/>
    <x v="0"/>
    <n v="0"/>
    <x v="1"/>
    <n v="4"/>
    <x v="0"/>
    <x v="1"/>
    <x v="0"/>
    <x v="0"/>
  </r>
  <r>
    <x v="27"/>
    <x v="403"/>
    <x v="0"/>
    <n v="0"/>
    <n v="19"/>
    <x v="0"/>
    <n v="15"/>
    <x v="2"/>
    <n v="2"/>
    <x v="0"/>
    <n v="0"/>
    <x v="1"/>
    <n v="0"/>
    <x v="0"/>
    <x v="1"/>
    <x v="0"/>
    <x v="0"/>
  </r>
  <r>
    <x v="13"/>
    <x v="64"/>
    <x v="0"/>
    <n v="0"/>
    <n v="72"/>
    <x v="1"/>
    <n v="32"/>
    <x v="2"/>
    <n v="10"/>
    <x v="0"/>
    <n v="19"/>
    <x v="1"/>
    <n v="8"/>
    <x v="0"/>
    <x v="6"/>
    <x v="0"/>
    <x v="0"/>
  </r>
  <r>
    <x v="9"/>
    <x v="29"/>
    <x v="1"/>
    <n v="1"/>
    <n v="163"/>
    <x v="0"/>
    <n v="60"/>
    <x v="1"/>
    <n v="1"/>
    <x v="0"/>
    <n v="0"/>
    <x v="1"/>
    <n v="14"/>
    <x v="0"/>
    <x v="1"/>
    <x v="0"/>
    <x v="0"/>
  </r>
  <r>
    <x v="26"/>
    <x v="339"/>
    <x v="1"/>
    <n v="0"/>
    <n v="4"/>
    <x v="0"/>
    <n v="2"/>
    <x v="1"/>
    <n v="1"/>
    <x v="0"/>
    <n v="0"/>
    <x v="1"/>
    <n v="0"/>
    <x v="0"/>
    <x v="1"/>
    <x v="0"/>
    <x v="0"/>
  </r>
  <r>
    <x v="4"/>
    <x v="315"/>
    <x v="1"/>
    <n v="0"/>
    <n v="7"/>
    <x v="0"/>
    <n v="1"/>
    <x v="1"/>
    <n v="0"/>
    <x v="0"/>
    <n v="1"/>
    <x v="1"/>
    <n v="0"/>
    <x v="0"/>
    <x v="1"/>
    <x v="0"/>
    <x v="0"/>
  </r>
  <r>
    <x v="2"/>
    <x v="404"/>
    <x v="0"/>
    <n v="0"/>
    <n v="27"/>
    <x v="0"/>
    <n v="10"/>
    <x v="1"/>
    <n v="6"/>
    <x v="0"/>
    <n v="5"/>
    <x v="1"/>
    <n v="0"/>
    <x v="0"/>
    <x v="1"/>
    <x v="0"/>
    <x v="0"/>
  </r>
  <r>
    <x v="2"/>
    <x v="332"/>
    <x v="1"/>
    <n v="0"/>
    <n v="3"/>
    <x v="0"/>
    <n v="1"/>
    <x v="1"/>
    <n v="0"/>
    <x v="0"/>
    <n v="0"/>
    <x v="1"/>
    <n v="1"/>
    <x v="0"/>
    <x v="1"/>
    <x v="0"/>
    <x v="0"/>
  </r>
  <r>
    <x v="26"/>
    <x v="405"/>
    <x v="0"/>
    <n v="0"/>
    <n v="1"/>
    <x v="0"/>
    <n v="0"/>
    <x v="1"/>
    <n v="0"/>
    <x v="0"/>
    <n v="11"/>
    <x v="1"/>
    <n v="0"/>
    <x v="0"/>
    <x v="1"/>
    <x v="0"/>
    <x v="0"/>
  </r>
  <r>
    <x v="2"/>
    <x v="338"/>
    <x v="0"/>
    <n v="0"/>
    <n v="50"/>
    <x v="0"/>
    <n v="19"/>
    <x v="1"/>
    <n v="6"/>
    <x v="0"/>
    <n v="9"/>
    <x v="1"/>
    <n v="4"/>
    <x v="0"/>
    <x v="2"/>
    <x v="0"/>
    <x v="0"/>
  </r>
  <r>
    <x v="3"/>
    <x v="6"/>
    <x v="1"/>
    <n v="17"/>
    <n v="863"/>
    <x v="8"/>
    <n v="304"/>
    <x v="10"/>
    <n v="13"/>
    <x v="0"/>
    <n v="1"/>
    <x v="4"/>
    <n v="62"/>
    <x v="1"/>
    <x v="1"/>
    <x v="0"/>
    <x v="1"/>
  </r>
  <r>
    <x v="13"/>
    <x v="380"/>
    <x v="0"/>
    <n v="0"/>
    <n v="35"/>
    <x v="0"/>
    <n v="10"/>
    <x v="2"/>
    <n v="7"/>
    <x v="0"/>
    <n v="2"/>
    <x v="1"/>
    <n v="1"/>
    <x v="0"/>
    <x v="1"/>
    <x v="0"/>
    <x v="0"/>
  </r>
  <r>
    <x v="4"/>
    <x v="311"/>
    <x v="2"/>
    <n v="0"/>
    <n v="6"/>
    <x v="0"/>
    <n v="0"/>
    <x v="1"/>
    <n v="0"/>
    <x v="0"/>
    <n v="0"/>
    <x v="1"/>
    <n v="0"/>
    <x v="0"/>
    <x v="1"/>
    <x v="0"/>
    <x v="0"/>
  </r>
  <r>
    <x v="14"/>
    <x v="112"/>
    <x v="1"/>
    <n v="0"/>
    <n v="4"/>
    <x v="0"/>
    <n v="2"/>
    <x v="1"/>
    <n v="0"/>
    <x v="0"/>
    <n v="0"/>
    <x v="1"/>
    <n v="0"/>
    <x v="0"/>
    <x v="1"/>
    <x v="0"/>
    <x v="0"/>
  </r>
  <r>
    <x v="20"/>
    <x v="157"/>
    <x v="1"/>
    <n v="0"/>
    <n v="100"/>
    <x v="0"/>
    <n v="43"/>
    <x v="2"/>
    <n v="0"/>
    <x v="0"/>
    <n v="0"/>
    <x v="1"/>
    <n v="8"/>
    <x v="0"/>
    <x v="1"/>
    <x v="0"/>
    <x v="0"/>
  </r>
  <r>
    <x v="32"/>
    <x v="208"/>
    <x v="1"/>
    <n v="0"/>
    <n v="1"/>
    <x v="0"/>
    <n v="0"/>
    <x v="1"/>
    <n v="0"/>
    <x v="0"/>
    <n v="0"/>
    <x v="1"/>
    <n v="0"/>
    <x v="0"/>
    <x v="1"/>
    <x v="0"/>
    <x v="0"/>
  </r>
  <r>
    <x v="1"/>
    <x v="4"/>
    <x v="1"/>
    <n v="2"/>
    <n v="48"/>
    <x v="4"/>
    <n v="16"/>
    <x v="1"/>
    <n v="0"/>
    <x v="0"/>
    <n v="0"/>
    <x v="1"/>
    <n v="4"/>
    <x v="0"/>
    <x v="1"/>
    <x v="0"/>
    <x v="0"/>
  </r>
  <r>
    <x v="27"/>
    <x v="92"/>
    <x v="2"/>
    <n v="0"/>
    <n v="1"/>
    <x v="0"/>
    <n v="0"/>
    <x v="1"/>
    <n v="0"/>
    <x v="0"/>
    <n v="0"/>
    <x v="1"/>
    <n v="0"/>
    <x v="0"/>
    <x v="1"/>
    <x v="0"/>
    <x v="0"/>
  </r>
  <r>
    <x v="40"/>
    <x v="356"/>
    <x v="2"/>
    <n v="0"/>
    <n v="3"/>
    <x v="0"/>
    <n v="0"/>
    <x v="1"/>
    <n v="0"/>
    <x v="0"/>
    <n v="0"/>
    <x v="1"/>
    <n v="0"/>
    <x v="0"/>
    <x v="1"/>
    <x v="0"/>
    <x v="0"/>
  </r>
  <r>
    <x v="9"/>
    <x v="406"/>
    <x v="0"/>
    <n v="0"/>
    <n v="0"/>
    <x v="0"/>
    <n v="0"/>
    <x v="1"/>
    <n v="0"/>
    <x v="1"/>
    <n v="0"/>
    <x v="1"/>
    <n v="0"/>
    <x v="0"/>
    <x v="1"/>
    <x v="0"/>
    <x v="0"/>
  </r>
  <r>
    <x v="0"/>
    <x v="407"/>
    <x v="0"/>
    <n v="1"/>
    <n v="86"/>
    <x v="0"/>
    <n v="25"/>
    <x v="1"/>
    <n v="9"/>
    <x v="0"/>
    <n v="16"/>
    <x v="2"/>
    <n v="5"/>
    <x v="0"/>
    <x v="1"/>
    <x v="0"/>
    <x v="0"/>
  </r>
  <r>
    <x v="37"/>
    <x v="408"/>
    <x v="0"/>
    <n v="1"/>
    <n v="13"/>
    <x v="0"/>
    <n v="4"/>
    <x v="2"/>
    <n v="0"/>
    <x v="0"/>
    <n v="0"/>
    <x v="1"/>
    <n v="0"/>
    <x v="0"/>
    <x v="1"/>
    <x v="0"/>
    <x v="0"/>
  </r>
  <r>
    <x v="41"/>
    <x v="409"/>
    <x v="0"/>
    <n v="2"/>
    <n v="226"/>
    <x v="0"/>
    <n v="104"/>
    <x v="2"/>
    <n v="11"/>
    <x v="0"/>
    <n v="15"/>
    <x v="2"/>
    <n v="15"/>
    <x v="0"/>
    <x v="0"/>
    <x v="0"/>
    <x v="0"/>
  </r>
  <r>
    <x v="9"/>
    <x v="137"/>
    <x v="0"/>
    <n v="1"/>
    <n v="196"/>
    <x v="1"/>
    <n v="67"/>
    <x v="3"/>
    <n v="20"/>
    <x v="1"/>
    <n v="14"/>
    <x v="1"/>
    <n v="15"/>
    <x v="0"/>
    <x v="8"/>
    <x v="0"/>
    <x v="0"/>
  </r>
  <r>
    <x v="4"/>
    <x v="310"/>
    <x v="2"/>
    <n v="0"/>
    <n v="22"/>
    <x v="0"/>
    <n v="2"/>
    <x v="1"/>
    <n v="3"/>
    <x v="0"/>
    <n v="0"/>
    <x v="1"/>
    <n v="0"/>
    <x v="0"/>
    <x v="1"/>
    <x v="0"/>
    <x v="0"/>
  </r>
  <r>
    <x v="4"/>
    <x v="6"/>
    <x v="2"/>
    <n v="14"/>
    <n v="451"/>
    <x v="1"/>
    <n v="117"/>
    <x v="1"/>
    <n v="8"/>
    <x v="1"/>
    <n v="28"/>
    <x v="7"/>
    <n v="50"/>
    <x v="0"/>
    <x v="0"/>
    <x v="0"/>
    <x v="0"/>
  </r>
  <r>
    <x v="6"/>
    <x v="410"/>
    <x v="0"/>
    <n v="2"/>
    <n v="349"/>
    <x v="1"/>
    <n v="65"/>
    <x v="1"/>
    <n v="21"/>
    <x v="0"/>
    <n v="30"/>
    <x v="1"/>
    <n v="23"/>
    <x v="0"/>
    <x v="3"/>
    <x v="0"/>
    <x v="0"/>
  </r>
  <r>
    <x v="2"/>
    <x v="105"/>
    <x v="1"/>
    <n v="0"/>
    <n v="91"/>
    <x v="0"/>
    <n v="31"/>
    <x v="1"/>
    <n v="0"/>
    <x v="0"/>
    <n v="0"/>
    <x v="1"/>
    <n v="13"/>
    <x v="0"/>
    <x v="0"/>
    <x v="0"/>
    <x v="0"/>
  </r>
  <r>
    <x v="51"/>
    <x v="238"/>
    <x v="1"/>
    <n v="3"/>
    <n v="531"/>
    <x v="1"/>
    <n v="238"/>
    <x v="0"/>
    <n v="10"/>
    <x v="0"/>
    <n v="3"/>
    <x v="2"/>
    <n v="58"/>
    <x v="0"/>
    <x v="0"/>
    <x v="0"/>
    <x v="0"/>
  </r>
  <r>
    <x v="9"/>
    <x v="187"/>
    <x v="1"/>
    <n v="0"/>
    <n v="1"/>
    <x v="0"/>
    <n v="0"/>
    <x v="1"/>
    <n v="0"/>
    <x v="0"/>
    <n v="0"/>
    <x v="1"/>
    <n v="0"/>
    <x v="0"/>
    <x v="1"/>
    <x v="0"/>
    <x v="0"/>
  </r>
  <r>
    <x v="13"/>
    <x v="334"/>
    <x v="0"/>
    <n v="0"/>
    <n v="30"/>
    <x v="0"/>
    <n v="10"/>
    <x v="2"/>
    <n v="3"/>
    <x v="0"/>
    <n v="4"/>
    <x v="1"/>
    <n v="1"/>
    <x v="0"/>
    <x v="1"/>
    <x v="0"/>
    <x v="0"/>
  </r>
  <r>
    <x v="3"/>
    <x v="411"/>
    <x v="0"/>
    <n v="0"/>
    <n v="24"/>
    <x v="0"/>
    <n v="10"/>
    <x v="2"/>
    <n v="2"/>
    <x v="0"/>
    <n v="6"/>
    <x v="1"/>
    <n v="5"/>
    <x v="0"/>
    <x v="1"/>
    <x v="0"/>
    <x v="0"/>
  </r>
  <r>
    <x v="23"/>
    <x v="266"/>
    <x v="0"/>
    <n v="2"/>
    <n v="206"/>
    <x v="4"/>
    <n v="102"/>
    <x v="2"/>
    <n v="12"/>
    <x v="0"/>
    <n v="17"/>
    <x v="1"/>
    <n v="11"/>
    <x v="0"/>
    <x v="1"/>
    <x v="0"/>
    <x v="0"/>
  </r>
  <r>
    <x v="2"/>
    <x v="294"/>
    <x v="2"/>
    <n v="0"/>
    <n v="5"/>
    <x v="0"/>
    <n v="4"/>
    <x v="1"/>
    <n v="0"/>
    <x v="0"/>
    <n v="0"/>
    <x v="1"/>
    <n v="0"/>
    <x v="0"/>
    <x v="1"/>
    <x v="0"/>
    <x v="0"/>
  </r>
  <r>
    <x v="20"/>
    <x v="330"/>
    <x v="0"/>
    <n v="7"/>
    <n v="283"/>
    <x v="1"/>
    <n v="91"/>
    <x v="0"/>
    <n v="26"/>
    <x v="0"/>
    <n v="22"/>
    <x v="4"/>
    <n v="19"/>
    <x v="0"/>
    <x v="1"/>
    <x v="0"/>
    <x v="0"/>
  </r>
  <r>
    <x v="9"/>
    <x v="213"/>
    <x v="0"/>
    <n v="0"/>
    <n v="67"/>
    <x v="0"/>
    <n v="12"/>
    <x v="1"/>
    <n v="4"/>
    <x v="0"/>
    <n v="8"/>
    <x v="1"/>
    <n v="6"/>
    <x v="0"/>
    <x v="1"/>
    <x v="0"/>
    <x v="0"/>
  </r>
  <r>
    <x v="32"/>
    <x v="357"/>
    <x v="0"/>
    <n v="1"/>
    <n v="76"/>
    <x v="0"/>
    <n v="22"/>
    <x v="2"/>
    <n v="13"/>
    <x v="0"/>
    <n v="32"/>
    <x v="1"/>
    <n v="5"/>
    <x v="0"/>
    <x v="0"/>
    <x v="0"/>
    <x v="0"/>
  </r>
  <r>
    <x v="2"/>
    <x v="214"/>
    <x v="0"/>
    <n v="0"/>
    <n v="14"/>
    <x v="0"/>
    <n v="8"/>
    <x v="1"/>
    <n v="5"/>
    <x v="0"/>
    <n v="3"/>
    <x v="1"/>
    <n v="0"/>
    <x v="0"/>
    <x v="1"/>
    <x v="0"/>
    <x v="0"/>
  </r>
  <r>
    <x v="37"/>
    <x v="6"/>
    <x v="1"/>
    <n v="33"/>
    <n v="597"/>
    <x v="16"/>
    <n v="308"/>
    <x v="14"/>
    <n v="6"/>
    <x v="1"/>
    <n v="1"/>
    <x v="2"/>
    <n v="31"/>
    <x v="0"/>
    <x v="0"/>
    <x v="0"/>
    <x v="0"/>
  </r>
  <r>
    <x v="52"/>
    <x v="6"/>
    <x v="2"/>
    <n v="3"/>
    <n v="66"/>
    <x v="0"/>
    <n v="19"/>
    <x v="1"/>
    <n v="0"/>
    <x v="0"/>
    <n v="1"/>
    <x v="1"/>
    <n v="3"/>
    <x v="0"/>
    <x v="1"/>
    <x v="0"/>
    <x v="0"/>
  </r>
  <r>
    <x v="2"/>
    <x v="317"/>
    <x v="1"/>
    <n v="0"/>
    <n v="72"/>
    <x v="0"/>
    <n v="22"/>
    <x v="1"/>
    <n v="0"/>
    <x v="0"/>
    <n v="0"/>
    <x v="1"/>
    <n v="2"/>
    <x v="0"/>
    <x v="1"/>
    <x v="0"/>
    <x v="0"/>
  </r>
  <r>
    <x v="9"/>
    <x v="281"/>
    <x v="1"/>
    <n v="0"/>
    <n v="107"/>
    <x v="0"/>
    <n v="32"/>
    <x v="1"/>
    <n v="2"/>
    <x v="0"/>
    <n v="0"/>
    <x v="1"/>
    <n v="10"/>
    <x v="0"/>
    <x v="1"/>
    <x v="0"/>
    <x v="0"/>
  </r>
  <r>
    <x v="27"/>
    <x v="358"/>
    <x v="0"/>
    <n v="4"/>
    <n v="331"/>
    <x v="0"/>
    <n v="112"/>
    <x v="3"/>
    <n v="24"/>
    <x v="2"/>
    <n v="17"/>
    <x v="0"/>
    <n v="14"/>
    <x v="0"/>
    <x v="1"/>
    <x v="0"/>
    <x v="0"/>
  </r>
  <r>
    <x v="36"/>
    <x v="93"/>
    <x v="2"/>
    <n v="0"/>
    <n v="2"/>
    <x v="0"/>
    <n v="0"/>
    <x v="1"/>
    <n v="0"/>
    <x v="0"/>
    <n v="0"/>
    <x v="1"/>
    <n v="0"/>
    <x v="0"/>
    <x v="1"/>
    <x v="0"/>
    <x v="0"/>
  </r>
  <r>
    <x v="16"/>
    <x v="412"/>
    <x v="1"/>
    <n v="0"/>
    <n v="2"/>
    <x v="0"/>
    <n v="3"/>
    <x v="1"/>
    <n v="0"/>
    <x v="0"/>
    <n v="0"/>
    <x v="1"/>
    <n v="0"/>
    <x v="0"/>
    <x v="1"/>
    <x v="0"/>
    <x v="0"/>
  </r>
  <r>
    <x v="37"/>
    <x v="6"/>
    <x v="2"/>
    <n v="39"/>
    <n v="1107"/>
    <x v="8"/>
    <n v="431"/>
    <x v="13"/>
    <n v="16"/>
    <x v="1"/>
    <n v="9"/>
    <x v="6"/>
    <n v="78"/>
    <x v="0"/>
    <x v="0"/>
    <x v="0"/>
    <x v="0"/>
  </r>
  <r>
    <x v="19"/>
    <x v="413"/>
    <x v="1"/>
    <n v="2"/>
    <n v="77"/>
    <x v="0"/>
    <n v="28"/>
    <x v="1"/>
    <n v="1"/>
    <x v="0"/>
    <n v="0"/>
    <x v="1"/>
    <n v="1"/>
    <x v="0"/>
    <x v="1"/>
    <x v="0"/>
    <x v="0"/>
  </r>
  <r>
    <x v="4"/>
    <x v="414"/>
    <x v="1"/>
    <n v="1"/>
    <n v="21"/>
    <x v="0"/>
    <n v="14"/>
    <x v="2"/>
    <n v="0"/>
    <x v="0"/>
    <n v="0"/>
    <x v="1"/>
    <n v="1"/>
    <x v="0"/>
    <x v="1"/>
    <x v="0"/>
    <x v="0"/>
  </r>
  <r>
    <x v="31"/>
    <x v="415"/>
    <x v="0"/>
    <n v="0"/>
    <n v="7"/>
    <x v="0"/>
    <n v="2"/>
    <x v="1"/>
    <n v="0"/>
    <x v="0"/>
    <n v="1"/>
    <x v="1"/>
    <n v="0"/>
    <x v="0"/>
    <x v="1"/>
    <x v="0"/>
    <x v="0"/>
  </r>
  <r>
    <x v="12"/>
    <x v="416"/>
    <x v="1"/>
    <n v="0"/>
    <n v="56"/>
    <x v="1"/>
    <n v="24"/>
    <x v="1"/>
    <n v="0"/>
    <x v="0"/>
    <n v="0"/>
    <x v="1"/>
    <n v="3"/>
    <x v="0"/>
    <x v="1"/>
    <x v="0"/>
    <x v="0"/>
  </r>
  <r>
    <x v="45"/>
    <x v="199"/>
    <x v="0"/>
    <n v="0"/>
    <n v="4"/>
    <x v="0"/>
    <n v="0"/>
    <x v="1"/>
    <n v="0"/>
    <x v="0"/>
    <n v="0"/>
    <x v="1"/>
    <n v="1"/>
    <x v="0"/>
    <x v="1"/>
    <x v="0"/>
    <x v="0"/>
  </r>
  <r>
    <x v="44"/>
    <x v="6"/>
    <x v="2"/>
    <n v="0"/>
    <n v="1"/>
    <x v="0"/>
    <n v="0"/>
    <x v="1"/>
    <n v="0"/>
    <x v="0"/>
    <n v="0"/>
    <x v="1"/>
    <n v="0"/>
    <x v="0"/>
    <x v="1"/>
    <x v="0"/>
    <x v="0"/>
  </r>
  <r>
    <x v="33"/>
    <x v="417"/>
    <x v="0"/>
    <n v="0"/>
    <n v="10"/>
    <x v="0"/>
    <n v="5"/>
    <x v="1"/>
    <n v="1"/>
    <x v="0"/>
    <n v="0"/>
    <x v="1"/>
    <n v="1"/>
    <x v="0"/>
    <x v="1"/>
    <x v="0"/>
    <x v="0"/>
  </r>
  <r>
    <x v="40"/>
    <x v="210"/>
    <x v="0"/>
    <n v="0"/>
    <n v="8"/>
    <x v="0"/>
    <n v="1"/>
    <x v="1"/>
    <n v="1"/>
    <x v="0"/>
    <n v="1"/>
    <x v="1"/>
    <n v="2"/>
    <x v="0"/>
    <x v="1"/>
    <x v="0"/>
    <x v="0"/>
  </r>
  <r>
    <x v="13"/>
    <x v="418"/>
    <x v="0"/>
    <n v="1"/>
    <n v="56"/>
    <x v="0"/>
    <n v="23"/>
    <x v="1"/>
    <n v="5"/>
    <x v="1"/>
    <n v="8"/>
    <x v="2"/>
    <n v="11"/>
    <x v="0"/>
    <x v="0"/>
    <x v="0"/>
    <x v="0"/>
  </r>
  <r>
    <x v="42"/>
    <x v="201"/>
    <x v="0"/>
    <n v="0"/>
    <n v="18"/>
    <x v="0"/>
    <n v="12"/>
    <x v="1"/>
    <n v="1"/>
    <x v="0"/>
    <n v="4"/>
    <x v="1"/>
    <n v="2"/>
    <x v="0"/>
    <x v="1"/>
    <x v="0"/>
    <x v="0"/>
  </r>
  <r>
    <x v="30"/>
    <x v="361"/>
    <x v="1"/>
    <n v="0"/>
    <n v="4"/>
    <x v="0"/>
    <n v="4"/>
    <x v="1"/>
    <n v="0"/>
    <x v="0"/>
    <n v="0"/>
    <x v="1"/>
    <n v="0"/>
    <x v="0"/>
    <x v="1"/>
    <x v="0"/>
    <x v="0"/>
  </r>
  <r>
    <x v="31"/>
    <x v="73"/>
    <x v="2"/>
    <n v="0"/>
    <n v="1"/>
    <x v="0"/>
    <n v="0"/>
    <x v="1"/>
    <n v="0"/>
    <x v="0"/>
    <n v="0"/>
    <x v="1"/>
    <n v="0"/>
    <x v="0"/>
    <x v="1"/>
    <x v="0"/>
    <x v="0"/>
  </r>
  <r>
    <x v="20"/>
    <x v="222"/>
    <x v="0"/>
    <n v="9"/>
    <n v="655"/>
    <x v="4"/>
    <n v="214"/>
    <x v="4"/>
    <n v="42"/>
    <x v="1"/>
    <n v="23"/>
    <x v="0"/>
    <n v="37"/>
    <x v="0"/>
    <x v="0"/>
    <x v="0"/>
    <x v="0"/>
  </r>
  <r>
    <x v="2"/>
    <x v="419"/>
    <x v="0"/>
    <n v="2"/>
    <n v="78"/>
    <x v="0"/>
    <n v="24"/>
    <x v="2"/>
    <n v="6"/>
    <x v="0"/>
    <n v="6"/>
    <x v="2"/>
    <n v="3"/>
    <x v="0"/>
    <x v="0"/>
    <x v="0"/>
    <x v="0"/>
  </r>
  <r>
    <x v="26"/>
    <x v="194"/>
    <x v="0"/>
    <n v="0"/>
    <n v="71"/>
    <x v="1"/>
    <n v="30"/>
    <x v="1"/>
    <n v="13"/>
    <x v="0"/>
    <n v="14"/>
    <x v="1"/>
    <n v="5"/>
    <x v="0"/>
    <x v="3"/>
    <x v="0"/>
    <x v="0"/>
  </r>
  <r>
    <x v="5"/>
    <x v="300"/>
    <x v="0"/>
    <n v="1"/>
    <n v="211"/>
    <x v="0"/>
    <n v="74"/>
    <x v="4"/>
    <n v="44"/>
    <x v="0"/>
    <n v="16"/>
    <x v="2"/>
    <n v="17"/>
    <x v="0"/>
    <x v="0"/>
    <x v="0"/>
    <x v="0"/>
  </r>
  <r>
    <x v="37"/>
    <x v="183"/>
    <x v="0"/>
    <n v="0"/>
    <n v="21"/>
    <x v="0"/>
    <n v="9"/>
    <x v="1"/>
    <n v="1"/>
    <x v="0"/>
    <n v="0"/>
    <x v="1"/>
    <n v="0"/>
    <x v="0"/>
    <x v="1"/>
    <x v="0"/>
    <x v="0"/>
  </r>
  <r>
    <x v="12"/>
    <x v="303"/>
    <x v="1"/>
    <n v="1"/>
    <n v="158"/>
    <x v="1"/>
    <n v="64"/>
    <x v="1"/>
    <n v="5"/>
    <x v="0"/>
    <n v="0"/>
    <x v="1"/>
    <n v="22"/>
    <x v="0"/>
    <x v="1"/>
    <x v="0"/>
    <x v="0"/>
  </r>
  <r>
    <x v="2"/>
    <x v="420"/>
    <x v="0"/>
    <n v="4"/>
    <n v="458"/>
    <x v="1"/>
    <n v="177"/>
    <x v="1"/>
    <n v="33"/>
    <x v="0"/>
    <n v="16"/>
    <x v="2"/>
    <n v="20"/>
    <x v="0"/>
    <x v="2"/>
    <x v="0"/>
    <x v="0"/>
  </r>
  <r>
    <x v="28"/>
    <x v="217"/>
    <x v="0"/>
    <n v="0"/>
    <n v="12"/>
    <x v="0"/>
    <n v="8"/>
    <x v="1"/>
    <n v="2"/>
    <x v="0"/>
    <n v="0"/>
    <x v="1"/>
    <n v="0"/>
    <x v="0"/>
    <x v="1"/>
    <x v="0"/>
    <x v="0"/>
  </r>
  <r>
    <x v="6"/>
    <x v="297"/>
    <x v="2"/>
    <n v="0"/>
    <n v="3"/>
    <x v="0"/>
    <n v="1"/>
    <x v="1"/>
    <n v="0"/>
    <x v="0"/>
    <n v="0"/>
    <x v="1"/>
    <n v="0"/>
    <x v="0"/>
    <x v="1"/>
    <x v="0"/>
    <x v="0"/>
  </r>
  <r>
    <x v="2"/>
    <x v="421"/>
    <x v="0"/>
    <n v="3"/>
    <n v="167"/>
    <x v="0"/>
    <n v="68"/>
    <x v="2"/>
    <n v="20"/>
    <x v="0"/>
    <n v="35"/>
    <x v="1"/>
    <n v="10"/>
    <x v="0"/>
    <x v="2"/>
    <x v="0"/>
    <x v="0"/>
  </r>
  <r>
    <x v="20"/>
    <x v="330"/>
    <x v="2"/>
    <n v="0"/>
    <n v="1"/>
    <x v="0"/>
    <n v="0"/>
    <x v="1"/>
    <n v="0"/>
    <x v="0"/>
    <n v="0"/>
    <x v="1"/>
    <n v="1"/>
    <x v="0"/>
    <x v="1"/>
    <x v="0"/>
    <x v="0"/>
  </r>
  <r>
    <x v="20"/>
    <x v="422"/>
    <x v="0"/>
    <n v="0"/>
    <n v="40"/>
    <x v="0"/>
    <n v="16"/>
    <x v="2"/>
    <n v="2"/>
    <x v="0"/>
    <n v="0"/>
    <x v="1"/>
    <n v="6"/>
    <x v="0"/>
    <x v="1"/>
    <x v="0"/>
    <x v="0"/>
  </r>
  <r>
    <x v="12"/>
    <x v="177"/>
    <x v="2"/>
    <n v="0"/>
    <n v="1"/>
    <x v="0"/>
    <n v="0"/>
    <x v="1"/>
    <n v="0"/>
    <x v="0"/>
    <n v="0"/>
    <x v="1"/>
    <n v="0"/>
    <x v="0"/>
    <x v="1"/>
    <x v="0"/>
    <x v="0"/>
  </r>
  <r>
    <x v="10"/>
    <x v="192"/>
    <x v="1"/>
    <n v="0"/>
    <n v="2"/>
    <x v="0"/>
    <n v="0"/>
    <x v="1"/>
    <n v="0"/>
    <x v="0"/>
    <n v="0"/>
    <x v="1"/>
    <n v="0"/>
    <x v="0"/>
    <x v="1"/>
    <x v="0"/>
    <x v="0"/>
  </r>
  <r>
    <x v="23"/>
    <x v="393"/>
    <x v="2"/>
    <n v="0"/>
    <n v="0"/>
    <x v="0"/>
    <n v="0"/>
    <x v="1"/>
    <n v="1"/>
    <x v="0"/>
    <n v="0"/>
    <x v="1"/>
    <n v="0"/>
    <x v="0"/>
    <x v="1"/>
    <x v="0"/>
    <x v="0"/>
  </r>
  <r>
    <x v="2"/>
    <x v="382"/>
    <x v="0"/>
    <n v="0"/>
    <n v="91"/>
    <x v="0"/>
    <n v="30"/>
    <x v="1"/>
    <n v="9"/>
    <x v="0"/>
    <n v="10"/>
    <x v="1"/>
    <n v="5"/>
    <x v="0"/>
    <x v="1"/>
    <x v="0"/>
    <x v="0"/>
  </r>
  <r>
    <x v="13"/>
    <x v="219"/>
    <x v="0"/>
    <n v="0"/>
    <n v="150"/>
    <x v="0"/>
    <n v="52"/>
    <x v="1"/>
    <n v="8"/>
    <x v="0"/>
    <n v="9"/>
    <x v="1"/>
    <n v="4"/>
    <x v="0"/>
    <x v="1"/>
    <x v="0"/>
    <x v="0"/>
  </r>
  <r>
    <x v="41"/>
    <x v="409"/>
    <x v="2"/>
    <n v="0"/>
    <n v="1"/>
    <x v="0"/>
    <n v="0"/>
    <x v="1"/>
    <n v="0"/>
    <x v="0"/>
    <n v="0"/>
    <x v="1"/>
    <n v="0"/>
    <x v="0"/>
    <x v="1"/>
    <x v="0"/>
    <x v="0"/>
  </r>
  <r>
    <x v="26"/>
    <x v="423"/>
    <x v="0"/>
    <n v="1"/>
    <n v="53"/>
    <x v="0"/>
    <n v="24"/>
    <x v="1"/>
    <n v="12"/>
    <x v="0"/>
    <n v="15"/>
    <x v="2"/>
    <n v="1"/>
    <x v="0"/>
    <x v="2"/>
    <x v="0"/>
    <x v="0"/>
  </r>
  <r>
    <x v="37"/>
    <x v="197"/>
    <x v="0"/>
    <n v="0"/>
    <n v="2"/>
    <x v="0"/>
    <n v="0"/>
    <x v="1"/>
    <n v="0"/>
    <x v="0"/>
    <n v="0"/>
    <x v="1"/>
    <n v="0"/>
    <x v="0"/>
    <x v="1"/>
    <x v="0"/>
    <x v="0"/>
  </r>
  <r>
    <x v="2"/>
    <x v="189"/>
    <x v="1"/>
    <n v="1"/>
    <n v="50"/>
    <x v="0"/>
    <n v="22"/>
    <x v="1"/>
    <n v="1"/>
    <x v="0"/>
    <n v="0"/>
    <x v="2"/>
    <n v="7"/>
    <x v="0"/>
    <x v="1"/>
    <x v="0"/>
    <x v="0"/>
  </r>
  <r>
    <x v="13"/>
    <x v="424"/>
    <x v="0"/>
    <n v="0"/>
    <n v="14"/>
    <x v="0"/>
    <n v="4"/>
    <x v="1"/>
    <n v="0"/>
    <x v="0"/>
    <n v="2"/>
    <x v="1"/>
    <n v="0"/>
    <x v="0"/>
    <x v="2"/>
    <x v="0"/>
    <x v="0"/>
  </r>
  <r>
    <x v="21"/>
    <x v="265"/>
    <x v="0"/>
    <n v="1"/>
    <n v="0"/>
    <x v="0"/>
    <n v="0"/>
    <x v="1"/>
    <n v="0"/>
    <x v="0"/>
    <n v="0"/>
    <x v="2"/>
    <n v="0"/>
    <x v="0"/>
    <x v="1"/>
    <x v="0"/>
    <x v="0"/>
  </r>
  <r>
    <x v="1"/>
    <x v="67"/>
    <x v="0"/>
    <n v="3"/>
    <n v="62"/>
    <x v="1"/>
    <n v="29"/>
    <x v="1"/>
    <n v="14"/>
    <x v="0"/>
    <n v="5"/>
    <x v="1"/>
    <n v="6"/>
    <x v="0"/>
    <x v="1"/>
    <x v="0"/>
    <x v="0"/>
  </r>
  <r>
    <x v="2"/>
    <x v="272"/>
    <x v="0"/>
    <n v="0"/>
    <n v="39"/>
    <x v="0"/>
    <n v="20"/>
    <x v="1"/>
    <n v="2"/>
    <x v="0"/>
    <n v="0"/>
    <x v="1"/>
    <n v="3"/>
    <x v="0"/>
    <x v="1"/>
    <x v="0"/>
    <x v="0"/>
  </r>
  <r>
    <x v="2"/>
    <x v="421"/>
    <x v="1"/>
    <n v="0"/>
    <n v="2"/>
    <x v="0"/>
    <n v="0"/>
    <x v="1"/>
    <n v="0"/>
    <x v="0"/>
    <n v="0"/>
    <x v="1"/>
    <n v="0"/>
    <x v="0"/>
    <x v="1"/>
    <x v="0"/>
    <x v="0"/>
  </r>
  <r>
    <x v="39"/>
    <x v="291"/>
    <x v="1"/>
    <n v="0"/>
    <n v="1"/>
    <x v="0"/>
    <n v="0"/>
    <x v="1"/>
    <n v="0"/>
    <x v="0"/>
    <n v="0"/>
    <x v="1"/>
    <n v="0"/>
    <x v="0"/>
    <x v="1"/>
    <x v="0"/>
    <x v="0"/>
  </r>
  <r>
    <x v="56"/>
    <x v="344"/>
    <x v="0"/>
    <n v="0"/>
    <n v="7"/>
    <x v="0"/>
    <n v="2"/>
    <x v="3"/>
    <n v="1"/>
    <x v="0"/>
    <n v="1"/>
    <x v="1"/>
    <n v="1"/>
    <x v="0"/>
    <x v="1"/>
    <x v="0"/>
    <x v="0"/>
  </r>
  <r>
    <x v="0"/>
    <x v="155"/>
    <x v="2"/>
    <n v="0"/>
    <n v="0"/>
    <x v="0"/>
    <n v="0"/>
    <x v="1"/>
    <n v="0"/>
    <x v="0"/>
    <n v="0"/>
    <x v="1"/>
    <n v="0"/>
    <x v="0"/>
    <x v="0"/>
    <x v="0"/>
    <x v="0"/>
  </r>
  <r>
    <x v="20"/>
    <x v="245"/>
    <x v="2"/>
    <n v="0"/>
    <n v="1"/>
    <x v="0"/>
    <n v="0"/>
    <x v="1"/>
    <n v="0"/>
    <x v="0"/>
    <n v="0"/>
    <x v="1"/>
    <n v="0"/>
    <x v="0"/>
    <x v="1"/>
    <x v="0"/>
    <x v="0"/>
  </r>
  <r>
    <x v="36"/>
    <x v="6"/>
    <x v="2"/>
    <n v="0"/>
    <n v="32"/>
    <x v="0"/>
    <n v="6"/>
    <x v="1"/>
    <n v="2"/>
    <x v="0"/>
    <n v="4"/>
    <x v="1"/>
    <n v="3"/>
    <x v="0"/>
    <x v="1"/>
    <x v="0"/>
    <x v="0"/>
  </r>
  <r>
    <x v="52"/>
    <x v="295"/>
    <x v="1"/>
    <n v="0"/>
    <n v="4"/>
    <x v="0"/>
    <n v="1"/>
    <x v="1"/>
    <n v="0"/>
    <x v="0"/>
    <n v="0"/>
    <x v="1"/>
    <n v="0"/>
    <x v="0"/>
    <x v="1"/>
    <x v="0"/>
    <x v="0"/>
  </r>
  <r>
    <x v="2"/>
    <x v="420"/>
    <x v="2"/>
    <n v="0"/>
    <n v="4"/>
    <x v="0"/>
    <n v="1"/>
    <x v="1"/>
    <n v="0"/>
    <x v="0"/>
    <n v="0"/>
    <x v="1"/>
    <n v="0"/>
    <x v="0"/>
    <x v="1"/>
    <x v="0"/>
    <x v="0"/>
  </r>
  <r>
    <x v="1"/>
    <x v="126"/>
    <x v="0"/>
    <n v="0"/>
    <n v="63"/>
    <x v="0"/>
    <n v="18"/>
    <x v="1"/>
    <n v="6"/>
    <x v="0"/>
    <n v="10"/>
    <x v="1"/>
    <n v="3"/>
    <x v="0"/>
    <x v="2"/>
    <x v="0"/>
    <x v="0"/>
  </r>
  <r>
    <x v="32"/>
    <x v="425"/>
    <x v="1"/>
    <n v="1"/>
    <n v="18"/>
    <x v="1"/>
    <n v="11"/>
    <x v="2"/>
    <n v="1"/>
    <x v="0"/>
    <n v="0"/>
    <x v="1"/>
    <n v="2"/>
    <x v="0"/>
    <x v="1"/>
    <x v="0"/>
    <x v="0"/>
  </r>
  <r>
    <x v="2"/>
    <x v="6"/>
    <x v="2"/>
    <n v="58"/>
    <n v="3713"/>
    <x v="17"/>
    <n v="1440"/>
    <x v="19"/>
    <n v="284"/>
    <x v="3"/>
    <n v="180"/>
    <x v="14"/>
    <n v="315"/>
    <x v="1"/>
    <x v="19"/>
    <x v="0"/>
    <x v="0"/>
  </r>
  <r>
    <x v="13"/>
    <x v="426"/>
    <x v="1"/>
    <n v="1"/>
    <n v="166"/>
    <x v="0"/>
    <n v="51"/>
    <x v="2"/>
    <n v="3"/>
    <x v="0"/>
    <n v="1"/>
    <x v="1"/>
    <n v="11"/>
    <x v="0"/>
    <x v="1"/>
    <x v="0"/>
    <x v="0"/>
  </r>
  <r>
    <x v="43"/>
    <x v="130"/>
    <x v="0"/>
    <n v="0"/>
    <n v="30"/>
    <x v="0"/>
    <n v="12"/>
    <x v="1"/>
    <n v="7"/>
    <x v="0"/>
    <n v="0"/>
    <x v="1"/>
    <n v="6"/>
    <x v="0"/>
    <x v="0"/>
    <x v="0"/>
    <x v="0"/>
  </r>
  <r>
    <x v="12"/>
    <x v="427"/>
    <x v="0"/>
    <n v="0"/>
    <n v="84"/>
    <x v="0"/>
    <n v="16"/>
    <x v="2"/>
    <n v="5"/>
    <x v="0"/>
    <n v="7"/>
    <x v="1"/>
    <n v="6"/>
    <x v="0"/>
    <x v="0"/>
    <x v="0"/>
    <x v="0"/>
  </r>
  <r>
    <x v="13"/>
    <x v="209"/>
    <x v="0"/>
    <n v="3"/>
    <n v="999"/>
    <x v="4"/>
    <n v="465"/>
    <x v="8"/>
    <n v="108"/>
    <x v="5"/>
    <n v="85"/>
    <x v="2"/>
    <n v="34"/>
    <x v="0"/>
    <x v="0"/>
    <x v="0"/>
    <x v="0"/>
  </r>
  <r>
    <x v="11"/>
    <x v="326"/>
    <x v="2"/>
    <n v="0"/>
    <n v="1"/>
    <x v="0"/>
    <n v="0"/>
    <x v="1"/>
    <n v="0"/>
    <x v="0"/>
    <n v="0"/>
    <x v="1"/>
    <n v="1"/>
    <x v="0"/>
    <x v="1"/>
    <x v="0"/>
    <x v="0"/>
  </r>
  <r>
    <x v="2"/>
    <x v="428"/>
    <x v="1"/>
    <n v="0"/>
    <n v="1"/>
    <x v="0"/>
    <n v="0"/>
    <x v="1"/>
    <n v="0"/>
    <x v="0"/>
    <n v="0"/>
    <x v="1"/>
    <n v="0"/>
    <x v="0"/>
    <x v="1"/>
    <x v="0"/>
    <x v="0"/>
  </r>
  <r>
    <x v="19"/>
    <x v="190"/>
    <x v="2"/>
    <n v="0"/>
    <n v="3"/>
    <x v="0"/>
    <n v="0"/>
    <x v="1"/>
    <n v="0"/>
    <x v="0"/>
    <n v="1"/>
    <x v="1"/>
    <n v="0"/>
    <x v="0"/>
    <x v="1"/>
    <x v="0"/>
    <x v="0"/>
  </r>
  <r>
    <x v="10"/>
    <x v="429"/>
    <x v="1"/>
    <n v="2"/>
    <n v="19"/>
    <x v="0"/>
    <n v="6"/>
    <x v="1"/>
    <n v="0"/>
    <x v="0"/>
    <n v="0"/>
    <x v="2"/>
    <n v="0"/>
    <x v="0"/>
    <x v="1"/>
    <x v="0"/>
    <x v="0"/>
  </r>
  <r>
    <x v="3"/>
    <x v="371"/>
    <x v="1"/>
    <n v="2"/>
    <n v="10"/>
    <x v="0"/>
    <n v="2"/>
    <x v="1"/>
    <n v="0"/>
    <x v="0"/>
    <n v="0"/>
    <x v="1"/>
    <n v="0"/>
    <x v="0"/>
    <x v="1"/>
    <x v="0"/>
    <x v="0"/>
  </r>
  <r>
    <x v="14"/>
    <x v="430"/>
    <x v="0"/>
    <n v="0"/>
    <n v="4"/>
    <x v="0"/>
    <n v="3"/>
    <x v="1"/>
    <n v="5"/>
    <x v="0"/>
    <n v="0"/>
    <x v="1"/>
    <n v="0"/>
    <x v="0"/>
    <x v="1"/>
    <x v="0"/>
    <x v="0"/>
  </r>
  <r>
    <x v="12"/>
    <x v="416"/>
    <x v="2"/>
    <n v="0"/>
    <n v="1"/>
    <x v="0"/>
    <n v="0"/>
    <x v="1"/>
    <n v="0"/>
    <x v="0"/>
    <n v="0"/>
    <x v="1"/>
    <n v="0"/>
    <x v="0"/>
    <x v="1"/>
    <x v="0"/>
    <x v="0"/>
  </r>
  <r>
    <x v="2"/>
    <x v="431"/>
    <x v="0"/>
    <n v="0"/>
    <n v="123"/>
    <x v="0"/>
    <n v="67"/>
    <x v="9"/>
    <n v="9"/>
    <x v="2"/>
    <n v="8"/>
    <x v="1"/>
    <n v="21"/>
    <x v="0"/>
    <x v="0"/>
    <x v="0"/>
    <x v="0"/>
  </r>
  <r>
    <x v="5"/>
    <x v="388"/>
    <x v="1"/>
    <n v="0"/>
    <n v="52"/>
    <x v="0"/>
    <n v="19"/>
    <x v="1"/>
    <n v="5"/>
    <x v="0"/>
    <n v="0"/>
    <x v="1"/>
    <n v="5"/>
    <x v="0"/>
    <x v="1"/>
    <x v="0"/>
    <x v="0"/>
  </r>
  <r>
    <x v="14"/>
    <x v="135"/>
    <x v="0"/>
    <n v="2"/>
    <n v="364"/>
    <x v="0"/>
    <n v="191"/>
    <x v="3"/>
    <n v="64"/>
    <x v="0"/>
    <n v="27"/>
    <x v="2"/>
    <n v="26"/>
    <x v="0"/>
    <x v="3"/>
    <x v="0"/>
    <x v="0"/>
  </r>
  <r>
    <x v="9"/>
    <x v="216"/>
    <x v="0"/>
    <n v="1"/>
    <n v="59"/>
    <x v="0"/>
    <n v="31"/>
    <x v="2"/>
    <n v="8"/>
    <x v="0"/>
    <n v="4"/>
    <x v="1"/>
    <n v="8"/>
    <x v="0"/>
    <x v="1"/>
    <x v="0"/>
    <x v="0"/>
  </r>
  <r>
    <x v="13"/>
    <x v="386"/>
    <x v="0"/>
    <n v="0"/>
    <n v="258"/>
    <x v="0"/>
    <n v="107"/>
    <x v="7"/>
    <n v="9"/>
    <x v="0"/>
    <n v="20"/>
    <x v="1"/>
    <n v="8"/>
    <x v="0"/>
    <x v="1"/>
    <x v="0"/>
    <x v="0"/>
  </r>
  <r>
    <x v="3"/>
    <x v="432"/>
    <x v="2"/>
    <n v="0"/>
    <n v="2"/>
    <x v="0"/>
    <n v="0"/>
    <x v="1"/>
    <n v="0"/>
    <x v="0"/>
    <n v="0"/>
    <x v="1"/>
    <n v="0"/>
    <x v="0"/>
    <x v="1"/>
    <x v="0"/>
    <x v="0"/>
  </r>
  <r>
    <x v="0"/>
    <x v="407"/>
    <x v="2"/>
    <n v="0"/>
    <n v="1"/>
    <x v="0"/>
    <n v="2"/>
    <x v="1"/>
    <n v="0"/>
    <x v="0"/>
    <n v="0"/>
    <x v="1"/>
    <n v="0"/>
    <x v="0"/>
    <x v="1"/>
    <x v="0"/>
    <x v="0"/>
  </r>
  <r>
    <x v="6"/>
    <x v="410"/>
    <x v="2"/>
    <n v="0"/>
    <n v="1"/>
    <x v="0"/>
    <n v="0"/>
    <x v="1"/>
    <n v="0"/>
    <x v="0"/>
    <n v="0"/>
    <x v="1"/>
    <n v="1"/>
    <x v="0"/>
    <x v="1"/>
    <x v="0"/>
    <x v="0"/>
  </r>
  <r>
    <x v="37"/>
    <x v="433"/>
    <x v="0"/>
    <n v="0"/>
    <n v="23"/>
    <x v="0"/>
    <n v="13"/>
    <x v="1"/>
    <n v="3"/>
    <x v="0"/>
    <n v="2"/>
    <x v="1"/>
    <n v="0"/>
    <x v="0"/>
    <x v="0"/>
    <x v="0"/>
    <x v="0"/>
  </r>
  <r>
    <x v="13"/>
    <x v="200"/>
    <x v="1"/>
    <n v="0"/>
    <n v="17"/>
    <x v="0"/>
    <n v="6"/>
    <x v="2"/>
    <n v="0"/>
    <x v="0"/>
    <n v="0"/>
    <x v="1"/>
    <n v="1"/>
    <x v="0"/>
    <x v="1"/>
    <x v="0"/>
    <x v="0"/>
  </r>
  <r>
    <x v="10"/>
    <x v="241"/>
    <x v="1"/>
    <n v="0"/>
    <n v="17"/>
    <x v="0"/>
    <n v="15"/>
    <x v="1"/>
    <n v="0"/>
    <x v="0"/>
    <n v="0"/>
    <x v="1"/>
    <n v="1"/>
    <x v="0"/>
    <x v="0"/>
    <x v="0"/>
    <x v="0"/>
  </r>
  <r>
    <x v="17"/>
    <x v="6"/>
    <x v="2"/>
    <n v="3"/>
    <n v="105"/>
    <x v="0"/>
    <n v="26"/>
    <x v="2"/>
    <n v="5"/>
    <x v="0"/>
    <n v="5"/>
    <x v="2"/>
    <n v="17"/>
    <x v="0"/>
    <x v="0"/>
    <x v="0"/>
    <x v="0"/>
  </r>
  <r>
    <x v="23"/>
    <x v="434"/>
    <x v="0"/>
    <n v="2"/>
    <n v="24"/>
    <x v="0"/>
    <n v="8"/>
    <x v="1"/>
    <n v="5"/>
    <x v="0"/>
    <n v="2"/>
    <x v="2"/>
    <n v="0"/>
    <x v="0"/>
    <x v="1"/>
    <x v="0"/>
    <x v="0"/>
  </r>
  <r>
    <x v="19"/>
    <x v="413"/>
    <x v="0"/>
    <n v="0"/>
    <n v="53"/>
    <x v="3"/>
    <n v="16"/>
    <x v="1"/>
    <n v="1"/>
    <x v="0"/>
    <n v="6"/>
    <x v="1"/>
    <n v="3"/>
    <x v="0"/>
    <x v="1"/>
    <x v="0"/>
    <x v="0"/>
  </r>
  <r>
    <x v="51"/>
    <x v="238"/>
    <x v="2"/>
    <n v="0"/>
    <n v="3"/>
    <x v="0"/>
    <n v="1"/>
    <x v="1"/>
    <n v="0"/>
    <x v="0"/>
    <n v="0"/>
    <x v="1"/>
    <n v="0"/>
    <x v="0"/>
    <x v="1"/>
    <x v="0"/>
    <x v="0"/>
  </r>
  <r>
    <x v="7"/>
    <x v="9"/>
    <x v="0"/>
    <n v="0"/>
    <n v="21"/>
    <x v="0"/>
    <n v="9"/>
    <x v="2"/>
    <n v="1"/>
    <x v="0"/>
    <n v="1"/>
    <x v="1"/>
    <n v="3"/>
    <x v="0"/>
    <x v="1"/>
    <x v="0"/>
    <x v="0"/>
  </r>
  <r>
    <x v="2"/>
    <x v="435"/>
    <x v="0"/>
    <n v="0"/>
    <n v="66"/>
    <x v="0"/>
    <n v="18"/>
    <x v="1"/>
    <n v="7"/>
    <x v="0"/>
    <n v="3"/>
    <x v="1"/>
    <n v="0"/>
    <x v="0"/>
    <x v="1"/>
    <x v="0"/>
    <x v="0"/>
  </r>
  <r>
    <x v="28"/>
    <x v="217"/>
    <x v="2"/>
    <n v="0"/>
    <n v="1"/>
    <x v="0"/>
    <n v="3"/>
    <x v="1"/>
    <n v="0"/>
    <x v="0"/>
    <n v="0"/>
    <x v="1"/>
    <n v="0"/>
    <x v="0"/>
    <x v="1"/>
    <x v="0"/>
    <x v="0"/>
  </r>
  <r>
    <x v="25"/>
    <x v="436"/>
    <x v="1"/>
    <n v="0"/>
    <n v="12"/>
    <x v="0"/>
    <n v="5"/>
    <x v="1"/>
    <n v="0"/>
    <x v="0"/>
    <n v="0"/>
    <x v="1"/>
    <n v="2"/>
    <x v="0"/>
    <x v="1"/>
    <x v="0"/>
    <x v="0"/>
  </r>
  <r>
    <x v="12"/>
    <x v="27"/>
    <x v="0"/>
    <n v="7"/>
    <n v="214"/>
    <x v="1"/>
    <n v="94"/>
    <x v="9"/>
    <n v="12"/>
    <x v="0"/>
    <n v="10"/>
    <x v="1"/>
    <n v="16"/>
    <x v="0"/>
    <x v="1"/>
    <x v="0"/>
    <x v="0"/>
  </r>
  <r>
    <x v="3"/>
    <x v="261"/>
    <x v="1"/>
    <n v="16"/>
    <n v="1027"/>
    <x v="1"/>
    <n v="349"/>
    <x v="3"/>
    <n v="9"/>
    <x v="0"/>
    <n v="1"/>
    <x v="7"/>
    <n v="43"/>
    <x v="0"/>
    <x v="1"/>
    <x v="0"/>
    <x v="0"/>
  </r>
  <r>
    <x v="20"/>
    <x v="284"/>
    <x v="1"/>
    <n v="0"/>
    <n v="65"/>
    <x v="0"/>
    <n v="14"/>
    <x v="2"/>
    <n v="1"/>
    <x v="0"/>
    <n v="0"/>
    <x v="1"/>
    <n v="3"/>
    <x v="0"/>
    <x v="1"/>
    <x v="0"/>
    <x v="0"/>
  </r>
  <r>
    <x v="2"/>
    <x v="317"/>
    <x v="2"/>
    <n v="0"/>
    <n v="2"/>
    <x v="0"/>
    <n v="0"/>
    <x v="1"/>
    <n v="0"/>
    <x v="0"/>
    <n v="0"/>
    <x v="1"/>
    <n v="1"/>
    <x v="0"/>
    <x v="1"/>
    <x v="0"/>
    <x v="0"/>
  </r>
  <r>
    <x v="21"/>
    <x v="6"/>
    <x v="1"/>
    <n v="7"/>
    <n v="414"/>
    <x v="1"/>
    <n v="150"/>
    <x v="2"/>
    <n v="9"/>
    <x v="0"/>
    <n v="3"/>
    <x v="0"/>
    <n v="20"/>
    <x v="0"/>
    <x v="1"/>
    <x v="0"/>
    <x v="0"/>
  </r>
  <r>
    <x v="1"/>
    <x v="67"/>
    <x v="2"/>
    <n v="0"/>
    <n v="4"/>
    <x v="0"/>
    <n v="2"/>
    <x v="1"/>
    <n v="1"/>
    <x v="0"/>
    <n v="0"/>
    <x v="1"/>
    <n v="0"/>
    <x v="0"/>
    <x v="1"/>
    <x v="0"/>
    <x v="0"/>
  </r>
  <r>
    <x v="20"/>
    <x v="394"/>
    <x v="1"/>
    <n v="0"/>
    <n v="37"/>
    <x v="0"/>
    <n v="4"/>
    <x v="1"/>
    <n v="0"/>
    <x v="0"/>
    <n v="0"/>
    <x v="1"/>
    <n v="3"/>
    <x v="0"/>
    <x v="1"/>
    <x v="0"/>
    <x v="0"/>
  </r>
  <r>
    <x v="24"/>
    <x v="401"/>
    <x v="1"/>
    <n v="0"/>
    <n v="1"/>
    <x v="0"/>
    <n v="1"/>
    <x v="1"/>
    <n v="0"/>
    <x v="0"/>
    <n v="0"/>
    <x v="1"/>
    <n v="0"/>
    <x v="0"/>
    <x v="1"/>
    <x v="0"/>
    <x v="0"/>
  </r>
  <r>
    <x v="10"/>
    <x v="66"/>
    <x v="0"/>
    <n v="0"/>
    <n v="129"/>
    <x v="0"/>
    <n v="61"/>
    <x v="1"/>
    <n v="10"/>
    <x v="1"/>
    <n v="16"/>
    <x v="1"/>
    <n v="5"/>
    <x v="0"/>
    <x v="0"/>
    <x v="0"/>
    <x v="0"/>
  </r>
  <r>
    <x v="2"/>
    <x v="437"/>
    <x v="0"/>
    <n v="0"/>
    <n v="10"/>
    <x v="0"/>
    <n v="1"/>
    <x v="1"/>
    <n v="0"/>
    <x v="0"/>
    <n v="0"/>
    <x v="1"/>
    <n v="1"/>
    <x v="0"/>
    <x v="1"/>
    <x v="0"/>
    <x v="0"/>
  </r>
  <r>
    <x v="0"/>
    <x v="438"/>
    <x v="0"/>
    <n v="0"/>
    <n v="6"/>
    <x v="0"/>
    <n v="1"/>
    <x v="1"/>
    <n v="2"/>
    <x v="0"/>
    <n v="1"/>
    <x v="1"/>
    <n v="0"/>
    <x v="0"/>
    <x v="1"/>
    <x v="0"/>
    <x v="0"/>
  </r>
  <r>
    <x v="15"/>
    <x v="279"/>
    <x v="1"/>
    <n v="0"/>
    <n v="29"/>
    <x v="1"/>
    <n v="6"/>
    <x v="1"/>
    <n v="0"/>
    <x v="0"/>
    <n v="0"/>
    <x v="1"/>
    <n v="1"/>
    <x v="0"/>
    <x v="1"/>
    <x v="0"/>
    <x v="0"/>
  </r>
  <r>
    <x v="9"/>
    <x v="257"/>
    <x v="0"/>
    <n v="2"/>
    <n v="219"/>
    <x v="1"/>
    <n v="68"/>
    <x v="14"/>
    <n v="23"/>
    <x v="0"/>
    <n v="9"/>
    <x v="1"/>
    <n v="22"/>
    <x v="0"/>
    <x v="2"/>
    <x v="0"/>
    <x v="0"/>
  </r>
  <r>
    <x v="9"/>
    <x v="439"/>
    <x v="1"/>
    <n v="0"/>
    <n v="1"/>
    <x v="0"/>
    <n v="0"/>
    <x v="1"/>
    <n v="0"/>
    <x v="0"/>
    <n v="0"/>
    <x v="1"/>
    <n v="0"/>
    <x v="0"/>
    <x v="1"/>
    <x v="0"/>
    <x v="0"/>
  </r>
  <r>
    <x v="26"/>
    <x v="6"/>
    <x v="1"/>
    <n v="6"/>
    <n v="197"/>
    <x v="1"/>
    <n v="59"/>
    <x v="1"/>
    <n v="1"/>
    <x v="0"/>
    <n v="17"/>
    <x v="0"/>
    <n v="34"/>
    <x v="0"/>
    <x v="1"/>
    <x v="0"/>
    <x v="0"/>
  </r>
  <r>
    <x v="56"/>
    <x v="440"/>
    <x v="0"/>
    <n v="0"/>
    <n v="1"/>
    <x v="0"/>
    <n v="0"/>
    <x v="1"/>
    <n v="0"/>
    <x v="0"/>
    <n v="0"/>
    <x v="1"/>
    <n v="0"/>
    <x v="0"/>
    <x v="1"/>
    <x v="0"/>
    <x v="0"/>
  </r>
  <r>
    <x v="32"/>
    <x v="74"/>
    <x v="0"/>
    <n v="2"/>
    <n v="197"/>
    <x v="1"/>
    <n v="71"/>
    <x v="1"/>
    <n v="8"/>
    <x v="0"/>
    <n v="10"/>
    <x v="2"/>
    <n v="10"/>
    <x v="0"/>
    <x v="2"/>
    <x v="0"/>
    <x v="0"/>
  </r>
  <r>
    <x v="10"/>
    <x v="15"/>
    <x v="0"/>
    <n v="1"/>
    <n v="124"/>
    <x v="0"/>
    <n v="29"/>
    <x v="1"/>
    <n v="20"/>
    <x v="0"/>
    <n v="23"/>
    <x v="1"/>
    <n v="7"/>
    <x v="0"/>
    <x v="0"/>
    <x v="0"/>
    <x v="0"/>
  </r>
  <r>
    <x v="2"/>
    <x v="378"/>
    <x v="0"/>
    <n v="14"/>
    <n v="706"/>
    <x v="18"/>
    <n v="318"/>
    <x v="22"/>
    <n v="37"/>
    <x v="0"/>
    <n v="7"/>
    <x v="6"/>
    <n v="35"/>
    <x v="0"/>
    <x v="0"/>
    <x v="0"/>
    <x v="0"/>
  </r>
  <r>
    <x v="13"/>
    <x v="116"/>
    <x v="1"/>
    <n v="0"/>
    <n v="44"/>
    <x v="0"/>
    <n v="16"/>
    <x v="1"/>
    <n v="0"/>
    <x v="0"/>
    <n v="0"/>
    <x v="1"/>
    <n v="2"/>
    <x v="0"/>
    <x v="1"/>
    <x v="0"/>
    <x v="0"/>
  </r>
  <r>
    <x v="7"/>
    <x v="398"/>
    <x v="0"/>
    <n v="0"/>
    <n v="29"/>
    <x v="0"/>
    <n v="18"/>
    <x v="1"/>
    <n v="3"/>
    <x v="0"/>
    <n v="4"/>
    <x v="1"/>
    <n v="5"/>
    <x v="0"/>
    <x v="2"/>
    <x v="0"/>
    <x v="0"/>
  </r>
  <r>
    <x v="20"/>
    <x v="39"/>
    <x v="1"/>
    <n v="0"/>
    <n v="2"/>
    <x v="0"/>
    <n v="0"/>
    <x v="1"/>
    <n v="0"/>
    <x v="0"/>
    <n v="0"/>
    <x v="1"/>
    <n v="0"/>
    <x v="0"/>
    <x v="1"/>
    <x v="0"/>
    <x v="0"/>
  </r>
  <r>
    <x v="1"/>
    <x v="369"/>
    <x v="1"/>
    <n v="0"/>
    <n v="112"/>
    <x v="0"/>
    <n v="34"/>
    <x v="1"/>
    <n v="0"/>
    <x v="0"/>
    <n v="0"/>
    <x v="1"/>
    <n v="5"/>
    <x v="0"/>
    <x v="1"/>
    <x v="0"/>
    <x v="0"/>
  </r>
  <r>
    <x v="27"/>
    <x v="6"/>
    <x v="2"/>
    <n v="38"/>
    <n v="703"/>
    <x v="6"/>
    <n v="270"/>
    <x v="14"/>
    <n v="20"/>
    <x v="1"/>
    <n v="15"/>
    <x v="8"/>
    <n v="60"/>
    <x v="1"/>
    <x v="2"/>
    <x v="0"/>
    <x v="0"/>
  </r>
  <r>
    <x v="19"/>
    <x v="190"/>
    <x v="0"/>
    <n v="0"/>
    <n v="186"/>
    <x v="0"/>
    <n v="63"/>
    <x v="3"/>
    <n v="18"/>
    <x v="0"/>
    <n v="12"/>
    <x v="1"/>
    <n v="17"/>
    <x v="0"/>
    <x v="3"/>
    <x v="0"/>
    <x v="0"/>
  </r>
  <r>
    <x v="20"/>
    <x v="161"/>
    <x v="0"/>
    <n v="1"/>
    <n v="89"/>
    <x v="4"/>
    <n v="41"/>
    <x v="2"/>
    <n v="5"/>
    <x v="0"/>
    <n v="0"/>
    <x v="1"/>
    <n v="8"/>
    <x v="0"/>
    <x v="1"/>
    <x v="0"/>
    <x v="0"/>
  </r>
  <r>
    <x v="2"/>
    <x v="253"/>
    <x v="1"/>
    <n v="0"/>
    <n v="36"/>
    <x v="0"/>
    <n v="7"/>
    <x v="1"/>
    <n v="1"/>
    <x v="0"/>
    <n v="0"/>
    <x v="1"/>
    <n v="3"/>
    <x v="0"/>
    <x v="1"/>
    <x v="0"/>
    <x v="0"/>
  </r>
  <r>
    <x v="0"/>
    <x v="407"/>
    <x v="1"/>
    <n v="0"/>
    <n v="20"/>
    <x v="0"/>
    <n v="6"/>
    <x v="1"/>
    <n v="1"/>
    <x v="0"/>
    <n v="0"/>
    <x v="1"/>
    <n v="1"/>
    <x v="0"/>
    <x v="1"/>
    <x v="0"/>
    <x v="0"/>
  </r>
  <r>
    <x v="14"/>
    <x v="441"/>
    <x v="0"/>
    <n v="0"/>
    <n v="0"/>
    <x v="0"/>
    <n v="0"/>
    <x v="1"/>
    <n v="1"/>
    <x v="0"/>
    <n v="0"/>
    <x v="1"/>
    <n v="0"/>
    <x v="0"/>
    <x v="1"/>
    <x v="0"/>
    <x v="0"/>
  </r>
  <r>
    <x v="2"/>
    <x v="442"/>
    <x v="0"/>
    <n v="1"/>
    <n v="96"/>
    <x v="0"/>
    <n v="38"/>
    <x v="1"/>
    <n v="18"/>
    <x v="0"/>
    <n v="9"/>
    <x v="1"/>
    <n v="3"/>
    <x v="0"/>
    <x v="0"/>
    <x v="0"/>
    <x v="0"/>
  </r>
  <r>
    <x v="3"/>
    <x v="432"/>
    <x v="1"/>
    <n v="1"/>
    <n v="24"/>
    <x v="0"/>
    <n v="7"/>
    <x v="2"/>
    <n v="0"/>
    <x v="0"/>
    <n v="0"/>
    <x v="1"/>
    <n v="1"/>
    <x v="0"/>
    <x v="1"/>
    <x v="0"/>
    <x v="0"/>
  </r>
  <r>
    <x v="10"/>
    <x v="355"/>
    <x v="1"/>
    <n v="15"/>
    <n v="965"/>
    <x v="3"/>
    <n v="293"/>
    <x v="23"/>
    <n v="13"/>
    <x v="0"/>
    <n v="2"/>
    <x v="0"/>
    <n v="60"/>
    <x v="0"/>
    <x v="1"/>
    <x v="0"/>
    <x v="0"/>
  </r>
  <r>
    <x v="2"/>
    <x v="2"/>
    <x v="0"/>
    <n v="2"/>
    <n v="131"/>
    <x v="1"/>
    <n v="33"/>
    <x v="2"/>
    <n v="8"/>
    <x v="0"/>
    <n v="3"/>
    <x v="0"/>
    <n v="9"/>
    <x v="0"/>
    <x v="0"/>
    <x v="0"/>
    <x v="0"/>
  </r>
  <r>
    <x v="13"/>
    <x v="20"/>
    <x v="0"/>
    <n v="1"/>
    <n v="192"/>
    <x v="0"/>
    <n v="51"/>
    <x v="2"/>
    <n v="11"/>
    <x v="0"/>
    <n v="11"/>
    <x v="1"/>
    <n v="8"/>
    <x v="0"/>
    <x v="1"/>
    <x v="0"/>
    <x v="0"/>
  </r>
  <r>
    <x v="2"/>
    <x v="443"/>
    <x v="0"/>
    <n v="0"/>
    <n v="39"/>
    <x v="0"/>
    <n v="11"/>
    <x v="1"/>
    <n v="7"/>
    <x v="0"/>
    <n v="6"/>
    <x v="1"/>
    <n v="3"/>
    <x v="0"/>
    <x v="1"/>
    <x v="0"/>
    <x v="0"/>
  </r>
  <r>
    <x v="2"/>
    <x v="400"/>
    <x v="1"/>
    <n v="1"/>
    <n v="123"/>
    <x v="1"/>
    <n v="23"/>
    <x v="1"/>
    <n v="0"/>
    <x v="0"/>
    <n v="0"/>
    <x v="1"/>
    <n v="6"/>
    <x v="0"/>
    <x v="1"/>
    <x v="0"/>
    <x v="0"/>
  </r>
  <r>
    <x v="15"/>
    <x v="55"/>
    <x v="0"/>
    <n v="0"/>
    <n v="14"/>
    <x v="0"/>
    <n v="7"/>
    <x v="1"/>
    <n v="4"/>
    <x v="0"/>
    <n v="9"/>
    <x v="1"/>
    <n v="0"/>
    <x v="0"/>
    <x v="1"/>
    <x v="0"/>
    <x v="0"/>
  </r>
  <r>
    <x v="13"/>
    <x v="365"/>
    <x v="1"/>
    <n v="2"/>
    <n v="72"/>
    <x v="0"/>
    <n v="24"/>
    <x v="1"/>
    <n v="0"/>
    <x v="0"/>
    <n v="2"/>
    <x v="1"/>
    <n v="2"/>
    <x v="0"/>
    <x v="1"/>
    <x v="0"/>
    <x v="0"/>
  </r>
  <r>
    <x v="13"/>
    <x v="293"/>
    <x v="1"/>
    <n v="0"/>
    <n v="13"/>
    <x v="0"/>
    <n v="2"/>
    <x v="1"/>
    <n v="0"/>
    <x v="0"/>
    <n v="0"/>
    <x v="1"/>
    <n v="1"/>
    <x v="0"/>
    <x v="1"/>
    <x v="0"/>
    <x v="0"/>
  </r>
  <r>
    <x v="5"/>
    <x v="304"/>
    <x v="1"/>
    <n v="7"/>
    <n v="386"/>
    <x v="0"/>
    <n v="121"/>
    <x v="2"/>
    <n v="7"/>
    <x v="0"/>
    <n v="3"/>
    <x v="4"/>
    <n v="25"/>
    <x v="0"/>
    <x v="1"/>
    <x v="0"/>
    <x v="0"/>
  </r>
  <r>
    <x v="16"/>
    <x v="444"/>
    <x v="0"/>
    <n v="4"/>
    <n v="36"/>
    <x v="1"/>
    <n v="20"/>
    <x v="1"/>
    <n v="2"/>
    <x v="0"/>
    <n v="1"/>
    <x v="2"/>
    <n v="2"/>
    <x v="0"/>
    <x v="2"/>
    <x v="0"/>
    <x v="0"/>
  </r>
  <r>
    <x v="12"/>
    <x v="416"/>
    <x v="0"/>
    <n v="5"/>
    <n v="55"/>
    <x v="0"/>
    <n v="25"/>
    <x v="1"/>
    <n v="3"/>
    <x v="0"/>
    <n v="2"/>
    <x v="0"/>
    <n v="8"/>
    <x v="0"/>
    <x v="1"/>
    <x v="0"/>
    <x v="0"/>
  </r>
  <r>
    <x v="47"/>
    <x v="6"/>
    <x v="1"/>
    <n v="3"/>
    <n v="51"/>
    <x v="0"/>
    <n v="25"/>
    <x v="1"/>
    <n v="1"/>
    <x v="0"/>
    <n v="0"/>
    <x v="1"/>
    <n v="6"/>
    <x v="0"/>
    <x v="1"/>
    <x v="0"/>
    <x v="0"/>
  </r>
  <r>
    <x v="46"/>
    <x v="6"/>
    <x v="2"/>
    <n v="0"/>
    <n v="30"/>
    <x v="1"/>
    <n v="9"/>
    <x v="1"/>
    <n v="0"/>
    <x v="0"/>
    <n v="1"/>
    <x v="1"/>
    <n v="12"/>
    <x v="0"/>
    <x v="1"/>
    <x v="0"/>
    <x v="0"/>
  </r>
  <r>
    <x v="21"/>
    <x v="113"/>
    <x v="1"/>
    <n v="4"/>
    <n v="142"/>
    <x v="0"/>
    <n v="41"/>
    <x v="1"/>
    <n v="0"/>
    <x v="0"/>
    <n v="0"/>
    <x v="2"/>
    <n v="7"/>
    <x v="0"/>
    <x v="1"/>
    <x v="0"/>
    <x v="0"/>
  </r>
  <r>
    <x v="2"/>
    <x v="445"/>
    <x v="0"/>
    <n v="0"/>
    <n v="344"/>
    <x v="0"/>
    <n v="98"/>
    <x v="1"/>
    <n v="40"/>
    <x v="0"/>
    <n v="34"/>
    <x v="1"/>
    <n v="20"/>
    <x v="0"/>
    <x v="3"/>
    <x v="0"/>
    <x v="0"/>
  </r>
  <r>
    <x v="2"/>
    <x v="80"/>
    <x v="1"/>
    <n v="0"/>
    <n v="10"/>
    <x v="0"/>
    <n v="3"/>
    <x v="1"/>
    <n v="0"/>
    <x v="0"/>
    <n v="0"/>
    <x v="1"/>
    <n v="1"/>
    <x v="0"/>
    <x v="1"/>
    <x v="0"/>
    <x v="0"/>
  </r>
  <r>
    <x v="15"/>
    <x v="23"/>
    <x v="1"/>
    <n v="1"/>
    <n v="114"/>
    <x v="0"/>
    <n v="22"/>
    <x v="1"/>
    <n v="0"/>
    <x v="0"/>
    <n v="0"/>
    <x v="1"/>
    <n v="3"/>
    <x v="0"/>
    <x v="1"/>
    <x v="0"/>
    <x v="0"/>
  </r>
  <r>
    <x v="13"/>
    <x v="65"/>
    <x v="1"/>
    <n v="0"/>
    <n v="129"/>
    <x v="1"/>
    <n v="46"/>
    <x v="1"/>
    <n v="1"/>
    <x v="0"/>
    <n v="0"/>
    <x v="1"/>
    <n v="16"/>
    <x v="0"/>
    <x v="1"/>
    <x v="0"/>
    <x v="0"/>
  </r>
  <r>
    <x v="32"/>
    <x v="425"/>
    <x v="0"/>
    <n v="1"/>
    <n v="80"/>
    <x v="0"/>
    <n v="35"/>
    <x v="1"/>
    <n v="10"/>
    <x v="1"/>
    <n v="9"/>
    <x v="1"/>
    <n v="3"/>
    <x v="0"/>
    <x v="1"/>
    <x v="0"/>
    <x v="0"/>
  </r>
  <r>
    <x v="13"/>
    <x v="418"/>
    <x v="1"/>
    <n v="0"/>
    <n v="3"/>
    <x v="0"/>
    <n v="0"/>
    <x v="1"/>
    <n v="0"/>
    <x v="0"/>
    <n v="0"/>
    <x v="1"/>
    <n v="0"/>
    <x v="0"/>
    <x v="1"/>
    <x v="0"/>
    <x v="0"/>
  </r>
  <r>
    <x v="16"/>
    <x v="412"/>
    <x v="0"/>
    <n v="0"/>
    <n v="18"/>
    <x v="0"/>
    <n v="5"/>
    <x v="1"/>
    <n v="2"/>
    <x v="0"/>
    <n v="2"/>
    <x v="1"/>
    <n v="2"/>
    <x v="0"/>
    <x v="1"/>
    <x v="0"/>
    <x v="0"/>
  </r>
  <r>
    <x v="9"/>
    <x v="406"/>
    <x v="1"/>
    <n v="1"/>
    <n v="42"/>
    <x v="0"/>
    <n v="13"/>
    <x v="2"/>
    <n v="1"/>
    <x v="0"/>
    <n v="0"/>
    <x v="2"/>
    <n v="4"/>
    <x v="0"/>
    <x v="1"/>
    <x v="0"/>
    <x v="0"/>
  </r>
  <r>
    <x v="23"/>
    <x v="44"/>
    <x v="0"/>
    <n v="5"/>
    <n v="299"/>
    <x v="1"/>
    <n v="129"/>
    <x v="2"/>
    <n v="31"/>
    <x v="0"/>
    <n v="15"/>
    <x v="4"/>
    <n v="20"/>
    <x v="0"/>
    <x v="2"/>
    <x v="0"/>
    <x v="0"/>
  </r>
  <r>
    <x v="2"/>
    <x v="431"/>
    <x v="1"/>
    <n v="0"/>
    <n v="1"/>
    <x v="0"/>
    <n v="1"/>
    <x v="1"/>
    <n v="0"/>
    <x v="0"/>
    <n v="0"/>
    <x v="1"/>
    <n v="0"/>
    <x v="0"/>
    <x v="1"/>
    <x v="0"/>
    <x v="0"/>
  </r>
  <r>
    <x v="12"/>
    <x v="91"/>
    <x v="0"/>
    <n v="2"/>
    <n v="369"/>
    <x v="0"/>
    <n v="165"/>
    <x v="9"/>
    <n v="30"/>
    <x v="1"/>
    <n v="15"/>
    <x v="2"/>
    <n v="14"/>
    <x v="0"/>
    <x v="0"/>
    <x v="0"/>
    <x v="0"/>
  </r>
  <r>
    <x v="12"/>
    <x v="446"/>
    <x v="1"/>
    <n v="0"/>
    <n v="3"/>
    <x v="0"/>
    <n v="0"/>
    <x v="1"/>
    <n v="0"/>
    <x v="0"/>
    <n v="0"/>
    <x v="1"/>
    <n v="0"/>
    <x v="0"/>
    <x v="1"/>
    <x v="0"/>
    <x v="0"/>
  </r>
  <r>
    <x v="2"/>
    <x v="76"/>
    <x v="1"/>
    <n v="1"/>
    <n v="209"/>
    <x v="4"/>
    <n v="94"/>
    <x v="3"/>
    <n v="1"/>
    <x v="0"/>
    <n v="1"/>
    <x v="2"/>
    <n v="12"/>
    <x v="0"/>
    <x v="1"/>
    <x v="0"/>
    <x v="0"/>
  </r>
  <r>
    <x v="23"/>
    <x v="266"/>
    <x v="2"/>
    <n v="0"/>
    <n v="8"/>
    <x v="0"/>
    <n v="0"/>
    <x v="1"/>
    <n v="0"/>
    <x v="0"/>
    <n v="0"/>
    <x v="1"/>
    <n v="0"/>
    <x v="0"/>
    <x v="1"/>
    <x v="0"/>
    <x v="0"/>
  </r>
  <r>
    <x v="23"/>
    <x v="385"/>
    <x v="0"/>
    <n v="0"/>
    <n v="5"/>
    <x v="0"/>
    <n v="1"/>
    <x v="1"/>
    <n v="1"/>
    <x v="0"/>
    <n v="0"/>
    <x v="1"/>
    <n v="0"/>
    <x v="0"/>
    <x v="1"/>
    <x v="0"/>
    <x v="0"/>
  </r>
  <r>
    <x v="13"/>
    <x v="38"/>
    <x v="0"/>
    <n v="1"/>
    <n v="55"/>
    <x v="0"/>
    <n v="21"/>
    <x v="1"/>
    <n v="3"/>
    <x v="0"/>
    <n v="4"/>
    <x v="1"/>
    <n v="0"/>
    <x v="0"/>
    <x v="1"/>
    <x v="0"/>
    <x v="0"/>
  </r>
  <r>
    <x v="25"/>
    <x v="118"/>
    <x v="0"/>
    <n v="0"/>
    <n v="47"/>
    <x v="0"/>
    <n v="36"/>
    <x v="2"/>
    <n v="14"/>
    <x v="0"/>
    <n v="3"/>
    <x v="1"/>
    <n v="1"/>
    <x v="0"/>
    <x v="1"/>
    <x v="0"/>
    <x v="0"/>
  </r>
  <r>
    <x v="1"/>
    <x v="285"/>
    <x v="2"/>
    <n v="0"/>
    <n v="7"/>
    <x v="0"/>
    <n v="2"/>
    <x v="1"/>
    <n v="0"/>
    <x v="0"/>
    <n v="1"/>
    <x v="1"/>
    <n v="1"/>
    <x v="0"/>
    <x v="1"/>
    <x v="0"/>
    <x v="0"/>
  </r>
  <r>
    <x v="2"/>
    <x v="392"/>
    <x v="1"/>
    <n v="1"/>
    <n v="54"/>
    <x v="0"/>
    <n v="24"/>
    <x v="1"/>
    <n v="0"/>
    <x v="0"/>
    <n v="0"/>
    <x v="2"/>
    <n v="6"/>
    <x v="0"/>
    <x v="1"/>
    <x v="0"/>
    <x v="0"/>
  </r>
  <r>
    <x v="20"/>
    <x v="422"/>
    <x v="2"/>
    <n v="0"/>
    <n v="1"/>
    <x v="0"/>
    <n v="0"/>
    <x v="1"/>
    <n v="0"/>
    <x v="0"/>
    <n v="0"/>
    <x v="1"/>
    <n v="1"/>
    <x v="0"/>
    <x v="1"/>
    <x v="0"/>
    <x v="0"/>
  </r>
  <r>
    <x v="18"/>
    <x v="298"/>
    <x v="1"/>
    <n v="0"/>
    <n v="16"/>
    <x v="0"/>
    <n v="3"/>
    <x v="1"/>
    <n v="0"/>
    <x v="0"/>
    <n v="0"/>
    <x v="1"/>
    <n v="0"/>
    <x v="0"/>
    <x v="1"/>
    <x v="0"/>
    <x v="0"/>
  </r>
  <r>
    <x v="14"/>
    <x v="21"/>
    <x v="0"/>
    <n v="0"/>
    <n v="9"/>
    <x v="0"/>
    <n v="5"/>
    <x v="1"/>
    <n v="3"/>
    <x v="0"/>
    <n v="2"/>
    <x v="1"/>
    <n v="0"/>
    <x v="0"/>
    <x v="1"/>
    <x v="0"/>
    <x v="0"/>
  </r>
  <r>
    <x v="5"/>
    <x v="304"/>
    <x v="2"/>
    <n v="0"/>
    <n v="0"/>
    <x v="0"/>
    <n v="0"/>
    <x v="1"/>
    <n v="0"/>
    <x v="0"/>
    <n v="1"/>
    <x v="1"/>
    <n v="0"/>
    <x v="0"/>
    <x v="1"/>
    <x v="0"/>
    <x v="0"/>
  </r>
  <r>
    <x v="25"/>
    <x v="436"/>
    <x v="0"/>
    <n v="0"/>
    <n v="62"/>
    <x v="0"/>
    <n v="25"/>
    <x v="1"/>
    <n v="4"/>
    <x v="0"/>
    <n v="6"/>
    <x v="1"/>
    <n v="7"/>
    <x v="0"/>
    <x v="0"/>
    <x v="0"/>
    <x v="0"/>
  </r>
  <r>
    <x v="26"/>
    <x v="52"/>
    <x v="0"/>
    <n v="0"/>
    <n v="138"/>
    <x v="0"/>
    <n v="42"/>
    <x v="3"/>
    <n v="27"/>
    <x v="0"/>
    <n v="20"/>
    <x v="1"/>
    <n v="16"/>
    <x v="0"/>
    <x v="2"/>
    <x v="0"/>
    <x v="0"/>
  </r>
  <r>
    <x v="3"/>
    <x v="411"/>
    <x v="1"/>
    <n v="0"/>
    <n v="17"/>
    <x v="1"/>
    <n v="8"/>
    <x v="1"/>
    <n v="0"/>
    <x v="0"/>
    <n v="0"/>
    <x v="1"/>
    <n v="2"/>
    <x v="0"/>
    <x v="1"/>
    <x v="0"/>
    <x v="0"/>
  </r>
  <r>
    <x v="6"/>
    <x v="410"/>
    <x v="1"/>
    <n v="0"/>
    <n v="129"/>
    <x v="4"/>
    <n v="40"/>
    <x v="1"/>
    <n v="0"/>
    <x v="0"/>
    <n v="1"/>
    <x v="1"/>
    <n v="9"/>
    <x v="0"/>
    <x v="1"/>
    <x v="0"/>
    <x v="0"/>
  </r>
  <r>
    <x v="17"/>
    <x v="447"/>
    <x v="0"/>
    <n v="0"/>
    <n v="1"/>
    <x v="0"/>
    <n v="0"/>
    <x v="1"/>
    <n v="0"/>
    <x v="0"/>
    <n v="0"/>
    <x v="1"/>
    <n v="0"/>
    <x v="0"/>
    <x v="1"/>
    <x v="0"/>
    <x v="0"/>
  </r>
  <r>
    <x v="27"/>
    <x v="358"/>
    <x v="1"/>
    <n v="1"/>
    <n v="28"/>
    <x v="1"/>
    <n v="7"/>
    <x v="2"/>
    <n v="0"/>
    <x v="0"/>
    <n v="1"/>
    <x v="1"/>
    <n v="0"/>
    <x v="0"/>
    <x v="1"/>
    <x v="0"/>
    <x v="0"/>
  </r>
  <r>
    <x v="15"/>
    <x v="146"/>
    <x v="0"/>
    <n v="0"/>
    <n v="13"/>
    <x v="0"/>
    <n v="3"/>
    <x v="1"/>
    <n v="4"/>
    <x v="0"/>
    <n v="12"/>
    <x v="1"/>
    <n v="0"/>
    <x v="0"/>
    <x v="1"/>
    <x v="0"/>
    <x v="0"/>
  </r>
  <r>
    <x v="0"/>
    <x v="372"/>
    <x v="1"/>
    <n v="0"/>
    <n v="1"/>
    <x v="0"/>
    <n v="0"/>
    <x v="1"/>
    <n v="0"/>
    <x v="0"/>
    <n v="0"/>
    <x v="1"/>
    <n v="0"/>
    <x v="0"/>
    <x v="1"/>
    <x v="0"/>
    <x v="0"/>
  </r>
  <r>
    <x v="32"/>
    <x v="357"/>
    <x v="1"/>
    <n v="0"/>
    <n v="45"/>
    <x v="0"/>
    <n v="24"/>
    <x v="1"/>
    <n v="0"/>
    <x v="0"/>
    <n v="0"/>
    <x v="1"/>
    <n v="7"/>
    <x v="0"/>
    <x v="1"/>
    <x v="0"/>
    <x v="0"/>
  </r>
  <r>
    <x v="0"/>
    <x v="155"/>
    <x v="0"/>
    <n v="4"/>
    <n v="256"/>
    <x v="0"/>
    <n v="95"/>
    <x v="2"/>
    <n v="33"/>
    <x v="1"/>
    <n v="80"/>
    <x v="0"/>
    <n v="26"/>
    <x v="0"/>
    <x v="2"/>
    <x v="0"/>
    <x v="0"/>
  </r>
  <r>
    <x v="17"/>
    <x v="6"/>
    <x v="1"/>
    <n v="7"/>
    <n v="185"/>
    <x v="1"/>
    <n v="60"/>
    <x v="2"/>
    <n v="3"/>
    <x v="0"/>
    <n v="4"/>
    <x v="1"/>
    <n v="14"/>
    <x v="0"/>
    <x v="1"/>
    <x v="0"/>
    <x v="0"/>
  </r>
  <r>
    <x v="30"/>
    <x v="6"/>
    <x v="1"/>
    <n v="14"/>
    <n v="541"/>
    <x v="8"/>
    <n v="251"/>
    <x v="3"/>
    <n v="12"/>
    <x v="1"/>
    <n v="1"/>
    <x v="1"/>
    <n v="22"/>
    <x v="0"/>
    <x v="1"/>
    <x v="0"/>
    <x v="0"/>
  </r>
  <r>
    <x v="5"/>
    <x v="49"/>
    <x v="0"/>
    <n v="1"/>
    <n v="82"/>
    <x v="0"/>
    <n v="26"/>
    <x v="1"/>
    <n v="24"/>
    <x v="0"/>
    <n v="12"/>
    <x v="1"/>
    <n v="4"/>
    <x v="0"/>
    <x v="2"/>
    <x v="0"/>
    <x v="0"/>
  </r>
  <r>
    <x v="26"/>
    <x v="244"/>
    <x v="1"/>
    <n v="2"/>
    <n v="53"/>
    <x v="0"/>
    <n v="9"/>
    <x v="2"/>
    <n v="0"/>
    <x v="0"/>
    <n v="0"/>
    <x v="1"/>
    <n v="3"/>
    <x v="0"/>
    <x v="1"/>
    <x v="0"/>
    <x v="0"/>
  </r>
  <r>
    <x v="30"/>
    <x v="288"/>
    <x v="1"/>
    <n v="1"/>
    <n v="21"/>
    <x v="0"/>
    <n v="17"/>
    <x v="2"/>
    <n v="0"/>
    <x v="0"/>
    <n v="0"/>
    <x v="1"/>
    <n v="0"/>
    <x v="0"/>
    <x v="1"/>
    <x v="0"/>
    <x v="0"/>
  </r>
  <r>
    <x v="42"/>
    <x v="109"/>
    <x v="1"/>
    <n v="2"/>
    <n v="200"/>
    <x v="0"/>
    <n v="68"/>
    <x v="1"/>
    <n v="0"/>
    <x v="1"/>
    <n v="0"/>
    <x v="1"/>
    <n v="10"/>
    <x v="0"/>
    <x v="1"/>
    <x v="0"/>
    <x v="0"/>
  </r>
  <r>
    <x v="1"/>
    <x v="367"/>
    <x v="1"/>
    <n v="1"/>
    <n v="16"/>
    <x v="0"/>
    <n v="2"/>
    <x v="1"/>
    <n v="0"/>
    <x v="0"/>
    <n v="0"/>
    <x v="1"/>
    <n v="1"/>
    <x v="0"/>
    <x v="1"/>
    <x v="0"/>
    <x v="0"/>
  </r>
  <r>
    <x v="45"/>
    <x v="448"/>
    <x v="1"/>
    <n v="0"/>
    <n v="3"/>
    <x v="0"/>
    <n v="0"/>
    <x v="1"/>
    <n v="0"/>
    <x v="0"/>
    <n v="0"/>
    <x v="1"/>
    <n v="0"/>
    <x v="0"/>
    <x v="1"/>
    <x v="0"/>
    <x v="0"/>
  </r>
  <r>
    <x v="13"/>
    <x v="349"/>
    <x v="1"/>
    <n v="2"/>
    <n v="14"/>
    <x v="0"/>
    <n v="9"/>
    <x v="1"/>
    <n v="0"/>
    <x v="0"/>
    <n v="0"/>
    <x v="1"/>
    <n v="1"/>
    <x v="0"/>
    <x v="1"/>
    <x v="0"/>
    <x v="0"/>
  </r>
  <r>
    <x v="43"/>
    <x v="6"/>
    <x v="1"/>
    <n v="11"/>
    <n v="84"/>
    <x v="4"/>
    <n v="38"/>
    <x v="2"/>
    <n v="3"/>
    <x v="0"/>
    <n v="0"/>
    <x v="0"/>
    <n v="11"/>
    <x v="0"/>
    <x v="1"/>
    <x v="0"/>
    <x v="0"/>
  </r>
  <r>
    <x v="2"/>
    <x v="404"/>
    <x v="1"/>
    <n v="1"/>
    <n v="31"/>
    <x v="0"/>
    <n v="6"/>
    <x v="1"/>
    <n v="0"/>
    <x v="0"/>
    <n v="0"/>
    <x v="2"/>
    <n v="3"/>
    <x v="0"/>
    <x v="1"/>
    <x v="0"/>
    <x v="0"/>
  </r>
  <r>
    <x v="21"/>
    <x v="247"/>
    <x v="1"/>
    <n v="0"/>
    <n v="20"/>
    <x v="0"/>
    <n v="5"/>
    <x v="1"/>
    <n v="0"/>
    <x v="0"/>
    <n v="0"/>
    <x v="1"/>
    <n v="1"/>
    <x v="0"/>
    <x v="1"/>
    <x v="0"/>
    <x v="0"/>
  </r>
  <r>
    <x v="2"/>
    <x v="397"/>
    <x v="0"/>
    <n v="1"/>
    <n v="112"/>
    <x v="0"/>
    <n v="46"/>
    <x v="1"/>
    <n v="8"/>
    <x v="0"/>
    <n v="12"/>
    <x v="1"/>
    <n v="2"/>
    <x v="0"/>
    <x v="0"/>
    <x v="0"/>
    <x v="0"/>
  </r>
  <r>
    <x v="30"/>
    <x v="144"/>
    <x v="0"/>
    <n v="0"/>
    <n v="145"/>
    <x v="0"/>
    <n v="78"/>
    <x v="3"/>
    <n v="16"/>
    <x v="0"/>
    <n v="9"/>
    <x v="1"/>
    <n v="6"/>
    <x v="0"/>
    <x v="0"/>
    <x v="0"/>
    <x v="0"/>
  </r>
  <r>
    <x v="57"/>
    <x v="6"/>
    <x v="1"/>
    <n v="0"/>
    <n v="13"/>
    <x v="0"/>
    <n v="2"/>
    <x v="1"/>
    <n v="0"/>
    <x v="0"/>
    <n v="3"/>
    <x v="1"/>
    <n v="4"/>
    <x v="0"/>
    <x v="1"/>
    <x v="0"/>
    <x v="0"/>
  </r>
  <r>
    <x v="2"/>
    <x v="420"/>
    <x v="1"/>
    <n v="1"/>
    <n v="182"/>
    <x v="0"/>
    <n v="65"/>
    <x v="1"/>
    <n v="4"/>
    <x v="0"/>
    <n v="0"/>
    <x v="2"/>
    <n v="13"/>
    <x v="0"/>
    <x v="1"/>
    <x v="0"/>
    <x v="0"/>
  </r>
  <r>
    <x v="9"/>
    <x v="439"/>
    <x v="0"/>
    <n v="3"/>
    <n v="68"/>
    <x v="1"/>
    <n v="26"/>
    <x v="1"/>
    <n v="4"/>
    <x v="0"/>
    <n v="6"/>
    <x v="1"/>
    <n v="3"/>
    <x v="0"/>
    <x v="1"/>
    <x v="0"/>
    <x v="0"/>
  </r>
  <r>
    <x v="4"/>
    <x v="311"/>
    <x v="1"/>
    <n v="0"/>
    <n v="2"/>
    <x v="0"/>
    <n v="1"/>
    <x v="1"/>
    <n v="0"/>
    <x v="0"/>
    <n v="0"/>
    <x v="1"/>
    <n v="0"/>
    <x v="0"/>
    <x v="1"/>
    <x v="0"/>
    <x v="0"/>
  </r>
  <r>
    <x v="26"/>
    <x v="423"/>
    <x v="1"/>
    <n v="0"/>
    <n v="16"/>
    <x v="0"/>
    <n v="2"/>
    <x v="1"/>
    <n v="0"/>
    <x v="0"/>
    <n v="0"/>
    <x v="1"/>
    <n v="0"/>
    <x v="0"/>
    <x v="1"/>
    <x v="0"/>
    <x v="0"/>
  </r>
  <r>
    <x v="2"/>
    <x v="399"/>
    <x v="2"/>
    <n v="0"/>
    <n v="1"/>
    <x v="0"/>
    <n v="0"/>
    <x v="1"/>
    <n v="0"/>
    <x v="0"/>
    <n v="0"/>
    <x v="1"/>
    <n v="0"/>
    <x v="0"/>
    <x v="1"/>
    <x v="0"/>
    <x v="0"/>
  </r>
  <r>
    <x v="57"/>
    <x v="6"/>
    <x v="2"/>
    <n v="0"/>
    <n v="5"/>
    <x v="0"/>
    <n v="3"/>
    <x v="1"/>
    <n v="0"/>
    <x v="0"/>
    <n v="0"/>
    <x v="1"/>
    <n v="0"/>
    <x v="0"/>
    <x v="1"/>
    <x v="0"/>
    <x v="0"/>
  </r>
  <r>
    <x v="21"/>
    <x v="265"/>
    <x v="1"/>
    <n v="0"/>
    <n v="1"/>
    <x v="0"/>
    <n v="0"/>
    <x v="1"/>
    <n v="1"/>
    <x v="0"/>
    <n v="0"/>
    <x v="1"/>
    <n v="0"/>
    <x v="0"/>
    <x v="1"/>
    <x v="0"/>
    <x v="0"/>
  </r>
  <r>
    <x v="4"/>
    <x v="110"/>
    <x v="1"/>
    <n v="0"/>
    <n v="4"/>
    <x v="1"/>
    <n v="2"/>
    <x v="2"/>
    <n v="0"/>
    <x v="0"/>
    <n v="0"/>
    <x v="1"/>
    <n v="0"/>
    <x v="0"/>
    <x v="1"/>
    <x v="0"/>
    <x v="0"/>
  </r>
  <r>
    <x v="25"/>
    <x v="374"/>
    <x v="2"/>
    <n v="0"/>
    <n v="1"/>
    <x v="0"/>
    <n v="1"/>
    <x v="1"/>
    <n v="0"/>
    <x v="0"/>
    <n v="0"/>
    <x v="1"/>
    <n v="0"/>
    <x v="0"/>
    <x v="1"/>
    <x v="0"/>
    <x v="0"/>
  </r>
  <r>
    <x v="10"/>
    <x v="429"/>
    <x v="0"/>
    <n v="1"/>
    <n v="107"/>
    <x v="0"/>
    <n v="67"/>
    <x v="3"/>
    <n v="13"/>
    <x v="1"/>
    <n v="12"/>
    <x v="1"/>
    <n v="5"/>
    <x v="0"/>
    <x v="1"/>
    <x v="0"/>
    <x v="0"/>
  </r>
  <r>
    <x v="34"/>
    <x v="6"/>
    <x v="1"/>
    <n v="9"/>
    <n v="211"/>
    <x v="18"/>
    <n v="69"/>
    <x v="3"/>
    <n v="7"/>
    <x v="0"/>
    <n v="2"/>
    <x v="1"/>
    <n v="12"/>
    <x v="0"/>
    <x v="1"/>
    <x v="0"/>
    <x v="0"/>
  </r>
  <r>
    <x v="9"/>
    <x v="391"/>
    <x v="0"/>
    <n v="5"/>
    <n v="642"/>
    <x v="0"/>
    <n v="231"/>
    <x v="9"/>
    <n v="64"/>
    <x v="0"/>
    <n v="36"/>
    <x v="4"/>
    <n v="51"/>
    <x v="0"/>
    <x v="1"/>
    <x v="0"/>
    <x v="0"/>
  </r>
  <r>
    <x v="26"/>
    <x v="449"/>
    <x v="0"/>
    <n v="0"/>
    <n v="20"/>
    <x v="0"/>
    <n v="12"/>
    <x v="1"/>
    <n v="4"/>
    <x v="0"/>
    <n v="3"/>
    <x v="1"/>
    <n v="6"/>
    <x v="0"/>
    <x v="1"/>
    <x v="0"/>
    <x v="0"/>
  </r>
  <r>
    <x v="16"/>
    <x v="175"/>
    <x v="2"/>
    <n v="1"/>
    <n v="6"/>
    <x v="0"/>
    <n v="4"/>
    <x v="1"/>
    <n v="0"/>
    <x v="0"/>
    <n v="0"/>
    <x v="1"/>
    <n v="0"/>
    <x v="0"/>
    <x v="1"/>
    <x v="0"/>
    <x v="0"/>
  </r>
  <r>
    <x v="0"/>
    <x v="450"/>
    <x v="0"/>
    <n v="0"/>
    <n v="9"/>
    <x v="0"/>
    <n v="4"/>
    <x v="1"/>
    <n v="2"/>
    <x v="0"/>
    <n v="0"/>
    <x v="1"/>
    <n v="0"/>
    <x v="0"/>
    <x v="0"/>
    <x v="0"/>
    <x v="0"/>
  </r>
  <r>
    <x v="18"/>
    <x v="6"/>
    <x v="1"/>
    <n v="6"/>
    <n v="220"/>
    <x v="4"/>
    <n v="73"/>
    <x v="3"/>
    <n v="0"/>
    <x v="0"/>
    <n v="0"/>
    <x v="4"/>
    <n v="25"/>
    <x v="0"/>
    <x v="1"/>
    <x v="0"/>
    <x v="0"/>
  </r>
  <r>
    <x v="26"/>
    <x v="345"/>
    <x v="0"/>
    <n v="0"/>
    <n v="5"/>
    <x v="0"/>
    <n v="0"/>
    <x v="1"/>
    <n v="0"/>
    <x v="0"/>
    <n v="1"/>
    <x v="1"/>
    <n v="0"/>
    <x v="0"/>
    <x v="1"/>
    <x v="0"/>
    <x v="0"/>
  </r>
  <r>
    <x v="12"/>
    <x v="17"/>
    <x v="0"/>
    <n v="4"/>
    <n v="190"/>
    <x v="1"/>
    <n v="71"/>
    <x v="1"/>
    <n v="10"/>
    <x v="0"/>
    <n v="6"/>
    <x v="2"/>
    <n v="20"/>
    <x v="0"/>
    <x v="1"/>
    <x v="0"/>
    <x v="0"/>
  </r>
  <r>
    <x v="12"/>
    <x v="396"/>
    <x v="0"/>
    <n v="0"/>
    <n v="60"/>
    <x v="0"/>
    <n v="26"/>
    <x v="1"/>
    <n v="2"/>
    <x v="0"/>
    <n v="4"/>
    <x v="1"/>
    <n v="1"/>
    <x v="0"/>
    <x v="1"/>
    <x v="0"/>
    <x v="0"/>
  </r>
  <r>
    <x v="12"/>
    <x v="314"/>
    <x v="1"/>
    <n v="0"/>
    <n v="3"/>
    <x v="0"/>
    <n v="2"/>
    <x v="1"/>
    <n v="0"/>
    <x v="0"/>
    <n v="0"/>
    <x v="1"/>
    <n v="0"/>
    <x v="0"/>
    <x v="1"/>
    <x v="0"/>
    <x v="0"/>
  </r>
  <r>
    <x v="33"/>
    <x v="6"/>
    <x v="1"/>
    <n v="14"/>
    <n v="194"/>
    <x v="3"/>
    <n v="87"/>
    <x v="1"/>
    <n v="3"/>
    <x v="0"/>
    <n v="1"/>
    <x v="0"/>
    <n v="12"/>
    <x v="0"/>
    <x v="1"/>
    <x v="0"/>
    <x v="0"/>
  </r>
  <r>
    <x v="45"/>
    <x v="6"/>
    <x v="2"/>
    <n v="1"/>
    <n v="68"/>
    <x v="1"/>
    <n v="23"/>
    <x v="1"/>
    <n v="4"/>
    <x v="0"/>
    <n v="0"/>
    <x v="1"/>
    <n v="10"/>
    <x v="0"/>
    <x v="2"/>
    <x v="0"/>
    <x v="0"/>
  </r>
  <r>
    <x v="2"/>
    <x v="86"/>
    <x v="0"/>
    <n v="3"/>
    <n v="143"/>
    <x v="1"/>
    <n v="40"/>
    <x v="2"/>
    <n v="18"/>
    <x v="0"/>
    <n v="11"/>
    <x v="1"/>
    <n v="5"/>
    <x v="0"/>
    <x v="1"/>
    <x v="0"/>
    <x v="0"/>
  </r>
  <r>
    <x v="18"/>
    <x v="451"/>
    <x v="0"/>
    <n v="0"/>
    <n v="13"/>
    <x v="0"/>
    <n v="6"/>
    <x v="1"/>
    <n v="2"/>
    <x v="0"/>
    <n v="0"/>
    <x v="1"/>
    <n v="0"/>
    <x v="0"/>
    <x v="1"/>
    <x v="0"/>
    <x v="0"/>
  </r>
  <r>
    <x v="2"/>
    <x v="131"/>
    <x v="0"/>
    <n v="0"/>
    <n v="3"/>
    <x v="0"/>
    <n v="0"/>
    <x v="1"/>
    <n v="0"/>
    <x v="0"/>
    <n v="0"/>
    <x v="1"/>
    <n v="0"/>
    <x v="0"/>
    <x v="1"/>
    <x v="0"/>
    <x v="0"/>
  </r>
  <r>
    <x v="27"/>
    <x v="452"/>
    <x v="0"/>
    <n v="0"/>
    <n v="9"/>
    <x v="0"/>
    <n v="6"/>
    <x v="1"/>
    <n v="0"/>
    <x v="0"/>
    <n v="0"/>
    <x v="1"/>
    <n v="0"/>
    <x v="0"/>
    <x v="1"/>
    <x v="0"/>
    <x v="0"/>
  </r>
  <r>
    <x v="10"/>
    <x v="429"/>
    <x v="2"/>
    <n v="0"/>
    <n v="1"/>
    <x v="0"/>
    <n v="2"/>
    <x v="1"/>
    <n v="0"/>
    <x v="0"/>
    <n v="0"/>
    <x v="1"/>
    <n v="2"/>
    <x v="0"/>
    <x v="1"/>
    <x v="0"/>
    <x v="0"/>
  </r>
  <r>
    <x v="12"/>
    <x v="446"/>
    <x v="0"/>
    <n v="3"/>
    <n v="57"/>
    <x v="1"/>
    <n v="25"/>
    <x v="2"/>
    <n v="5"/>
    <x v="0"/>
    <n v="2"/>
    <x v="1"/>
    <n v="1"/>
    <x v="0"/>
    <x v="1"/>
    <x v="0"/>
    <x v="0"/>
  </r>
  <r>
    <x v="14"/>
    <x v="453"/>
    <x v="0"/>
    <n v="0"/>
    <n v="4"/>
    <x v="0"/>
    <n v="0"/>
    <x v="1"/>
    <n v="0"/>
    <x v="0"/>
    <n v="0"/>
    <x v="1"/>
    <n v="0"/>
    <x v="0"/>
    <x v="1"/>
    <x v="0"/>
    <x v="0"/>
  </r>
  <r>
    <x v="2"/>
    <x v="153"/>
    <x v="0"/>
    <n v="0"/>
    <n v="132"/>
    <x v="0"/>
    <n v="52"/>
    <x v="1"/>
    <n v="14"/>
    <x v="0"/>
    <n v="12"/>
    <x v="1"/>
    <n v="8"/>
    <x v="0"/>
    <x v="4"/>
    <x v="0"/>
    <x v="0"/>
  </r>
  <r>
    <x v="5"/>
    <x v="102"/>
    <x v="0"/>
    <n v="1"/>
    <n v="148"/>
    <x v="0"/>
    <n v="49"/>
    <x v="1"/>
    <n v="10"/>
    <x v="0"/>
    <n v="23"/>
    <x v="1"/>
    <n v="10"/>
    <x v="0"/>
    <x v="2"/>
    <x v="0"/>
    <x v="0"/>
  </r>
  <r>
    <x v="2"/>
    <x v="83"/>
    <x v="0"/>
    <n v="0"/>
    <n v="115"/>
    <x v="0"/>
    <n v="47"/>
    <x v="1"/>
    <n v="8"/>
    <x v="0"/>
    <n v="4"/>
    <x v="1"/>
    <n v="5"/>
    <x v="0"/>
    <x v="1"/>
    <x v="0"/>
    <x v="0"/>
  </r>
  <r>
    <x v="12"/>
    <x v="6"/>
    <x v="2"/>
    <n v="23"/>
    <n v="1049"/>
    <x v="3"/>
    <n v="388"/>
    <x v="8"/>
    <n v="38"/>
    <x v="2"/>
    <n v="21"/>
    <x v="8"/>
    <n v="100"/>
    <x v="0"/>
    <x v="0"/>
    <x v="0"/>
    <x v="0"/>
  </r>
  <r>
    <x v="3"/>
    <x v="432"/>
    <x v="0"/>
    <n v="7"/>
    <n v="178"/>
    <x v="1"/>
    <n v="73"/>
    <x v="2"/>
    <n v="12"/>
    <x v="0"/>
    <n v="13"/>
    <x v="2"/>
    <n v="16"/>
    <x v="0"/>
    <x v="1"/>
    <x v="0"/>
    <x v="0"/>
  </r>
  <r>
    <x v="30"/>
    <x v="72"/>
    <x v="0"/>
    <n v="0"/>
    <n v="6"/>
    <x v="0"/>
    <n v="0"/>
    <x v="2"/>
    <n v="0"/>
    <x v="0"/>
    <n v="0"/>
    <x v="1"/>
    <n v="2"/>
    <x v="0"/>
    <x v="1"/>
    <x v="0"/>
    <x v="0"/>
  </r>
  <r>
    <x v="13"/>
    <x v="352"/>
    <x v="1"/>
    <n v="3"/>
    <n v="314"/>
    <x v="3"/>
    <n v="94"/>
    <x v="1"/>
    <n v="2"/>
    <x v="0"/>
    <n v="1"/>
    <x v="1"/>
    <n v="21"/>
    <x v="0"/>
    <x v="1"/>
    <x v="0"/>
    <x v="0"/>
  </r>
  <r>
    <x v="10"/>
    <x v="355"/>
    <x v="0"/>
    <n v="23"/>
    <n v="1717"/>
    <x v="8"/>
    <n v="557"/>
    <x v="8"/>
    <n v="227"/>
    <x v="4"/>
    <n v="185"/>
    <x v="10"/>
    <n v="23"/>
    <x v="0"/>
    <x v="13"/>
    <x v="0"/>
    <x v="0"/>
  </r>
  <r>
    <x v="13"/>
    <x v="353"/>
    <x v="1"/>
    <n v="5"/>
    <n v="214"/>
    <x v="0"/>
    <n v="57"/>
    <x v="1"/>
    <n v="4"/>
    <x v="0"/>
    <n v="1"/>
    <x v="0"/>
    <n v="12"/>
    <x v="0"/>
    <x v="1"/>
    <x v="0"/>
    <x v="0"/>
  </r>
  <r>
    <x v="2"/>
    <x v="442"/>
    <x v="1"/>
    <n v="0"/>
    <n v="1"/>
    <x v="0"/>
    <n v="1"/>
    <x v="1"/>
    <n v="2"/>
    <x v="0"/>
    <n v="0"/>
    <x v="1"/>
    <n v="0"/>
    <x v="0"/>
    <x v="1"/>
    <x v="0"/>
    <x v="0"/>
  </r>
  <r>
    <x v="9"/>
    <x v="391"/>
    <x v="1"/>
    <n v="2"/>
    <n v="115"/>
    <x v="0"/>
    <n v="46"/>
    <x v="2"/>
    <n v="0"/>
    <x v="0"/>
    <n v="1"/>
    <x v="1"/>
    <n v="14"/>
    <x v="0"/>
    <x v="1"/>
    <x v="0"/>
    <x v="0"/>
  </r>
  <r>
    <x v="13"/>
    <x v="235"/>
    <x v="0"/>
    <n v="0"/>
    <n v="30"/>
    <x v="0"/>
    <n v="22"/>
    <x v="2"/>
    <n v="4"/>
    <x v="0"/>
    <n v="8"/>
    <x v="1"/>
    <n v="0"/>
    <x v="0"/>
    <x v="1"/>
    <x v="0"/>
    <x v="0"/>
  </r>
  <r>
    <x v="24"/>
    <x v="6"/>
    <x v="2"/>
    <n v="18"/>
    <n v="235"/>
    <x v="8"/>
    <n v="75"/>
    <x v="1"/>
    <n v="7"/>
    <x v="0"/>
    <n v="4"/>
    <x v="7"/>
    <n v="29"/>
    <x v="0"/>
    <x v="0"/>
    <x v="0"/>
    <x v="0"/>
  </r>
  <r>
    <x v="13"/>
    <x v="350"/>
    <x v="0"/>
    <n v="3"/>
    <n v="153"/>
    <x v="1"/>
    <n v="31"/>
    <x v="2"/>
    <n v="8"/>
    <x v="0"/>
    <n v="15"/>
    <x v="2"/>
    <n v="14"/>
    <x v="0"/>
    <x v="0"/>
    <x v="0"/>
    <x v="0"/>
  </r>
  <r>
    <x v="48"/>
    <x v="347"/>
    <x v="1"/>
    <n v="0"/>
    <n v="2"/>
    <x v="0"/>
    <n v="0"/>
    <x v="1"/>
    <n v="0"/>
    <x v="0"/>
    <n v="0"/>
    <x v="1"/>
    <n v="0"/>
    <x v="0"/>
    <x v="1"/>
    <x v="0"/>
    <x v="0"/>
  </r>
  <r>
    <x v="2"/>
    <x v="454"/>
    <x v="0"/>
    <n v="0"/>
    <n v="52"/>
    <x v="0"/>
    <n v="22"/>
    <x v="1"/>
    <n v="0"/>
    <x v="0"/>
    <n v="7"/>
    <x v="1"/>
    <n v="0"/>
    <x v="0"/>
    <x v="0"/>
    <x v="0"/>
    <x v="0"/>
  </r>
  <r>
    <x v="32"/>
    <x v="425"/>
    <x v="2"/>
    <n v="0"/>
    <n v="1"/>
    <x v="0"/>
    <n v="1"/>
    <x v="1"/>
    <n v="0"/>
    <x v="0"/>
    <n v="0"/>
    <x v="1"/>
    <n v="0"/>
    <x v="0"/>
    <x v="1"/>
    <x v="0"/>
    <x v="0"/>
  </r>
  <r>
    <x v="45"/>
    <x v="150"/>
    <x v="0"/>
    <n v="1"/>
    <n v="2"/>
    <x v="0"/>
    <n v="1"/>
    <x v="3"/>
    <n v="0"/>
    <x v="0"/>
    <n v="0"/>
    <x v="1"/>
    <n v="0"/>
    <x v="0"/>
    <x v="1"/>
    <x v="0"/>
    <x v="0"/>
  </r>
  <r>
    <x v="1"/>
    <x v="270"/>
    <x v="0"/>
    <n v="0"/>
    <n v="9"/>
    <x v="0"/>
    <n v="2"/>
    <x v="2"/>
    <n v="1"/>
    <x v="0"/>
    <n v="1"/>
    <x v="1"/>
    <n v="3"/>
    <x v="0"/>
    <x v="1"/>
    <x v="0"/>
    <x v="0"/>
  </r>
  <r>
    <x v="2"/>
    <x v="324"/>
    <x v="0"/>
    <n v="1"/>
    <n v="300"/>
    <x v="1"/>
    <n v="106"/>
    <x v="0"/>
    <n v="22"/>
    <x v="0"/>
    <n v="13"/>
    <x v="2"/>
    <n v="18"/>
    <x v="0"/>
    <x v="1"/>
    <x v="0"/>
    <x v="0"/>
  </r>
  <r>
    <x v="26"/>
    <x v="402"/>
    <x v="1"/>
    <n v="0"/>
    <n v="23"/>
    <x v="0"/>
    <n v="12"/>
    <x v="1"/>
    <n v="0"/>
    <x v="0"/>
    <n v="0"/>
    <x v="1"/>
    <n v="1"/>
    <x v="0"/>
    <x v="1"/>
    <x v="0"/>
    <x v="0"/>
  </r>
  <r>
    <x v="55"/>
    <x v="6"/>
    <x v="1"/>
    <n v="3"/>
    <n v="75"/>
    <x v="4"/>
    <n v="26"/>
    <x v="1"/>
    <n v="1"/>
    <x v="0"/>
    <n v="1"/>
    <x v="1"/>
    <n v="6"/>
    <x v="0"/>
    <x v="1"/>
    <x v="0"/>
    <x v="0"/>
  </r>
  <r>
    <x v="42"/>
    <x v="249"/>
    <x v="2"/>
    <n v="1"/>
    <n v="2"/>
    <x v="0"/>
    <n v="3"/>
    <x v="1"/>
    <n v="0"/>
    <x v="0"/>
    <n v="0"/>
    <x v="1"/>
    <n v="1"/>
    <x v="0"/>
    <x v="1"/>
    <x v="0"/>
    <x v="0"/>
  </r>
  <r>
    <x v="4"/>
    <x v="414"/>
    <x v="0"/>
    <n v="1"/>
    <n v="68"/>
    <x v="1"/>
    <n v="17"/>
    <x v="2"/>
    <n v="2"/>
    <x v="0"/>
    <n v="5"/>
    <x v="1"/>
    <n v="3"/>
    <x v="0"/>
    <x v="0"/>
    <x v="0"/>
    <x v="0"/>
  </r>
  <r>
    <x v="15"/>
    <x v="264"/>
    <x v="2"/>
    <n v="0"/>
    <n v="0"/>
    <x v="0"/>
    <n v="0"/>
    <x v="1"/>
    <n v="0"/>
    <x v="0"/>
    <n v="1"/>
    <x v="1"/>
    <n v="0"/>
    <x v="0"/>
    <x v="1"/>
    <x v="0"/>
    <x v="0"/>
  </r>
  <r>
    <x v="19"/>
    <x v="6"/>
    <x v="1"/>
    <n v="33"/>
    <n v="1086"/>
    <x v="19"/>
    <n v="367"/>
    <x v="4"/>
    <n v="9"/>
    <x v="0"/>
    <n v="2"/>
    <x v="2"/>
    <n v="56"/>
    <x v="0"/>
    <x v="1"/>
    <x v="0"/>
    <x v="0"/>
  </r>
  <r>
    <x v="32"/>
    <x v="6"/>
    <x v="1"/>
    <n v="7"/>
    <n v="191"/>
    <x v="3"/>
    <n v="76"/>
    <x v="2"/>
    <n v="1"/>
    <x v="0"/>
    <n v="2"/>
    <x v="1"/>
    <n v="9"/>
    <x v="0"/>
    <x v="1"/>
    <x v="0"/>
    <x v="0"/>
  </r>
  <r>
    <x v="34"/>
    <x v="173"/>
    <x v="0"/>
    <n v="1"/>
    <n v="37"/>
    <x v="0"/>
    <n v="19"/>
    <x v="1"/>
    <n v="3"/>
    <x v="0"/>
    <n v="1"/>
    <x v="1"/>
    <n v="8"/>
    <x v="0"/>
    <x v="0"/>
    <x v="0"/>
    <x v="0"/>
  </r>
  <r>
    <x v="45"/>
    <x v="6"/>
    <x v="1"/>
    <n v="10"/>
    <n v="112"/>
    <x v="3"/>
    <n v="49"/>
    <x v="2"/>
    <n v="1"/>
    <x v="0"/>
    <n v="0"/>
    <x v="2"/>
    <n v="3"/>
    <x v="0"/>
    <x v="1"/>
    <x v="0"/>
    <x v="0"/>
  </r>
  <r>
    <x v="2"/>
    <x v="53"/>
    <x v="0"/>
    <n v="0"/>
    <n v="96"/>
    <x v="0"/>
    <n v="18"/>
    <x v="2"/>
    <n v="7"/>
    <x v="0"/>
    <n v="2"/>
    <x v="1"/>
    <n v="8"/>
    <x v="0"/>
    <x v="1"/>
    <x v="0"/>
    <x v="0"/>
  </r>
  <r>
    <x v="1"/>
    <x v="179"/>
    <x v="1"/>
    <n v="0"/>
    <n v="1"/>
    <x v="0"/>
    <n v="0"/>
    <x v="1"/>
    <n v="0"/>
    <x v="0"/>
    <n v="0"/>
    <x v="1"/>
    <n v="0"/>
    <x v="0"/>
    <x v="1"/>
    <x v="0"/>
    <x v="0"/>
  </r>
  <r>
    <x v="24"/>
    <x v="143"/>
    <x v="2"/>
    <n v="1"/>
    <n v="2"/>
    <x v="0"/>
    <n v="1"/>
    <x v="1"/>
    <n v="0"/>
    <x v="0"/>
    <n v="0"/>
    <x v="2"/>
    <n v="0"/>
    <x v="0"/>
    <x v="1"/>
    <x v="0"/>
    <x v="0"/>
  </r>
  <r>
    <x v="11"/>
    <x v="163"/>
    <x v="0"/>
    <n v="0"/>
    <n v="15"/>
    <x v="0"/>
    <n v="4"/>
    <x v="1"/>
    <n v="3"/>
    <x v="0"/>
    <n v="4"/>
    <x v="1"/>
    <n v="1"/>
    <x v="0"/>
    <x v="1"/>
    <x v="0"/>
    <x v="0"/>
  </r>
  <r>
    <x v="13"/>
    <x v="426"/>
    <x v="0"/>
    <n v="4"/>
    <n v="365"/>
    <x v="4"/>
    <n v="139"/>
    <x v="4"/>
    <n v="51"/>
    <x v="1"/>
    <n v="43"/>
    <x v="0"/>
    <n v="22"/>
    <x v="0"/>
    <x v="1"/>
    <x v="0"/>
    <x v="0"/>
  </r>
  <r>
    <x v="4"/>
    <x v="254"/>
    <x v="1"/>
    <n v="0"/>
    <n v="3"/>
    <x v="0"/>
    <n v="1"/>
    <x v="1"/>
    <n v="0"/>
    <x v="0"/>
    <n v="0"/>
    <x v="1"/>
    <n v="0"/>
    <x v="0"/>
    <x v="1"/>
    <x v="0"/>
    <x v="0"/>
  </r>
  <r>
    <x v="13"/>
    <x v="359"/>
    <x v="0"/>
    <n v="0"/>
    <n v="44"/>
    <x v="0"/>
    <n v="13"/>
    <x v="2"/>
    <n v="4"/>
    <x v="0"/>
    <n v="4"/>
    <x v="1"/>
    <n v="4"/>
    <x v="0"/>
    <x v="1"/>
    <x v="0"/>
    <x v="0"/>
  </r>
  <r>
    <x v="9"/>
    <x v="6"/>
    <x v="1"/>
    <n v="34"/>
    <n v="1169"/>
    <x v="6"/>
    <n v="411"/>
    <x v="6"/>
    <n v="14"/>
    <x v="1"/>
    <n v="8"/>
    <x v="10"/>
    <n v="162"/>
    <x v="0"/>
    <x v="0"/>
    <x v="0"/>
    <x v="0"/>
  </r>
  <r>
    <x v="2"/>
    <x v="455"/>
    <x v="0"/>
    <n v="0"/>
    <n v="3"/>
    <x v="0"/>
    <n v="0"/>
    <x v="1"/>
    <n v="1"/>
    <x v="0"/>
    <n v="2"/>
    <x v="1"/>
    <n v="0"/>
    <x v="0"/>
    <x v="1"/>
    <x v="0"/>
    <x v="0"/>
  </r>
  <r>
    <x v="17"/>
    <x v="32"/>
    <x v="0"/>
    <n v="0"/>
    <n v="13"/>
    <x v="0"/>
    <n v="4"/>
    <x v="1"/>
    <n v="4"/>
    <x v="0"/>
    <n v="4"/>
    <x v="1"/>
    <n v="5"/>
    <x v="0"/>
    <x v="1"/>
    <x v="0"/>
    <x v="0"/>
  </r>
  <r>
    <x v="2"/>
    <x v="273"/>
    <x v="2"/>
    <n v="0"/>
    <n v="5"/>
    <x v="0"/>
    <n v="1"/>
    <x v="1"/>
    <n v="0"/>
    <x v="0"/>
    <n v="0"/>
    <x v="1"/>
    <n v="0"/>
    <x v="0"/>
    <x v="1"/>
    <x v="0"/>
    <x v="0"/>
  </r>
  <r>
    <x v="1"/>
    <x v="296"/>
    <x v="1"/>
    <n v="4"/>
    <n v="83"/>
    <x v="0"/>
    <n v="42"/>
    <x v="1"/>
    <n v="0"/>
    <x v="0"/>
    <n v="0"/>
    <x v="1"/>
    <n v="2"/>
    <x v="0"/>
    <x v="1"/>
    <x v="0"/>
    <x v="0"/>
  </r>
  <r>
    <x v="56"/>
    <x v="6"/>
    <x v="1"/>
    <n v="9"/>
    <n v="93"/>
    <x v="1"/>
    <n v="34"/>
    <x v="1"/>
    <n v="0"/>
    <x v="0"/>
    <n v="0"/>
    <x v="2"/>
    <n v="9"/>
    <x v="0"/>
    <x v="1"/>
    <x v="0"/>
    <x v="0"/>
  </r>
  <r>
    <x v="8"/>
    <x v="306"/>
    <x v="1"/>
    <n v="2"/>
    <n v="42"/>
    <x v="0"/>
    <n v="43"/>
    <x v="2"/>
    <n v="0"/>
    <x v="0"/>
    <n v="0"/>
    <x v="1"/>
    <n v="4"/>
    <x v="0"/>
    <x v="1"/>
    <x v="0"/>
    <x v="0"/>
  </r>
  <r>
    <x v="26"/>
    <x v="159"/>
    <x v="0"/>
    <n v="0"/>
    <n v="57"/>
    <x v="0"/>
    <n v="15"/>
    <x v="2"/>
    <n v="13"/>
    <x v="0"/>
    <n v="5"/>
    <x v="1"/>
    <n v="4"/>
    <x v="0"/>
    <x v="1"/>
    <x v="0"/>
    <x v="0"/>
  </r>
  <r>
    <x v="5"/>
    <x v="364"/>
    <x v="1"/>
    <n v="1"/>
    <n v="71"/>
    <x v="0"/>
    <n v="30"/>
    <x v="3"/>
    <n v="1"/>
    <x v="0"/>
    <n v="0"/>
    <x v="1"/>
    <n v="8"/>
    <x v="0"/>
    <x v="1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D71A2B-997F-4116-9391-AEEAEB82BE09}" name="PivotTable1" cacheId="117" applyNumberFormats="0" applyBorderFormats="0" applyFontFormats="0" applyPatternFormats="0" applyAlignmentFormats="0" applyWidthHeightFormats="1" dataCaption="Values" grandTotalCaption="Statewide Total" missingCaption="0" updatedVersion="8" minRefreshableVersion="3" itemPrintTitles="1" createdVersion="6" indent="0" compact="0" outline="1" outlineData="1" compactData="0" multipleFieldFilters="0" rowHeaderCaption="COUNTY" fieldListSortAscending="1">
  <location ref="A3:N706" firstHeaderRow="0" firstDataRow="1" firstDataCol="3"/>
  <pivotFields count="14">
    <pivotField name="County" axis="axisRow" compact="0" showAll="0" sortType="ascending">
      <items count="59">
        <item x="9"/>
        <item x="57"/>
        <item x="7"/>
        <item x="35"/>
        <item x="50"/>
        <item x="41"/>
        <item x="2"/>
        <item x="55"/>
        <item x="11"/>
        <item x="38"/>
        <item x="48"/>
        <item x="21"/>
        <item x="36"/>
        <item x="47"/>
        <item x="20"/>
        <item x="32"/>
        <item x="43"/>
        <item x="28"/>
        <item x="5"/>
        <item x="12"/>
        <item x="19"/>
        <item x="53"/>
        <item x="1"/>
        <item x="40"/>
        <item x="27"/>
        <item x="30"/>
        <item x="18"/>
        <item x="23"/>
        <item x="39"/>
        <item x="17"/>
        <item x="25"/>
        <item x="49"/>
        <item x="16"/>
        <item x="6"/>
        <item x="52"/>
        <item x="24"/>
        <item x="13"/>
        <item x="51"/>
        <item x="22"/>
        <item x="31"/>
        <item x="3"/>
        <item x="0"/>
        <item x="14"/>
        <item x="15"/>
        <item x="46"/>
        <item x="34"/>
        <item x="26"/>
        <item x="33"/>
        <item x="8"/>
        <item x="44"/>
        <item x="29"/>
        <item x="42"/>
        <item x="54"/>
        <item x="37"/>
        <item x="56"/>
        <item x="10"/>
        <item x="45"/>
        <item x="4"/>
        <item t="default" sd="0"/>
      </items>
    </pivotField>
    <pivotField name="City" axis="axisRow" compact="0" showAll="0">
      <items count="468">
        <item sd="0" x="433"/>
        <item sd="0" x="150"/>
        <item sd="0" x="140"/>
        <item sd="0" x="152"/>
        <item sd="0" x="172"/>
        <item sd="0" x="196"/>
        <item sd="0" x="382"/>
        <item sd="0" x="8"/>
        <item sd="0" x="47"/>
        <item sd="0" x="96"/>
        <item sd="0" x="186"/>
        <item sd="0" x="259"/>
        <item sd="0" x="351"/>
        <item sd="0" x="43"/>
        <item sd="0" x="435"/>
        <item sd="0" x="36"/>
        <item sd="0" x="320"/>
        <item sd="0" x="415"/>
        <item sd="0" x="198"/>
        <item sd="0" x="91"/>
        <item sd="0" x="119"/>
        <item sd="0" x="126"/>
        <item sd="0" x="129"/>
        <item sd="0" x="363"/>
        <item sd="0" x="450"/>
        <item sd="0" x="300"/>
        <item sd="0" x="187"/>
        <item sd="0" x="131"/>
        <item sd="0" x="449"/>
        <item sd="0" x="70"/>
        <item sd="0" x="430"/>
        <item sd="0" x="148"/>
        <item sd="0" x="279"/>
        <item sd="0" x="463"/>
        <item sd="0" x="69"/>
        <item sd="0" x="226"/>
        <item sd="0" x="215"/>
        <item sd="0" x="391"/>
        <item sd="0" x="455"/>
        <item sd="0" x="169"/>
        <item sd="0" x="338"/>
        <item sd="0" x="200"/>
        <item sd="0" x="248"/>
        <item sd="0" x="249"/>
        <item sd="0" x="157"/>
        <item sd="0" x="82"/>
        <item sd="0" x="394"/>
        <item sd="0" x="413"/>
        <item sd="0" x="203"/>
        <item sd="0" x="223"/>
        <item sd="0" x="153"/>
        <item sd="0" x="102"/>
        <item sd="0" x="266"/>
        <item sd="0" x="156"/>
        <item sd="0" x="114"/>
        <item sd="0" x="344"/>
        <item sd="0" x="199"/>
        <item sd="0" x="79"/>
        <item sd="0" x="63"/>
        <item sd="0" x="106"/>
        <item sd="0" x="278"/>
        <item sd="0" x="343"/>
        <item sd="0" x="15"/>
        <item sd="0" x="261"/>
        <item sd="0" x="240"/>
        <item sd="0" x="319"/>
        <item sd="0" x="285"/>
        <item sd="0" x="293"/>
        <item sd="0" x="162"/>
        <item sd="0" x="104"/>
        <item sd="0" x="342"/>
        <item sd="0" x="134"/>
        <item sd="0" x="290"/>
        <item sd="0" x="14"/>
        <item sd="0" x="434"/>
        <item sd="0" x="167"/>
        <item sd="0" x="327"/>
        <item sd="0" x="66"/>
        <item sd="0" x="164"/>
        <item sd="0" x="277"/>
        <item sd="0" x="296"/>
        <item sd="0" x="457"/>
        <item sd="0" x="253"/>
        <item sd="0" x="287"/>
        <item sd="0" x="177"/>
        <item sd="0" x="68"/>
        <item sd="0" x="125"/>
        <item sd="0" x="11"/>
        <item sd="0" x="243"/>
        <item sd="0" x="257"/>
        <item sd="0" x="298"/>
        <item sd="0" x="369"/>
        <item sd="0" x="31"/>
        <item sd="0" x="321"/>
        <item sd="0" x="147"/>
        <item sd="0" x="301"/>
        <item sd="0" x="178"/>
        <item sd="0" x="324"/>
        <item sd="0" x="294"/>
        <item sd="0" x="444"/>
        <item sd="0" x="229"/>
        <item sd="0" x="26"/>
        <item sd="0" x="281"/>
        <item sd="0" x="128"/>
        <item sd="0" x="234"/>
        <item sd="0" x="214"/>
        <item sd="0" x="2"/>
        <item sd="0" x="406"/>
        <item sd="0" x="202"/>
        <item sd="0" x="466"/>
        <item sd="0" x="52"/>
        <item sd="0" x="332"/>
        <item sd="0" x="304"/>
        <item sd="0" x="288"/>
        <item sd="0" x="94"/>
        <item sd="0" x="159"/>
        <item sd="0" x="103"/>
        <item sd="0" x="276"/>
        <item sd="0" x="233"/>
        <item sd="0" x="440"/>
        <item sd="0" x="443"/>
        <item sd="0" x="295"/>
        <item sd="0" x="361"/>
        <item sd="0" x="184"/>
        <item sd="0" x="105"/>
        <item sd="0" x="61"/>
        <item sd="0" x="464"/>
        <item sd="0" x="6"/>
        <item sd="0" x="432"/>
        <item sd="0" x="359"/>
        <item sd="0" x="40"/>
        <item sd="0" x="256"/>
        <item sd="0" x="179"/>
        <item sd="0" x="315"/>
        <item sd="0" x="402"/>
        <item sd="0" x="303"/>
        <item sd="0" x="390"/>
        <item sd="0" x="458"/>
        <item sd="0" x="308"/>
        <item sd="0" x="283"/>
        <item sd="0" x="396"/>
        <item sd="0" x="44"/>
        <item sd="0" x="1"/>
        <item sd="0" x="329"/>
        <item sd="0" x="292"/>
        <item sd="0" x="336"/>
        <item sd="0" x="211"/>
        <item sd="0" x="381"/>
        <item sd="0" x="337"/>
        <item sd="0" x="273"/>
        <item sd="0" x="439"/>
        <item sd="0" x="437"/>
        <item sd="0" x="146"/>
        <item sd="0" x="445"/>
        <item sd="0" x="227"/>
        <item sd="0" x="409"/>
        <item sd="0" x="420"/>
        <item sd="0" x="426"/>
        <item sd="0" x="219"/>
        <item sd="0" x="158"/>
        <item sd="0" x="264"/>
        <item sd="0" x="265"/>
        <item sd="0" x="78"/>
        <item sd="0" x="41"/>
        <item sd="0" x="423"/>
        <item sd="0" x="160"/>
        <item sd="0" x="136"/>
        <item sd="0" x="17"/>
        <item sd="0" x="377"/>
        <item sd="0" x="251"/>
        <item sd="0" x="108"/>
        <item sd="0" x="60"/>
        <item sd="0" x="166"/>
        <item sd="0" x="210"/>
        <item sd="0" x="247"/>
        <item sd="0" x="71"/>
        <item sd="0" x="364"/>
        <item sd="0" x="372"/>
        <item sd="0" x="331"/>
        <item sd="0" x="307"/>
        <item sd="0" x="252"/>
        <item sd="0" x="376"/>
        <item sd="0" x="323"/>
        <item sd="0" x="326"/>
        <item sd="0" x="137"/>
        <item sd="0" x="5"/>
        <item sd="0" x="373"/>
        <item sd="0" x="316"/>
        <item sd="0" x="401"/>
        <item sd="0" x="18"/>
        <item sd="0" x="28"/>
        <item sd="0" x="362"/>
        <item sd="0" x="95"/>
        <item sd="0" x="16"/>
        <item sd="0" x="235"/>
        <item sd="0" x="305"/>
        <item sd="0" x="197"/>
        <item sd="0" x="241"/>
        <item sd="0" x="176"/>
        <item sd="0" x="459"/>
        <item sd="0" x="32"/>
        <item sd="0" x="193"/>
        <item sd="0" x="42"/>
        <item sd="0" x="452"/>
        <item sd="0" x="314"/>
        <item sd="0" x="236"/>
        <item sd="0" x="83"/>
        <item sd="0" x="451"/>
        <item sd="0" x="183"/>
        <item sd="0" x="371"/>
        <item sd="0" x="56"/>
        <item sd="0" x="21"/>
        <item sd="0" x="400"/>
        <item sd="0" x="139"/>
        <item sd="0" x="393"/>
        <item sd="0" x="116"/>
        <item sd="0" x="132"/>
        <item sd="0" x="383"/>
        <item sd="0" x="317"/>
        <item sd="0" x="53"/>
        <item sd="0" x="165"/>
        <item sd="0" x="45"/>
        <item sd="0" x="141"/>
        <item sd="0" x="72"/>
        <item sd="0" x="299"/>
        <item sd="0" x="387"/>
        <item sd="0" x="124"/>
        <item sd="0" x="188"/>
        <item sd="0" x="224"/>
        <item sd="0" x="397"/>
        <item sd="0" x="85"/>
        <item sd="0" x="130"/>
        <item sd="0" x="38"/>
        <item sd="0" x="410"/>
        <item sd="0" x="207"/>
        <item sd="0" x="181"/>
        <item sd="0" x="122"/>
        <item sd="0" x="246"/>
        <item sd="0" x="212"/>
        <item sd="0" x="346"/>
        <item sd="0" x="448"/>
        <item sd="0" x="77"/>
        <item sd="0" x="341"/>
        <item sd="0" x="206"/>
        <item sd="0" x="37"/>
        <item sd="0" x="7"/>
        <item sd="0" x="86"/>
        <item sd="0" x="217"/>
        <item sd="0" x="270"/>
        <item sd="0" x="34"/>
        <item sd="0" x="3"/>
        <item sd="0" x="366"/>
        <item sd="0" x="123"/>
        <item sd="0" x="238"/>
        <item sd="0" x="154"/>
        <item sd="0" x="24"/>
        <item sd="0" x="250"/>
        <item sd="0" x="143"/>
        <item sd="0" x="48"/>
        <item sd="0" x="258"/>
        <item sd="0" x="64"/>
        <item sd="0" x="311"/>
        <item sd="0" x="65"/>
        <item sd="0" x="368"/>
        <item sd="0" x="275"/>
        <item sd="0" x="30"/>
        <item sd="0" x="189"/>
        <item sd="0" x="263"/>
        <item sd="0" x="138"/>
        <item sd="0" x="225"/>
        <item sd="0" x="19"/>
        <item sd="0" x="268"/>
        <item sd="0" x="374"/>
        <item sd="0" x="111"/>
        <item sd="0" x="312"/>
        <item sd="0" x="385"/>
        <item sd="0" x="322"/>
        <item sd="0" x="149"/>
        <item sd="0" x="399"/>
        <item sd="0" x="218"/>
        <item sd="0" x="289"/>
        <item sd="0" x="92"/>
        <item sd="0" x="345"/>
        <item sd="0" x="22"/>
        <item sd="0" x="192"/>
        <item sd="0" x="185"/>
        <item sd="0" x="339"/>
        <item sd="0" x="62"/>
        <item sd="0" x="220"/>
        <item sd="0" x="291"/>
        <item sd="0" x="286"/>
        <item sd="0" x="120"/>
        <item sd="0" x="375"/>
        <item sd="0" x="302"/>
        <item sd="0" x="357"/>
        <item sd="0" x="427"/>
        <item sd="0" x="33"/>
        <item sd="0" x="318"/>
        <item sd="0" x="395"/>
        <item sd="0" x="194"/>
        <item sd="0" x="424"/>
        <item sd="0" x="182"/>
        <item sd="0" x="421"/>
        <item sd="0" x="274"/>
        <item sd="0" x="309"/>
        <item sd="0" x="414"/>
        <item sd="0" x="46"/>
        <item sd="0" x="245"/>
        <item sd="0" x="282"/>
        <item sd="0" x="389"/>
        <item sd="0" x="239"/>
        <item sd="0" x="201"/>
        <item sd="0" x="155"/>
        <item sd="0" x="58"/>
        <item sd="0" x="13"/>
        <item sd="0" x="88"/>
        <item sd="0" x="405"/>
        <item sd="0" x="461"/>
        <item sd="0" x="127"/>
        <item sd="0" x="76"/>
        <item sd="0" x="232"/>
        <item sd="0" x="417"/>
        <item sd="0" x="441"/>
        <item sd="0" x="462"/>
        <item sd="0" x="348"/>
        <item sd="0" x="408"/>
        <item sd="0" x="354"/>
        <item sd="0" x="360"/>
        <item sd="0" x="174"/>
        <item sd="0" x="267"/>
        <item sd="0" x="454"/>
        <item sd="0" x="144"/>
        <item sd="0" x="379"/>
        <item sd="0" x="112"/>
        <item sd="0" x="244"/>
        <item sd="0" x="425"/>
        <item sd="0" x="121"/>
        <item sd="0" x="416"/>
        <item sd="0" x="117"/>
        <item sd="0" x="208"/>
        <item sd="0" x="98"/>
        <item sd="0" x="269"/>
        <item sd="0" x="436"/>
        <item sd="0" x="453"/>
        <item sd="0" x="428"/>
        <item sd="0" x="306"/>
        <item sd="0" x="310"/>
        <item sd="0" x="284"/>
        <item sd="0" x="446"/>
        <item sd="0" x="107"/>
        <item sd="0" x="59"/>
        <item sd="0" x="367"/>
        <item sd="0" x="171"/>
        <item sd="0" x="84"/>
        <item sd="0" x="80"/>
        <item sd="0" x="35"/>
        <item sd="0" x="97"/>
        <item sd="0" x="163"/>
        <item sd="0" x="260"/>
        <item sd="0" x="54"/>
        <item sd="0" x="429"/>
        <item sd="0" x="403"/>
        <item sd="0" x="262"/>
        <item sd="0" x="313"/>
        <item sd="0" x="51"/>
        <item sd="0" x="330"/>
        <item sd="0" x="81"/>
        <item sd="0" x="404"/>
        <item sd="0" x="209"/>
        <item sd="0" x="356"/>
        <item sd="0" x="27"/>
        <item sd="0" x="191"/>
        <item sd="0" x="254"/>
        <item sd="0" x="230"/>
        <item sd="0" x="222"/>
        <item sd="0" x="133"/>
        <item sd="0" x="370"/>
        <item sd="0" x="442"/>
        <item sd="0" x="39"/>
        <item sd="0" x="101"/>
        <item sd="0" x="0"/>
        <item sd="0" x="23"/>
        <item sd="0" x="145"/>
        <item sd="0" x="334"/>
        <item sd="0" x="228"/>
        <item sd="0" x="90"/>
        <item sd="0" x="195"/>
        <item sd="0" x="175"/>
        <item sd="0" x="272"/>
        <item sd="0" x="347"/>
        <item sd="0" x="9"/>
        <item sd="0" x="113"/>
        <item sd="0" x="412"/>
        <item sd="0" x="398"/>
        <item sd="0" x="438"/>
        <item sd="0" x="73"/>
        <item sd="0" x="12"/>
        <item sd="0" x="419"/>
        <item sd="0" x="25"/>
        <item sd="0" x="460"/>
        <item sd="0" x="418"/>
        <item sd="0" x="386"/>
        <item sd="0" x="411"/>
        <item sd="0" x="99"/>
        <item sd="0" x="89"/>
        <item sd="0" x="355"/>
        <item sd="0" x="237"/>
        <item sd="0" x="115"/>
        <item sd="0" x="67"/>
        <item sd="0" x="328"/>
        <item sd="0" x="205"/>
        <item sd="0" x="55"/>
        <item sd="0" x="340"/>
        <item sd="0" x="29"/>
        <item sd="0" x="447"/>
        <item sd="0" x="168"/>
        <item sd="0" x="380"/>
        <item sd="0" x="242"/>
        <item sd="0" x="384"/>
        <item sd="0" x="353"/>
        <item sd="0" x="204"/>
        <item sd="0" x="190"/>
        <item sd="0" x="118"/>
        <item sd="0" x="110"/>
        <item sd="0" x="407"/>
        <item sd="0" x="49"/>
        <item sd="0" x="431"/>
        <item sd="0" x="93"/>
        <item sd="0" x="109"/>
        <item sd="0" x="170"/>
        <item sd="0" x="255"/>
        <item sd="0" x="271"/>
        <item sd="0" x="180"/>
        <item sd="0" x="87"/>
        <item sd="0" x="231"/>
        <item sd="0" x="216"/>
        <item sd="0" x="135"/>
        <item sd="0" x="280"/>
        <item sd="0" x="57"/>
        <item sd="0" x="333"/>
        <item sd="0" x="378"/>
        <item sd="0" x="465"/>
        <item sd="0" x="20"/>
        <item sd="0" x="213"/>
        <item sd="0" x="151"/>
        <item sd="0" x="350"/>
        <item sd="0" x="161"/>
        <item sd="0" x="349"/>
        <item sd="0" x="392"/>
        <item sd="0" x="4"/>
        <item sd="0" x="100"/>
        <item sd="0" x="75"/>
        <item sd="0" x="388"/>
        <item sd="0" x="365"/>
        <item sd="0" x="297"/>
        <item sd="0" x="358"/>
        <item sd="0" x="221"/>
        <item sd="0" x="335"/>
        <item sd="0" x="456"/>
        <item sd="0" x="142"/>
        <item sd="0" x="325"/>
        <item sd="0" x="50"/>
        <item sd="0" x="74"/>
        <item sd="0" x="422"/>
        <item sd="0" x="173"/>
        <item sd="0" x="352"/>
        <item x="10"/>
        <item t="default" sd="0"/>
      </items>
    </pivotField>
    <pivotField axis="axisRow" compact="0" showAll="0">
      <items count="4">
        <item x="1"/>
        <item x="0"/>
        <item x="2"/>
        <item t="default"/>
      </items>
    </pivotField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</pivotFields>
  <rowFields count="3">
    <field x="0"/>
    <field x="1"/>
    <field x="2"/>
  </rowFields>
  <rowItems count="703">
    <i>
      <x/>
    </i>
    <i r="1">
      <x v="2"/>
    </i>
    <i r="1">
      <x v="3"/>
    </i>
    <i r="1">
      <x v="37"/>
    </i>
    <i r="1">
      <x v="99"/>
    </i>
    <i r="1">
      <x v="118"/>
    </i>
    <i r="1">
      <x v="128"/>
    </i>
    <i r="1">
      <x v="147"/>
    </i>
    <i r="1">
      <x v="168"/>
    </i>
    <i r="1">
      <x v="224"/>
    </i>
    <i r="1">
      <x v="276"/>
    </i>
    <i r="1">
      <x v="283"/>
    </i>
    <i r="1">
      <x v="309"/>
    </i>
    <i r="1">
      <x v="316"/>
    </i>
    <i r="1">
      <x v="364"/>
    </i>
    <i r="1">
      <x v="428"/>
    </i>
    <i r="1">
      <x v="466"/>
    </i>
    <i r="2">
      <x/>
    </i>
    <i r="2">
      <x v="2"/>
    </i>
    <i>
      <x v="1"/>
    </i>
    <i r="1">
      <x v="466"/>
    </i>
    <i r="2">
      <x/>
    </i>
    <i r="2">
      <x v="2"/>
    </i>
    <i>
      <x v="2"/>
    </i>
    <i r="1">
      <x v="7"/>
    </i>
    <i r="1">
      <x v="187"/>
    </i>
    <i r="1">
      <x v="191"/>
    </i>
    <i r="1">
      <x v="317"/>
    </i>
    <i r="1">
      <x v="412"/>
    </i>
    <i r="1">
      <x v="466"/>
    </i>
    <i r="2">
      <x/>
    </i>
    <i r="2">
      <x v="2"/>
    </i>
    <i>
      <x v="3"/>
    </i>
    <i r="1">
      <x v="40"/>
    </i>
    <i r="1">
      <x v="69"/>
    </i>
    <i r="1">
      <x v="161"/>
    </i>
    <i r="1">
      <x v="291"/>
    </i>
    <i r="1">
      <x v="300"/>
    </i>
    <i r="1">
      <x v="466"/>
    </i>
    <i r="2">
      <x/>
    </i>
    <i r="2">
      <x v="2"/>
    </i>
    <i>
      <x v="4"/>
    </i>
    <i r="1">
      <x v="11"/>
    </i>
    <i r="1">
      <x v="466"/>
    </i>
    <i r="2">
      <x/>
    </i>
    <i r="2">
      <x v="2"/>
    </i>
    <i>
      <x v="5"/>
    </i>
    <i r="1">
      <x v="86"/>
    </i>
    <i r="1">
      <x v="452"/>
    </i>
    <i r="1">
      <x v="466"/>
    </i>
    <i r="2">
      <x/>
    </i>
    <i r="2">
      <x v="2"/>
    </i>
    <i>
      <x v="6"/>
    </i>
    <i r="1">
      <x v="12"/>
    </i>
    <i r="1">
      <x v="46"/>
    </i>
    <i r="1">
      <x v="77"/>
    </i>
    <i r="1">
      <x v="89"/>
    </i>
    <i r="1">
      <x v="106"/>
    </i>
    <i r="1">
      <x v="124"/>
    </i>
    <i r="1">
      <x v="171"/>
    </i>
    <i r="1">
      <x v="193"/>
    </i>
    <i r="1">
      <x v="206"/>
    </i>
    <i r="1">
      <x v="245"/>
    </i>
    <i r="1">
      <x v="265"/>
    </i>
    <i r="1">
      <x v="284"/>
    </i>
    <i r="1">
      <x v="289"/>
    </i>
    <i r="1">
      <x v="310"/>
    </i>
    <i r="1">
      <x v="312"/>
    </i>
    <i r="1">
      <x v="315"/>
    </i>
    <i r="1">
      <x v="334"/>
    </i>
    <i r="1">
      <x v="369"/>
    </i>
    <i r="1">
      <x v="371"/>
    </i>
    <i r="1">
      <x v="439"/>
    </i>
    <i r="1">
      <x v="466"/>
    </i>
    <i r="2">
      <x/>
    </i>
    <i r="2">
      <x v="2"/>
    </i>
    <i>
      <x v="7"/>
    </i>
    <i r="1">
      <x v="98"/>
    </i>
    <i r="1">
      <x v="466"/>
    </i>
    <i r="2">
      <x/>
    </i>
    <i r="2">
      <x v="2"/>
    </i>
    <i>
      <x v="8"/>
    </i>
    <i r="1">
      <x v="314"/>
    </i>
    <i r="1">
      <x v="404"/>
    </i>
    <i r="1">
      <x v="466"/>
    </i>
    <i r="2">
      <x/>
    </i>
    <i r="2">
      <x v="2"/>
    </i>
    <i>
      <x v="9"/>
    </i>
    <i r="1">
      <x v="80"/>
    </i>
    <i r="1">
      <x v="82"/>
    </i>
    <i r="1">
      <x v="139"/>
    </i>
    <i r="1">
      <x v="146"/>
    </i>
    <i r="1">
      <x v="148"/>
    </i>
    <i r="1">
      <x v="194"/>
    </i>
    <i r="1">
      <x v="196"/>
    </i>
    <i r="1">
      <x v="248"/>
    </i>
    <i r="1">
      <x v="302"/>
    </i>
    <i r="1">
      <x v="332"/>
    </i>
    <i r="1">
      <x v="373"/>
    </i>
    <i r="1">
      <x v="391"/>
    </i>
    <i r="1">
      <x v="466"/>
    </i>
    <i r="2">
      <x/>
    </i>
    <i r="2">
      <x v="2"/>
    </i>
    <i>
      <x v="10"/>
    </i>
    <i r="1">
      <x v="290"/>
    </i>
    <i r="1">
      <x v="454"/>
    </i>
    <i r="1">
      <x v="466"/>
    </i>
    <i r="2">
      <x/>
    </i>
    <i r="2">
      <x v="2"/>
    </i>
    <i>
      <x v="11"/>
    </i>
    <i r="1">
      <x v="15"/>
    </i>
    <i r="1">
      <x v="132"/>
    </i>
    <i r="1">
      <x v="137"/>
    </i>
    <i r="1">
      <x v="143"/>
    </i>
    <i r="1">
      <x v="336"/>
    </i>
    <i r="1">
      <x v="466"/>
    </i>
    <i r="2">
      <x/>
    </i>
    <i r="2">
      <x v="2"/>
    </i>
    <i>
      <x v="12"/>
    </i>
    <i r="1">
      <x v="44"/>
    </i>
    <i r="1">
      <x v="54"/>
    </i>
    <i r="1">
      <x v="123"/>
    </i>
    <i r="1">
      <x v="181"/>
    </i>
    <i r="1">
      <x v="466"/>
    </i>
    <i r="2">
      <x/>
    </i>
    <i r="2">
      <x v="2"/>
    </i>
    <i>
      <x v="13"/>
    </i>
    <i r="1">
      <x v="41"/>
    </i>
    <i r="1">
      <x v="466"/>
    </i>
    <i r="2">
      <x/>
    </i>
    <i r="2">
      <x v="2"/>
    </i>
    <i>
      <x v="14"/>
    </i>
    <i r="1">
      <x v="18"/>
    </i>
    <i r="1">
      <x v="26"/>
    </i>
    <i r="1">
      <x v="30"/>
    </i>
    <i r="1">
      <x v="55"/>
    </i>
    <i r="1">
      <x v="70"/>
    </i>
    <i r="1">
      <x v="110"/>
    </i>
    <i r="1">
      <x v="335"/>
    </i>
    <i r="1">
      <x v="392"/>
    </i>
    <i r="1">
      <x v="413"/>
    </i>
    <i r="1">
      <x v="414"/>
    </i>
    <i r="1">
      <x v="440"/>
    </i>
    <i r="1">
      <x v="466"/>
    </i>
    <i r="2">
      <x/>
    </i>
    <i r="2">
      <x v="2"/>
    </i>
    <i>
      <x v="15"/>
    </i>
    <i r="1">
      <x v="24"/>
    </i>
    <i r="1">
      <x v="90"/>
    </i>
    <i r="1">
      <x v="165"/>
    </i>
    <i r="1">
      <x v="220"/>
    </i>
    <i r="1">
      <x v="466"/>
    </i>
    <i r="2">
      <x/>
    </i>
    <i r="2">
      <x v="2"/>
    </i>
    <i>
      <x v="16"/>
    </i>
    <i r="1">
      <x v="78"/>
    </i>
    <i r="1">
      <x v="213"/>
    </i>
    <i r="1">
      <x v="466"/>
    </i>
    <i r="2">
      <x/>
    </i>
    <i r="2">
      <x v="2"/>
    </i>
    <i>
      <x v="17"/>
    </i>
    <i r="1">
      <x v="411"/>
    </i>
    <i r="1">
      <x v="466"/>
    </i>
    <i r="2">
      <x/>
    </i>
    <i r="2">
      <x v="2"/>
    </i>
    <i>
      <x v="18"/>
    </i>
    <i r="1">
      <x v="1"/>
    </i>
    <i r="1">
      <x v="4"/>
    </i>
    <i r="1">
      <x v="14"/>
    </i>
    <i r="1">
      <x v="17"/>
    </i>
    <i r="1">
      <x v="23"/>
    </i>
    <i r="1">
      <x v="25"/>
    </i>
    <i r="1">
      <x v="27"/>
    </i>
    <i r="1">
      <x v="32"/>
    </i>
    <i r="1">
      <x v="33"/>
    </i>
    <i r="1">
      <x v="34"/>
    </i>
    <i r="1">
      <x v="38"/>
    </i>
    <i r="1">
      <x v="43"/>
    </i>
    <i r="1">
      <x v="51"/>
    </i>
    <i r="1">
      <x v="53"/>
    </i>
    <i r="1">
      <x v="65"/>
    </i>
    <i r="1">
      <x v="68"/>
    </i>
    <i r="1">
      <x v="76"/>
    </i>
    <i r="1">
      <x v="87"/>
    </i>
    <i r="1">
      <x v="88"/>
    </i>
    <i r="1">
      <x v="97"/>
    </i>
    <i r="1">
      <x v="100"/>
    </i>
    <i r="1">
      <x v="101"/>
    </i>
    <i r="1">
      <x v="112"/>
    </i>
    <i r="1">
      <x v="116"/>
    </i>
    <i r="1">
      <x v="117"/>
    </i>
    <i r="1">
      <x v="125"/>
    </i>
    <i r="1">
      <x v="126"/>
    </i>
    <i r="1">
      <x v="152"/>
    </i>
    <i r="1">
      <x v="154"/>
    </i>
    <i r="1">
      <x v="155"/>
    </i>
    <i r="1">
      <x v="166"/>
    </i>
    <i r="1">
      <x v="167"/>
    </i>
    <i r="1">
      <x v="172"/>
    </i>
    <i r="1">
      <x v="174"/>
    </i>
    <i r="1">
      <x v="180"/>
    </i>
    <i r="1">
      <x v="185"/>
    </i>
    <i r="1">
      <x v="186"/>
    </i>
    <i r="1">
      <x v="189"/>
    </i>
    <i r="1">
      <x v="197"/>
    </i>
    <i r="1">
      <x v="199"/>
    </i>
    <i r="1">
      <x v="201"/>
    </i>
    <i r="1">
      <x v="203"/>
    </i>
    <i r="1">
      <x v="205"/>
    </i>
    <i r="1">
      <x v="214"/>
    </i>
    <i r="1">
      <x v="215"/>
    </i>
    <i r="1">
      <x v="218"/>
    </i>
    <i r="1">
      <x v="228"/>
    </i>
    <i r="1">
      <x v="230"/>
    </i>
    <i r="1">
      <x v="235"/>
    </i>
    <i r="1">
      <x v="238"/>
    </i>
    <i r="1">
      <x v="240"/>
    </i>
    <i r="1">
      <x v="242"/>
    </i>
    <i r="1">
      <x v="247"/>
    </i>
    <i r="1">
      <x v="257"/>
    </i>
    <i r="1">
      <x v="261"/>
    </i>
    <i r="1">
      <x v="263"/>
    </i>
    <i r="1">
      <x v="280"/>
    </i>
    <i r="1">
      <x v="297"/>
    </i>
    <i r="1">
      <x v="299"/>
    </i>
    <i r="1">
      <x v="301"/>
    </i>
    <i r="1">
      <x v="303"/>
    </i>
    <i r="1">
      <x v="308"/>
    </i>
    <i r="1">
      <x v="318"/>
    </i>
    <i r="1">
      <x v="330"/>
    </i>
    <i r="1">
      <x v="343"/>
    </i>
    <i r="1">
      <x v="344"/>
    </i>
    <i r="1">
      <x v="356"/>
    </i>
    <i r="1">
      <x v="357"/>
    </i>
    <i r="1">
      <x v="359"/>
    </i>
    <i r="1">
      <x v="367"/>
    </i>
    <i r="1">
      <x v="377"/>
    </i>
    <i r="1">
      <x v="379"/>
    </i>
    <i r="1">
      <x v="381"/>
    </i>
    <i r="1">
      <x v="394"/>
    </i>
    <i r="1">
      <x v="395"/>
    </i>
    <i r="1">
      <x v="402"/>
    </i>
    <i r="1">
      <x v="403"/>
    </i>
    <i r="1">
      <x v="405"/>
    </i>
    <i r="1">
      <x v="417"/>
    </i>
    <i r="1">
      <x v="420"/>
    </i>
    <i r="1">
      <x v="433"/>
    </i>
    <i r="1">
      <x v="438"/>
    </i>
    <i r="1">
      <x v="444"/>
    </i>
    <i r="1">
      <x v="445"/>
    </i>
    <i r="1">
      <x v="447"/>
    </i>
    <i r="1">
      <x v="450"/>
    </i>
    <i r="1">
      <x v="466"/>
    </i>
    <i r="2">
      <x/>
    </i>
    <i r="2">
      <x v="1"/>
    </i>
    <i r="2">
      <x v="2"/>
    </i>
    <i>
      <x v="19"/>
    </i>
    <i r="1">
      <x v="73"/>
    </i>
    <i r="1">
      <x v="239"/>
    </i>
    <i r="1">
      <x v="466"/>
    </i>
    <i r="2">
      <x/>
    </i>
    <i r="2">
      <x v="2"/>
    </i>
    <i>
      <x v="20"/>
    </i>
    <i r="1">
      <x v="94"/>
    </i>
    <i r="1">
      <x v="134"/>
    </i>
    <i r="1">
      <x v="216"/>
    </i>
    <i r="1">
      <x v="252"/>
    </i>
    <i r="1">
      <x v="281"/>
    </i>
    <i r="1">
      <x v="346"/>
    </i>
    <i r="1">
      <x v="350"/>
    </i>
    <i r="1">
      <x v="370"/>
    </i>
    <i r="1">
      <x v="386"/>
    </i>
    <i r="1">
      <x v="419"/>
    </i>
    <i r="1">
      <x v="466"/>
    </i>
    <i r="2">
      <x/>
    </i>
    <i r="2">
      <x v="2"/>
    </i>
    <i>
      <x v="21"/>
    </i>
    <i r="1">
      <x v="466"/>
    </i>
    <i r="2">
      <x/>
    </i>
    <i r="2">
      <x v="2"/>
    </i>
    <i>
      <x v="22"/>
    </i>
    <i r="1">
      <x v="142"/>
    </i>
    <i r="1">
      <x v="427"/>
    </i>
    <i r="1">
      <x v="453"/>
    </i>
    <i r="1">
      <x v="466"/>
    </i>
    <i r="2">
      <x/>
    </i>
    <i r="2">
      <x v="2"/>
    </i>
    <i>
      <x v="23"/>
    </i>
    <i r="1">
      <x v="21"/>
    </i>
    <i r="1">
      <x v="115"/>
    </i>
    <i r="1">
      <x v="225"/>
    </i>
    <i r="1">
      <x v="236"/>
    </i>
    <i r="1">
      <x v="251"/>
    </i>
    <i r="1">
      <x v="466"/>
    </i>
    <i r="2">
      <x/>
    </i>
    <i r="2">
      <x v="2"/>
    </i>
    <i>
      <x v="24"/>
    </i>
    <i r="1">
      <x v="6"/>
    </i>
    <i r="1">
      <x v="466"/>
    </i>
    <i r="2">
      <x/>
    </i>
    <i r="2">
      <x v="2"/>
    </i>
    <i>
      <x v="25"/>
    </i>
    <i r="1">
      <x v="241"/>
    </i>
    <i r="1">
      <x v="466"/>
    </i>
    <i r="2">
      <x/>
    </i>
    <i r="2">
      <x v="2"/>
    </i>
    <i>
      <x v="26"/>
    </i>
    <i r="1">
      <x v="63"/>
    </i>
    <i r="1">
      <x v="109"/>
    </i>
    <i r="1">
      <x v="157"/>
    </i>
    <i r="1">
      <x v="160"/>
    </i>
    <i r="1">
      <x v="195"/>
    </i>
    <i r="1">
      <x v="244"/>
    </i>
    <i r="1">
      <x v="262"/>
    </i>
    <i r="1">
      <x v="293"/>
    </i>
    <i r="1">
      <x v="349"/>
    </i>
    <i r="1">
      <x v="372"/>
    </i>
    <i r="1">
      <x v="389"/>
    </i>
    <i r="1">
      <x v="398"/>
    </i>
    <i r="1">
      <x v="466"/>
    </i>
    <i r="2">
      <x/>
    </i>
    <i r="2">
      <x v="2"/>
    </i>
    <i>
      <x v="27"/>
    </i>
    <i r="1">
      <x v="8"/>
    </i>
    <i r="1">
      <x v="57"/>
    </i>
    <i r="1">
      <x v="272"/>
    </i>
    <i r="1">
      <x v="348"/>
    </i>
    <i r="1">
      <x v="461"/>
    </i>
    <i r="1">
      <x v="466"/>
    </i>
    <i r="2">
      <x/>
    </i>
    <i r="2">
      <x v="2"/>
    </i>
    <i>
      <x v="28"/>
    </i>
    <i r="1">
      <x v="159"/>
    </i>
    <i r="1">
      <x v="275"/>
    </i>
    <i r="1">
      <x v="422"/>
    </i>
    <i r="1">
      <x v="466"/>
    </i>
    <i r="2">
      <x/>
    </i>
    <i r="2">
      <x v="2"/>
    </i>
    <i>
      <x v="29"/>
    </i>
    <i r="1">
      <x v="5"/>
    </i>
    <i r="1">
      <x v="9"/>
    </i>
    <i r="1">
      <x v="45"/>
    </i>
    <i r="1">
      <x v="50"/>
    </i>
    <i r="1">
      <x v="95"/>
    </i>
    <i r="1">
      <x v="103"/>
    </i>
    <i r="1">
      <x v="105"/>
    </i>
    <i r="1">
      <x v="145"/>
    </i>
    <i r="1">
      <x v="149"/>
    </i>
    <i r="1">
      <x v="151"/>
    </i>
    <i r="1">
      <x v="179"/>
    </i>
    <i r="1">
      <x v="188"/>
    </i>
    <i r="1">
      <x v="198"/>
    </i>
    <i r="1">
      <x v="202"/>
    </i>
    <i r="1">
      <x v="207"/>
    </i>
    <i r="1">
      <x v="208"/>
    </i>
    <i r="1">
      <x v="209"/>
    </i>
    <i r="1">
      <x v="210"/>
    </i>
    <i r="1">
      <x v="212"/>
    </i>
    <i r="1">
      <x v="232"/>
    </i>
    <i r="1">
      <x v="255"/>
    </i>
    <i r="1">
      <x v="278"/>
    </i>
    <i r="1">
      <x v="288"/>
    </i>
    <i r="1">
      <x v="313"/>
    </i>
    <i r="1">
      <x v="326"/>
    </i>
    <i r="1">
      <x v="354"/>
    </i>
    <i r="1">
      <x v="363"/>
    </i>
    <i r="1">
      <x v="374"/>
    </i>
    <i r="1">
      <x v="388"/>
    </i>
    <i r="1">
      <x v="407"/>
    </i>
    <i r="1">
      <x v="425"/>
    </i>
    <i r="1">
      <x v="435"/>
    </i>
    <i r="1">
      <x v="448"/>
    </i>
    <i r="1">
      <x v="460"/>
    </i>
    <i r="1">
      <x v="466"/>
    </i>
    <i r="2">
      <x/>
    </i>
    <i r="2">
      <x v="1"/>
    </i>
    <i r="2">
      <x v="2"/>
    </i>
    <i>
      <x v="30"/>
    </i>
    <i r="1">
      <x v="22"/>
    </i>
    <i r="1">
      <x v="83"/>
    </i>
    <i r="1">
      <x v="221"/>
    </i>
    <i r="1">
      <x v="231"/>
    </i>
    <i r="1">
      <x v="341"/>
    </i>
    <i r="1">
      <x v="345"/>
    </i>
    <i r="1">
      <x v="466"/>
    </i>
    <i r="2">
      <x/>
    </i>
    <i r="2">
      <x v="2"/>
    </i>
    <i>
      <x v="31"/>
    </i>
    <i r="1">
      <x v="466"/>
    </i>
    <i r="2">
      <x/>
    </i>
    <i r="2">
      <x v="2"/>
    </i>
    <i>
      <x v="32"/>
    </i>
    <i r="1">
      <x v="28"/>
    </i>
    <i r="1">
      <x v="31"/>
    </i>
    <i r="1">
      <x v="42"/>
    </i>
    <i r="1">
      <x v="56"/>
    </i>
    <i r="1">
      <x v="60"/>
    </i>
    <i r="1">
      <x v="66"/>
    </i>
    <i r="1">
      <x v="81"/>
    </i>
    <i r="1">
      <x v="92"/>
    </i>
    <i r="1">
      <x v="111"/>
    </i>
    <i r="1">
      <x v="121"/>
    </i>
    <i r="1">
      <x v="170"/>
    </i>
    <i r="1">
      <x v="183"/>
    </i>
    <i r="1">
      <x v="184"/>
    </i>
    <i r="1">
      <x v="192"/>
    </i>
    <i r="1">
      <x v="204"/>
    </i>
    <i r="1">
      <x v="211"/>
    </i>
    <i r="1">
      <x v="249"/>
    </i>
    <i r="1">
      <x v="266"/>
    </i>
    <i r="1">
      <x v="271"/>
    </i>
    <i r="1">
      <x v="279"/>
    </i>
    <i r="1">
      <x v="295"/>
    </i>
    <i r="1">
      <x v="296"/>
    </i>
    <i r="1">
      <x v="306"/>
    </i>
    <i r="1">
      <x v="325"/>
    </i>
    <i r="1">
      <x v="340"/>
    </i>
    <i r="1">
      <x v="360"/>
    </i>
    <i r="1">
      <x v="416"/>
    </i>
    <i r="1">
      <x v="451"/>
    </i>
    <i r="1">
      <x v="466"/>
    </i>
    <i r="2">
      <x/>
    </i>
    <i r="2">
      <x v="2"/>
    </i>
    <i>
      <x v="33"/>
    </i>
    <i r="1">
      <x v="75"/>
    </i>
    <i r="1">
      <x v="127"/>
    </i>
    <i r="1">
      <x v="140"/>
    </i>
    <i r="1">
      <x v="150"/>
    </i>
    <i r="1">
      <x v="190"/>
    </i>
    <i r="1">
      <x v="323"/>
    </i>
    <i r="1">
      <x v="347"/>
    </i>
    <i r="1">
      <x v="466"/>
    </i>
    <i r="2">
      <x/>
    </i>
    <i r="2">
      <x v="1"/>
    </i>
    <i r="2">
      <x v="2"/>
    </i>
    <i>
      <x v="34"/>
    </i>
    <i r="1">
      <x v="177"/>
    </i>
    <i r="1">
      <x v="362"/>
    </i>
    <i r="1">
      <x v="466"/>
    </i>
    <i r="2">
      <x/>
    </i>
    <i r="2">
      <x v="2"/>
    </i>
    <i>
      <x v="35"/>
    </i>
    <i r="1">
      <x/>
    </i>
    <i r="1">
      <x v="13"/>
    </i>
    <i r="1">
      <x v="29"/>
    </i>
    <i r="1">
      <x v="39"/>
    </i>
    <i r="1">
      <x v="71"/>
    </i>
    <i r="1">
      <x v="72"/>
    </i>
    <i r="1">
      <x v="85"/>
    </i>
    <i r="1">
      <x v="141"/>
    </i>
    <i r="1">
      <x v="158"/>
    </i>
    <i r="1">
      <x v="173"/>
    </i>
    <i r="1">
      <x v="175"/>
    </i>
    <i r="1">
      <x v="227"/>
    </i>
    <i r="1">
      <x v="259"/>
    </i>
    <i r="1">
      <x v="274"/>
    </i>
    <i r="1">
      <x v="287"/>
    </i>
    <i r="1">
      <x v="324"/>
    </i>
    <i r="1">
      <x v="329"/>
    </i>
    <i r="1">
      <x v="333"/>
    </i>
    <i r="1">
      <x v="351"/>
    </i>
    <i r="1">
      <x v="426"/>
    </i>
    <i r="1">
      <x v="429"/>
    </i>
    <i r="1">
      <x v="434"/>
    </i>
    <i r="1">
      <x v="464"/>
    </i>
    <i r="1">
      <x v="465"/>
    </i>
    <i r="1">
      <x v="466"/>
    </i>
    <i r="2">
      <x/>
    </i>
    <i r="2">
      <x v="1"/>
    </i>
    <i r="2">
      <x v="2"/>
    </i>
    <i>
      <x v="36"/>
    </i>
    <i r="1">
      <x v="62"/>
    </i>
    <i r="1">
      <x v="74"/>
    </i>
    <i r="1">
      <x v="93"/>
    </i>
    <i r="1">
      <x v="108"/>
    </i>
    <i r="1">
      <x v="122"/>
    </i>
    <i r="1">
      <x v="129"/>
    </i>
    <i r="1">
      <x v="131"/>
    </i>
    <i r="1">
      <x v="182"/>
    </i>
    <i r="1">
      <x v="200"/>
    </i>
    <i r="1">
      <x v="219"/>
    </i>
    <i r="1">
      <x v="273"/>
    </i>
    <i r="1">
      <x v="285"/>
    </i>
    <i r="1">
      <x v="322"/>
    </i>
    <i r="1">
      <x v="355"/>
    </i>
    <i r="1">
      <x v="366"/>
    </i>
    <i r="1">
      <x v="384"/>
    </i>
    <i r="1">
      <x v="397"/>
    </i>
    <i r="1">
      <x v="437"/>
    </i>
    <i r="1">
      <x v="466"/>
    </i>
    <i r="2">
      <x/>
    </i>
    <i r="2">
      <x v="2"/>
    </i>
    <i>
      <x v="37"/>
    </i>
    <i r="1">
      <x v="358"/>
    </i>
    <i>
      <x v="38"/>
    </i>
    <i r="1">
      <x v="130"/>
    </i>
    <i r="1">
      <x v="217"/>
    </i>
    <i r="1">
      <x v="226"/>
    </i>
    <i r="1">
      <x v="243"/>
    </i>
    <i r="1">
      <x v="338"/>
    </i>
    <i r="1">
      <x v="408"/>
    </i>
    <i r="1">
      <x v="421"/>
    </i>
    <i r="1">
      <x v="466"/>
    </i>
    <i r="2">
      <x/>
    </i>
    <i r="2">
      <x v="1"/>
    </i>
    <i r="2">
      <x v="2"/>
    </i>
    <i>
      <x v="39"/>
    </i>
    <i r="1">
      <x v="16"/>
    </i>
    <i r="1">
      <x v="19"/>
    </i>
    <i r="1">
      <x v="162"/>
    </i>
    <i r="1">
      <x v="268"/>
    </i>
    <i r="1">
      <x v="304"/>
    </i>
    <i r="1">
      <x v="311"/>
    </i>
    <i r="1">
      <x v="365"/>
    </i>
    <i r="1">
      <x v="466"/>
    </i>
    <i r="2">
      <x/>
    </i>
    <i r="2">
      <x v="2"/>
    </i>
    <i>
      <x v="40"/>
    </i>
    <i r="1">
      <x v="20"/>
    </i>
    <i r="1">
      <x v="35"/>
    </i>
    <i r="1">
      <x v="47"/>
    </i>
    <i r="1">
      <x v="48"/>
    </i>
    <i r="1">
      <x v="52"/>
    </i>
    <i r="1">
      <x v="84"/>
    </i>
    <i r="1">
      <x v="104"/>
    </i>
    <i r="1">
      <x v="120"/>
    </i>
    <i r="1">
      <x v="144"/>
    </i>
    <i r="1">
      <x v="164"/>
    </i>
    <i r="1">
      <x v="176"/>
    </i>
    <i r="1">
      <x v="250"/>
    </i>
    <i r="1">
      <x v="253"/>
    </i>
    <i r="1">
      <x v="294"/>
    </i>
    <i r="1">
      <x v="321"/>
    </i>
    <i r="1">
      <x v="331"/>
    </i>
    <i r="1">
      <x v="352"/>
    </i>
    <i r="1">
      <x v="353"/>
    </i>
    <i r="1">
      <x v="368"/>
    </i>
    <i r="1">
      <x v="406"/>
    </i>
    <i r="1">
      <x v="459"/>
    </i>
    <i r="1">
      <x v="466"/>
    </i>
    <i r="2">
      <x/>
    </i>
    <i r="2">
      <x v="1"/>
    </i>
    <i r="2">
      <x v="2"/>
    </i>
    <i>
      <x v="41"/>
    </i>
    <i r="1">
      <x v="49"/>
    </i>
    <i r="1">
      <x v="64"/>
    </i>
    <i r="1">
      <x v="156"/>
    </i>
    <i r="1">
      <x v="163"/>
    </i>
    <i r="1">
      <x v="229"/>
    </i>
    <i r="1">
      <x v="375"/>
    </i>
    <i r="1">
      <x v="380"/>
    </i>
    <i r="1">
      <x v="399"/>
    </i>
    <i r="1">
      <x v="466"/>
    </i>
    <i r="2">
      <x/>
    </i>
    <i r="2">
      <x v="2"/>
    </i>
    <i>
      <x v="42"/>
    </i>
    <i r="1">
      <x v="59"/>
    </i>
    <i r="1">
      <x v="102"/>
    </i>
    <i r="1">
      <x v="153"/>
    </i>
    <i r="1">
      <x v="233"/>
    </i>
    <i r="1">
      <x v="234"/>
    </i>
    <i r="1">
      <x v="237"/>
    </i>
    <i r="1">
      <x v="254"/>
    </i>
    <i r="1">
      <x v="260"/>
    </i>
    <i r="1">
      <x v="267"/>
    </i>
    <i r="1">
      <x v="270"/>
    </i>
    <i r="1">
      <x v="298"/>
    </i>
    <i r="1">
      <x v="361"/>
    </i>
    <i r="1">
      <x v="376"/>
    </i>
    <i r="1">
      <x v="385"/>
    </i>
    <i r="1">
      <x v="410"/>
    </i>
    <i r="1">
      <x v="466"/>
    </i>
    <i r="2">
      <x/>
    </i>
    <i r="2">
      <x v="2"/>
    </i>
    <i>
      <x v="43"/>
    </i>
    <i r="1">
      <x v="61"/>
    </i>
    <i r="1">
      <x v="378"/>
    </i>
    <i r="1">
      <x v="387"/>
    </i>
    <i r="1">
      <x v="442"/>
    </i>
    <i r="1">
      <x v="466"/>
    </i>
    <i r="2">
      <x/>
    </i>
    <i r="2">
      <x v="2"/>
    </i>
    <i>
      <x v="44"/>
    </i>
    <i r="1">
      <x v="10"/>
    </i>
    <i r="1">
      <x v="328"/>
    </i>
    <i r="1">
      <x v="393"/>
    </i>
    <i r="1">
      <x v="466"/>
    </i>
    <i r="2">
      <x/>
    </i>
    <i r="2">
      <x v="2"/>
    </i>
    <i>
      <x v="45"/>
    </i>
    <i r="1">
      <x v="466"/>
    </i>
    <i r="2">
      <x/>
    </i>
    <i r="2">
      <x v="2"/>
    </i>
    <i>
      <x v="46"/>
    </i>
    <i r="1">
      <x v="119"/>
    </i>
    <i r="1">
      <x v="258"/>
    </i>
    <i r="1">
      <x v="269"/>
    </i>
    <i r="1">
      <x v="443"/>
    </i>
    <i r="1">
      <x v="462"/>
    </i>
    <i r="1">
      <x v="466"/>
    </i>
    <i r="2">
      <x/>
    </i>
    <i r="2">
      <x v="2"/>
    </i>
    <i>
      <x v="47"/>
    </i>
    <i r="1">
      <x v="36"/>
    </i>
    <i r="1">
      <x v="114"/>
    </i>
    <i r="1">
      <x v="135"/>
    </i>
    <i r="1">
      <x v="337"/>
    </i>
    <i r="1">
      <x v="409"/>
    </i>
    <i r="1">
      <x v="430"/>
    </i>
    <i r="1">
      <x v="431"/>
    </i>
    <i r="1">
      <x v="466"/>
    </i>
    <i r="2">
      <x/>
    </i>
    <i r="2">
      <x v="2"/>
    </i>
    <i>
      <x v="48"/>
    </i>
    <i r="1">
      <x v="79"/>
    </i>
    <i r="1">
      <x v="96"/>
    </i>
    <i r="1">
      <x v="169"/>
    </i>
    <i r="1">
      <x v="307"/>
    </i>
    <i r="1">
      <x v="342"/>
    </i>
    <i r="1">
      <x v="383"/>
    </i>
    <i r="1">
      <x v="390"/>
    </i>
    <i r="1">
      <x v="400"/>
    </i>
    <i r="1">
      <x v="455"/>
    </i>
    <i r="1">
      <x v="466"/>
    </i>
    <i r="2">
      <x/>
    </i>
    <i r="2">
      <x v="2"/>
    </i>
    <i>
      <x v="49"/>
    </i>
    <i r="1">
      <x v="67"/>
    </i>
    <i r="1">
      <x v="178"/>
    </i>
    <i r="1">
      <x v="256"/>
    </i>
    <i r="1">
      <x v="277"/>
    </i>
    <i r="1">
      <x v="282"/>
    </i>
    <i r="1">
      <x v="305"/>
    </i>
    <i r="1">
      <x v="339"/>
    </i>
    <i r="1">
      <x v="424"/>
    </i>
    <i r="1">
      <x v="441"/>
    </i>
    <i r="1">
      <x v="466"/>
    </i>
    <i r="2">
      <x/>
    </i>
    <i r="2">
      <x v="1"/>
    </i>
    <i r="2">
      <x v="2"/>
    </i>
    <i>
      <x v="50"/>
    </i>
    <i r="1">
      <x v="223"/>
    </i>
    <i r="1">
      <x v="463"/>
    </i>
    <i r="1">
      <x v="466"/>
    </i>
    <i r="2">
      <x/>
    </i>
    <i r="2">
      <x v="2"/>
    </i>
    <i>
      <x v="51"/>
    </i>
    <i r="1">
      <x v="91"/>
    </i>
    <i r="1">
      <x v="327"/>
    </i>
    <i r="1">
      <x v="415"/>
    </i>
    <i r="1">
      <x v="466"/>
    </i>
    <i r="2">
      <x/>
    </i>
    <i r="2">
      <x v="2"/>
    </i>
    <i>
      <x v="52"/>
    </i>
    <i r="1">
      <x v="466"/>
    </i>
    <i r="2">
      <x/>
    </i>
    <i r="2">
      <x v="2"/>
    </i>
    <i>
      <x v="53"/>
    </i>
    <i r="1">
      <x v="113"/>
    </i>
    <i r="1">
      <x v="133"/>
    </i>
    <i r="1">
      <x v="136"/>
    </i>
    <i r="1">
      <x v="222"/>
    </i>
    <i r="1">
      <x v="320"/>
    </i>
    <i r="1">
      <x v="423"/>
    </i>
    <i r="1">
      <x v="436"/>
    </i>
    <i r="1">
      <x v="457"/>
    </i>
    <i r="1">
      <x v="466"/>
    </i>
    <i r="2">
      <x/>
    </i>
    <i r="2">
      <x v="2"/>
    </i>
    <i>
      <x v="54"/>
    </i>
    <i r="1">
      <x v="401"/>
    </i>
    <i r="1">
      <x v="466"/>
    </i>
    <i r="2">
      <x/>
    </i>
    <i r="2">
      <x v="2"/>
    </i>
    <i>
      <x v="55"/>
    </i>
    <i r="1">
      <x v="58"/>
    </i>
    <i r="1">
      <x v="138"/>
    </i>
    <i r="1">
      <x v="264"/>
    </i>
    <i r="1">
      <x v="286"/>
    </i>
    <i r="1">
      <x v="292"/>
    </i>
    <i r="1">
      <x v="319"/>
    </i>
    <i r="1">
      <x v="382"/>
    </i>
    <i r="1">
      <x v="396"/>
    </i>
    <i r="1">
      <x v="418"/>
    </i>
    <i r="1">
      <x v="432"/>
    </i>
    <i r="1">
      <x v="466"/>
    </i>
    <i r="2">
      <x/>
    </i>
    <i r="2">
      <x v="2"/>
    </i>
    <i>
      <x v="56"/>
    </i>
    <i r="1">
      <x v="107"/>
    </i>
    <i r="1">
      <x v="446"/>
    </i>
    <i r="1">
      <x v="456"/>
    </i>
    <i r="1">
      <x v="458"/>
    </i>
    <i r="1">
      <x v="466"/>
    </i>
    <i r="2">
      <x/>
    </i>
    <i r="2">
      <x v="2"/>
    </i>
    <i>
      <x v="57"/>
    </i>
    <i r="1">
      <x v="246"/>
    </i>
    <i r="1">
      <x v="449"/>
    </i>
    <i r="1">
      <x v="466"/>
    </i>
    <i r="2">
      <x/>
    </i>
    <i r="2">
      <x v="2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dataFields count="11">
    <dataField name="Fatal Crashes" fld="4" baseField="0" baseItem="0" numFmtId="3"/>
    <dataField name="Injury Crashes" fld="6" baseField="0" baseItem="0" numFmtId="3"/>
    <dataField name="Property Damage Only Crashes" fld="7" baseField="0" baseItem="0" numFmtId="3"/>
    <dataField name="Alcohol Involved Fatal" fld="3" baseField="0" baseItem="0" numFmtId="3"/>
    <dataField name="Alcohol Involved Injury" fld="5" baseField="0" baseItem="0" numFmtId="3"/>
    <dataField name="Pedestrian Involved Fatal" fld="8" baseField="0" baseItem="0" numFmtId="3"/>
    <dataField name="Pedestrian Involved Injury" fld="9" baseField="0" baseItem="0" numFmtId="3"/>
    <dataField name="Bicyclist Involved Fatal" fld="10" baseField="0" baseItem="0" numFmtId="3"/>
    <dataField name="Bicyclist Involved Injury" fld="11" baseField="0" baseItem="0" numFmtId="3"/>
    <dataField name="Motorcycle Involved Fatal*" fld="12" baseField="0" baseItem="0" numFmtId="3"/>
    <dataField name="Motorcycle Involved Injury*" fld="13" baseField="0" baseItem="0" numFmtId="3"/>
  </dataFields>
  <formats count="38">
    <format dxfId="431">
      <pivotArea type="all" dataOnly="0" outline="0" fieldPosition="0"/>
    </format>
    <format dxfId="430">
      <pivotArea outline="0" collapsedLevelsAreSubtotals="1" fieldPosition="0"/>
    </format>
    <format dxfId="429">
      <pivotArea field="0" type="button" dataOnly="0" labelOnly="1" outline="0" axis="axisRow" fieldPosition="0"/>
    </format>
    <format dxfId="428">
      <pivotArea dataOnly="0" labelOnly="1" grandRow="1" outline="0" fieldPosition="0"/>
    </format>
    <format dxfId="427">
      <pivotArea dataOnly="0" labelOnly="1" outline="0" fieldPosition="0">
        <references count="1">
          <reference field="4294967294" count="8">
            <x v="0"/>
            <x v="1"/>
            <x v="3"/>
            <x v="4"/>
            <x v="5"/>
            <x v="6"/>
            <x v="7"/>
            <x v="8"/>
          </reference>
        </references>
      </pivotArea>
    </format>
    <format dxfId="426">
      <pivotArea type="all" dataOnly="0" outline="0" fieldPosition="0"/>
    </format>
    <format dxfId="425">
      <pivotArea outline="0" collapsedLevelsAreSubtotals="1" fieldPosition="0"/>
    </format>
    <format dxfId="424">
      <pivotArea field="0" type="button" dataOnly="0" labelOnly="1" outline="0" axis="axisRow" fieldPosition="0"/>
    </format>
    <format dxfId="423">
      <pivotArea dataOnly="0" labelOnly="1" grandRow="1" outline="0" fieldPosition="0"/>
    </format>
    <format dxfId="422">
      <pivotArea dataOnly="0" labelOnly="1" outline="0" fieldPosition="0">
        <references count="1">
          <reference field="4294967294" count="8">
            <x v="0"/>
            <x v="1"/>
            <x v="3"/>
            <x v="4"/>
            <x v="5"/>
            <x v="6"/>
            <x v="7"/>
            <x v="8"/>
          </reference>
        </references>
      </pivotArea>
    </format>
    <format dxfId="421">
      <pivotArea type="all" dataOnly="0" outline="0" fieldPosition="0"/>
    </format>
    <format dxfId="420">
      <pivotArea outline="0" collapsedLevelsAreSubtotals="1" fieldPosition="0"/>
    </format>
    <format dxfId="419">
      <pivotArea field="0" type="button" dataOnly="0" labelOnly="1" outline="0" axis="axisRow" fieldPosition="0"/>
    </format>
    <format dxfId="418">
      <pivotArea dataOnly="0" labelOnly="1" grandRow="1" outline="0" fieldPosition="0"/>
    </format>
    <format dxfId="417">
      <pivotArea dataOnly="0" labelOnly="1" outline="0" fieldPosition="0">
        <references count="1">
          <reference field="4294967294" count="8">
            <x v="0"/>
            <x v="1"/>
            <x v="3"/>
            <x v="4"/>
            <x v="5"/>
            <x v="6"/>
            <x v="7"/>
            <x v="8"/>
          </reference>
        </references>
      </pivotArea>
    </format>
    <format dxfId="416">
      <pivotArea outline="0" fieldPosition="0">
        <references count="1">
          <reference field="4294967294" count="1">
            <x v="0"/>
          </reference>
        </references>
      </pivotArea>
    </format>
    <format dxfId="415">
      <pivotArea outline="0" fieldPosition="0">
        <references count="1">
          <reference field="4294967294" count="1">
            <x v="1"/>
          </reference>
        </references>
      </pivotArea>
    </format>
    <format dxfId="414">
      <pivotArea outline="0" fieldPosition="0">
        <references count="1">
          <reference field="4294967294" count="1">
            <x v="3"/>
          </reference>
        </references>
      </pivotArea>
    </format>
    <format dxfId="413">
      <pivotArea outline="0" fieldPosition="0">
        <references count="1">
          <reference field="4294967294" count="1">
            <x v="4"/>
          </reference>
        </references>
      </pivotArea>
    </format>
    <format dxfId="412">
      <pivotArea outline="0" fieldPosition="0">
        <references count="1">
          <reference field="4294967294" count="1">
            <x v="5"/>
          </reference>
        </references>
      </pivotArea>
    </format>
    <format dxfId="411">
      <pivotArea outline="0" fieldPosition="0">
        <references count="1">
          <reference field="4294967294" count="1">
            <x v="6"/>
          </reference>
        </references>
      </pivotArea>
    </format>
    <format dxfId="410">
      <pivotArea outline="0" fieldPosition="0">
        <references count="1">
          <reference field="4294967294" count="1">
            <x v="7"/>
          </reference>
        </references>
      </pivotArea>
    </format>
    <format dxfId="409">
      <pivotArea outline="0" fieldPosition="0">
        <references count="1">
          <reference field="4294967294" count="1">
            <x v="8"/>
          </reference>
        </references>
      </pivotArea>
    </format>
    <format dxfId="408">
      <pivotArea dataOnly="0" labelOnly="1" fieldPosition="0">
        <references count="2">
          <reference field="0" count="1" selected="0">
            <x v="0"/>
          </reference>
          <reference field="1" count="15">
            <x v="2"/>
            <x v="3"/>
            <x v="37"/>
            <x v="118"/>
            <x v="128"/>
            <x v="147"/>
            <x v="168"/>
            <x v="224"/>
            <x v="276"/>
            <x v="283"/>
            <x v="309"/>
            <x v="316"/>
            <x v="364"/>
            <x v="428"/>
            <x v="466"/>
          </reference>
        </references>
      </pivotArea>
    </format>
    <format dxfId="407">
      <pivotArea dataOnly="0" outline="0" fieldPosition="0">
        <references count="1">
          <reference field="4294967294" count="8">
            <x v="0"/>
            <x v="1"/>
            <x v="3"/>
            <x v="4"/>
            <x v="5"/>
            <x v="6"/>
            <x v="7"/>
            <x v="8"/>
          </reference>
        </references>
      </pivotArea>
    </format>
    <format dxfId="406">
      <pivotArea grandRow="1" outline="0" collapsedLevelsAreSubtotals="1" fieldPosition="0"/>
    </format>
    <format dxfId="405">
      <pivotArea dataOnly="0" labelOnly="1" grandRow="1" outline="0" fieldPosition="0"/>
    </format>
    <format dxfId="404">
      <pivotArea field="0" type="button" dataOnly="0" labelOnly="1" outline="0" axis="axisRow" fieldPosition="0"/>
    </format>
    <format dxfId="403">
      <pivotArea field="1" type="button" dataOnly="0" labelOnly="1" outline="0" axis="axisRow" fieldPosition="1"/>
    </format>
    <format dxfId="402">
      <pivotArea dataOnly="0" labelOnly="1" outline="0" fieldPosition="0">
        <references count="1">
          <reference field="4294967294" count="8">
            <x v="0"/>
            <x v="1"/>
            <x v="3"/>
            <x v="4"/>
            <x v="5"/>
            <x v="6"/>
            <x v="7"/>
            <x v="8"/>
          </reference>
        </references>
      </pivotArea>
    </format>
    <format dxfId="401">
      <pivotArea outline="0" fieldPosition="0">
        <references count="1">
          <reference field="4294967294" count="1">
            <x v="9"/>
          </reference>
        </references>
      </pivotArea>
    </format>
    <format dxfId="400">
      <pivotArea outline="0" fieldPosition="0">
        <references count="1">
          <reference field="4294967294" count="1">
            <x v="10"/>
          </reference>
        </references>
      </pivotArea>
    </format>
    <format dxfId="399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398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397">
      <pivotArea field="2" type="button" dataOnly="0" labelOnly="1" outline="0" axis="axisRow" fieldPosition="2"/>
    </format>
    <format dxfId="396">
      <pivotArea outline="0" fieldPosition="0">
        <references count="1">
          <reference field="4294967294" count="1">
            <x v="2"/>
          </reference>
        </references>
      </pivotArea>
    </format>
    <format dxfId="395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94">
      <pivotArea dataOnly="0" labelOnly="1" outline="0" fieldPosition="0">
        <references count="1">
          <reference field="4294967294" count="1">
            <x v="2"/>
          </reference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C931E5-2A5E-48D2-BD24-8D3D7BF98B41}" name="PivotTable5" cacheId="130" applyNumberFormats="0" applyBorderFormats="0" applyFontFormats="0" applyPatternFormats="0" applyAlignmentFormats="0" applyWidthHeightFormats="1" dataCaption="Values" grandTotalCaption="Statewide Total" missingCaption="0" updatedVersion="8" minRefreshableVersion="3" itemPrintTitles="1" createdVersion="6" indent="0" compact="0" outline="1" outlineData="1" compactData="0" multipleFieldFilters="0" rowHeaderCaption="COUNTY" colHeaderCaption="VICTIMS" fieldListSortAscending="1">
  <location ref="A3:S690" firstHeaderRow="0" firstDataRow="1" firstDataCol="3"/>
  <pivotFields count="19">
    <pivotField name="County" axis="axisRow" compact="0" showAll="0" sortType="ascending">
      <items count="59">
        <item x="5"/>
        <item x="57"/>
        <item x="56"/>
        <item x="24"/>
        <item x="50"/>
        <item x="22"/>
        <item x="1"/>
        <item x="36"/>
        <item x="7"/>
        <item x="37"/>
        <item x="38"/>
        <item x="17"/>
        <item x="29"/>
        <item x="46"/>
        <item x="16"/>
        <item x="31"/>
        <item x="33"/>
        <item x="28"/>
        <item x="2"/>
        <item x="8"/>
        <item x="15"/>
        <item x="53"/>
        <item x="48"/>
        <item x="30"/>
        <item x="49"/>
        <item x="47"/>
        <item x="14"/>
        <item x="18"/>
        <item x="40"/>
        <item x="13"/>
        <item x="21"/>
        <item x="55"/>
        <item x="12"/>
        <item x="3"/>
        <item x="52"/>
        <item x="20"/>
        <item x="9"/>
        <item x="51"/>
        <item x="19"/>
        <item x="25"/>
        <item x="26"/>
        <item x="0"/>
        <item x="10"/>
        <item x="11"/>
        <item x="34"/>
        <item x="44"/>
        <item x="45"/>
        <item x="42"/>
        <item x="4"/>
        <item x="27"/>
        <item x="41"/>
        <item x="39"/>
        <item x="54"/>
        <item x="23"/>
        <item x="35"/>
        <item x="6"/>
        <item x="32"/>
        <item x="43"/>
        <item t="default"/>
      </items>
    </pivotField>
    <pivotField name="City" axis="axisRow" compact="0" showAll="0">
      <items count="457">
        <item sd="0" x="390"/>
        <item sd="0" x="58"/>
        <item sd="0" x="49"/>
        <item sd="0" x="60"/>
        <item sd="0" x="162"/>
        <item sd="0" x="359"/>
        <item sd="0" x="305"/>
        <item sd="0" x="325"/>
        <item sd="0" x="98"/>
        <item sd="0" x="174"/>
        <item sd="0" x="173"/>
        <item sd="0" x="237"/>
        <item sd="0" x="296"/>
        <item sd="0" x="39"/>
        <item sd="0" x="392"/>
        <item sd="0" x="32"/>
        <item sd="0" x="436"/>
        <item sd="0" x="404"/>
        <item sd="0" x="184"/>
        <item sd="0" x="119"/>
        <item sd="0" x="142"/>
        <item sd="0" x="149"/>
        <item sd="0" x="84"/>
        <item sd="0" x="346"/>
        <item sd="0" x="415"/>
        <item sd="0" x="105"/>
        <item sd="0" x="175"/>
        <item sd="0" x="153"/>
        <item sd="0" x="416"/>
        <item sd="0" x="226"/>
        <item sd="0" x="56"/>
        <item sd="0" x="255"/>
        <item sd="0" x="442"/>
        <item sd="0" x="400"/>
        <item sd="0" x="211"/>
        <item sd="0" x="201"/>
        <item sd="0" x="364"/>
        <item sd="0" x="445"/>
        <item sd="0" x="236"/>
        <item sd="0" x="206"/>
        <item sd="0" x="276"/>
        <item sd="0" x="70"/>
        <item sd="0" x="158"/>
        <item sd="0" x="367"/>
        <item sd="0" x="402"/>
        <item sd="0" x="188"/>
        <item sd="0" x="450"/>
        <item sd="0" x="65"/>
        <item sd="0" x="131"/>
        <item sd="0" x="244"/>
        <item sd="0" x="68"/>
        <item sd="0" x="327"/>
        <item sd="0" x="185"/>
        <item sd="0" x="147"/>
        <item sd="0" x="223"/>
        <item sd="0" x="134"/>
        <item sd="0" x="256"/>
        <item sd="0" x="326"/>
        <item sd="0" x="11"/>
        <item sd="0" x="430"/>
        <item sd="0" x="271"/>
        <item sd="0" x="316"/>
        <item sd="0" x="262"/>
        <item sd="0" x="92"/>
        <item sd="0" x="76"/>
        <item sd="0" x="46"/>
        <item sd="0" x="43"/>
        <item sd="0" x="394"/>
        <item sd="0" x="10"/>
        <item sd="0" x="391"/>
        <item sd="0" x="287"/>
        <item sd="0" x="382"/>
        <item sd="0" x="145"/>
        <item sd="0" x="79"/>
        <item sd="0" x="254"/>
        <item sd="0" x="95"/>
        <item sd="0" x="446"/>
        <item sd="0" x="280"/>
        <item sd="0" x="265"/>
        <item sd="0" x="165"/>
        <item sd="0" x="225"/>
        <item sd="0" x="196"/>
        <item sd="0" x="7"/>
        <item sd="0" x="273"/>
        <item sd="0" x="285"/>
        <item sd="0" x="97"/>
        <item sd="0" x="291"/>
        <item sd="0" x="28"/>
        <item sd="0" x="362"/>
        <item sd="0" x="55"/>
        <item sd="0" x="353"/>
        <item sd="0" x="166"/>
        <item sd="0" x="320"/>
        <item sd="0" x="93"/>
        <item sd="0" x="214"/>
        <item sd="0" x="22"/>
        <item sd="0" x="258"/>
        <item sd="0" x="151"/>
        <item sd="0" x="268"/>
        <item sd="0" x="200"/>
        <item sd="0" x="1"/>
        <item sd="0" x="357"/>
        <item sd="0" x="187"/>
        <item sd="0" x="453"/>
        <item sd="0" x="125"/>
        <item sd="0" x="308"/>
        <item sd="0" x="331"/>
        <item sd="0" x="393"/>
        <item sd="0" x="233"/>
        <item sd="0" x="72"/>
        <item sd="0" x="132"/>
        <item sd="0" x="253"/>
        <item sd="0" x="267"/>
        <item sd="0" x="448"/>
        <item sd="0" x="423"/>
        <item sd="0" x="94"/>
        <item sd="0" x="343"/>
        <item sd="0" x="172"/>
        <item sd="0" x="133"/>
        <item sd="0" x="221"/>
        <item sd="0" x="443"/>
        <item sd="0" x="3"/>
        <item sd="0" x="388"/>
        <item sd="0" x="341"/>
        <item sd="0" x="36"/>
        <item sd="0" x="281"/>
        <item sd="0" x="167"/>
        <item sd="0" x="376"/>
        <item sd="0" x="354"/>
        <item sd="0" x="109"/>
        <item sd="0" x="363"/>
        <item sd="0" x="447"/>
        <item sd="0" x="117"/>
        <item sd="0" x="260"/>
        <item sd="0" x="371"/>
        <item sd="0" x="40"/>
        <item sd="0" x="239"/>
        <item sd="0" x="383"/>
        <item sd="0" x="88"/>
        <item sd="0" x="386"/>
        <item sd="0" x="197"/>
        <item sd="0" x="304"/>
        <item sd="0" x="337"/>
        <item sd="0" x="251"/>
        <item sd="0" x="411"/>
        <item sd="0" x="426"/>
        <item sd="0" x="324"/>
        <item sd="0" x="429"/>
        <item sd="0" x="212"/>
        <item sd="0" x="397"/>
        <item sd="0" x="407"/>
        <item sd="0" x="312"/>
        <item sd="0" x="204"/>
        <item sd="0" x="210"/>
        <item sd="0" x="242"/>
        <item sd="0" x="401"/>
        <item sd="0" x="231"/>
        <item sd="0" x="37"/>
        <item sd="0" x="449"/>
        <item sd="0" x="73"/>
        <item sd="0" x="45"/>
        <item sd="0" x="14"/>
        <item sd="0" x="300"/>
        <item sd="0" x="110"/>
        <item sd="0" x="91"/>
        <item sd="0" x="78"/>
        <item sd="0" x="81"/>
        <item sd="0" x="195"/>
        <item sd="0" x="160"/>
        <item sd="0" x="345"/>
        <item sd="0" x="295"/>
        <item sd="0" x="384"/>
        <item sd="0" x="116"/>
        <item sd="0" x="278"/>
        <item sd="0" x="299"/>
        <item sd="0" x="379"/>
        <item sd="0" x="381"/>
        <item sd="0" x="47"/>
        <item sd="0" x="2"/>
        <item sd="0" x="294"/>
        <item sd="0" x="377"/>
        <item sd="0" x="352"/>
        <item sd="0" x="13"/>
        <item sd="0" x="24"/>
        <item sd="0" x="344"/>
        <item sd="0" x="104"/>
        <item sd="0" x="12"/>
        <item sd="0" x="112"/>
        <item sd="0" x="183"/>
        <item sd="0" x="272"/>
        <item sd="0" x="164"/>
        <item sd="0" x="437"/>
        <item sd="0" x="29"/>
        <item sd="0" x="180"/>
        <item sd="0" x="38"/>
        <item sd="0" x="419"/>
        <item sd="0" x="427"/>
        <item sd="0" x="121"/>
        <item sd="0" x="148"/>
        <item sd="0" x="418"/>
        <item sd="0" x="171"/>
        <item sd="0" x="293"/>
        <item sd="0" x="424"/>
        <item sd="0" x="17"/>
        <item sd="0" x="350"/>
        <item sd="0" x="417"/>
        <item sd="0" x="366"/>
        <item sd="0" x="63"/>
        <item sd="0" x="154"/>
        <item sd="0" x="413"/>
        <item sd="0" x="375"/>
        <item sd="0" x="216"/>
        <item sd="0" x="103"/>
        <item sd="0" x="41"/>
        <item sd="0" x="434"/>
        <item sd="0" x="227"/>
        <item sd="0" x="102"/>
        <item sd="0" x="361"/>
        <item sd="0" x="108"/>
        <item sd="0" x="176"/>
        <item sd="0" x="428"/>
        <item sd="0" x="372"/>
        <item sd="0" x="168"/>
        <item sd="0" x="152"/>
        <item sd="0" x="34"/>
        <item sd="0" x="319"/>
        <item sd="0" x="192"/>
        <item sd="0" x="170"/>
        <item sd="0" x="144"/>
        <item sd="0" x="274"/>
        <item sd="0" x="198"/>
        <item sd="0" x="306"/>
        <item sd="0" x="431"/>
        <item sd="0" x="229"/>
        <item sd="0" x="323"/>
        <item sd="0" x="190"/>
        <item sd="0" x="33"/>
        <item sd="0" x="4"/>
        <item sd="0" x="130"/>
        <item sd="0" x="202"/>
        <item sd="0" x="248"/>
        <item sd="0" x="30"/>
        <item sd="0" x="141"/>
        <item sd="0" x="288"/>
        <item sd="0" x="146"/>
        <item sd="0" x="269"/>
        <item sd="0" x="66"/>
        <item sd="0" x="20"/>
        <item sd="0" x="90"/>
        <item sd="0" x="53"/>
        <item sd="0" x="284"/>
        <item sd="0" x="224"/>
        <item sd="0" x="123"/>
        <item sd="0" x="62"/>
        <item sd="0" x="290"/>
        <item sd="0" x="252"/>
        <item sd="0" x="26"/>
        <item sd="0" x="177"/>
        <item sd="0" x="241"/>
        <item sd="0" x="48"/>
        <item sd="0" x="283"/>
        <item sd="0" x="15"/>
        <item sd="0" x="246"/>
        <item sd="0" x="298"/>
        <item sd="0" x="137"/>
        <item sd="0" x="124"/>
        <item sd="0" x="356"/>
        <item sd="0" x="302"/>
        <item sd="0" x="57"/>
        <item sd="0" x="349"/>
        <item sd="0" x="205"/>
        <item sd="0" x="351"/>
        <item sd="0" x="279"/>
        <item sd="0" x="328"/>
        <item sd="0" x="18"/>
        <item sd="0" x="179"/>
        <item sd="0" x="277"/>
        <item sd="0" x="387"/>
        <item sd="0" x="222"/>
        <item sd="0" x="207"/>
        <item sd="0" x="85"/>
        <item sd="0" x="263"/>
        <item sd="0" x="143"/>
        <item sd="0" x="297"/>
        <item sd="0" x="107"/>
        <item sd="0" x="339"/>
        <item sd="0" x="314"/>
        <item sd="0" x="27"/>
        <item sd="0" x="378"/>
        <item sd="0" x="321"/>
        <item sd="0" x="181"/>
        <item sd="0" x="307"/>
        <item sd="0" x="86"/>
        <item sd="0" x="408"/>
        <item sd="0" x="122"/>
        <item sd="0" x="118"/>
        <item sd="0" x="403"/>
        <item sd="0" x="42"/>
        <item sd="0" x="275"/>
        <item sd="0" x="259"/>
        <item sd="0" x="395"/>
        <item sd="0" x="270"/>
        <item sd="0" x="186"/>
        <item sd="0" x="67"/>
        <item sd="0" x="219"/>
        <item sd="0" x="9"/>
        <item sd="0" x="126"/>
        <item sd="0" x="313"/>
        <item sd="0" x="440"/>
        <item sd="0" x="75"/>
        <item sd="0" x="228"/>
        <item sd="0" x="266"/>
        <item sd="0" x="405"/>
        <item sd="0" x="439"/>
        <item sd="0" x="432"/>
        <item sd="0" x="330"/>
        <item sd="0" x="396"/>
        <item sd="0" x="334"/>
        <item sd="0" x="342"/>
        <item sd="0" x="89"/>
        <item sd="0" x="245"/>
        <item sd="0" x="421"/>
        <item sd="0" x="52"/>
        <item sd="0" x="433"/>
        <item sd="0" x="138"/>
        <item sd="0" x="106"/>
        <item sd="0" x="309"/>
        <item sd="0" x="389"/>
        <item sd="0" x="71"/>
        <item sd="0" x="193"/>
        <item sd="0" x="127"/>
        <item sd="0" x="247"/>
        <item sd="0" x="414"/>
        <item sd="0" x="317"/>
        <item sd="0" x="113"/>
        <item sd="0" x="120"/>
        <item sd="0" x="261"/>
        <item sd="0" x="451"/>
        <item sd="0" x="135"/>
        <item sd="0" x="220"/>
        <item sd="0" x="289"/>
        <item sd="0" x="159"/>
        <item sd="0" x="232"/>
        <item sd="0" x="64"/>
        <item sd="0" x="31"/>
        <item sd="0" x="114"/>
        <item sd="0" x="77"/>
        <item sd="0" x="238"/>
        <item sd="0" x="218"/>
        <item sd="0" x="318"/>
        <item sd="0" x="355"/>
        <item sd="0" x="240"/>
        <item sd="0" x="235"/>
        <item sd="0" x="101"/>
        <item sd="0" x="374"/>
        <item sd="0" x="230"/>
        <item sd="0" x="454"/>
        <item sd="0" x="194"/>
        <item sd="0" x="340"/>
        <item sd="0" x="23"/>
        <item sd="0" x="111"/>
        <item sd="0" x="441"/>
        <item sd="0" x="348"/>
        <item sd="0" x="209"/>
        <item sd="0" x="155"/>
        <item sd="0" x="292"/>
        <item sd="0" x="420"/>
        <item sd="0" x="35"/>
        <item sd="0" x="54"/>
        <item sd="0" x="0"/>
        <item sd="0" x="19"/>
        <item sd="0" x="51"/>
        <item sd="0" x="310"/>
        <item sd="0" x="213"/>
        <item sd="0" x="82"/>
        <item sd="0" x="264"/>
        <item sd="0" x="163"/>
        <item sd="0" x="250"/>
        <item sd="0" x="329"/>
        <item sd="0" x="5"/>
        <item sd="0" x="139"/>
        <item sd="0" x="444"/>
        <item sd="0" x="373"/>
        <item sd="0" x="455"/>
        <item sd="0" x="83"/>
        <item sd="0" x="8"/>
        <item sd="0" x="406"/>
        <item sd="0" x="21"/>
        <item sd="0" x="438"/>
        <item sd="0" x="311"/>
        <item sd="0" x="360"/>
        <item sd="0" x="399"/>
        <item sd="0" x="128"/>
        <item sd="0" x="398"/>
        <item sd="0" x="338"/>
        <item sd="0" x="243"/>
        <item sd="0" x="140"/>
        <item sd="0" x="69"/>
        <item sd="0" x="370"/>
        <item sd="0" x="191"/>
        <item sd="0" x="217"/>
        <item sd="0" x="322"/>
        <item sd="0" x="25"/>
        <item sd="0" x="412"/>
        <item sd="0" x="286"/>
        <item sd="0" x="303"/>
        <item sd="0" x="435"/>
        <item sd="0" x="410"/>
        <item sd="0" x="335"/>
        <item sd="0" x="189"/>
        <item sd="0" x="178"/>
        <item sd="0" x="100"/>
        <item sd="0" x="115"/>
        <item sd="0" x="358"/>
        <item sd="0" x="61"/>
        <item sd="0" x="422"/>
        <item sd="0" x="234"/>
        <item sd="0" x="136"/>
        <item sd="0" x="157"/>
        <item sd="0" x="282"/>
        <item sd="0" x="249"/>
        <item sd="0" x="169"/>
        <item sd="0" x="80"/>
        <item sd="0" x="99"/>
        <item sd="0" x="203"/>
        <item sd="0" x="44"/>
        <item sd="0" x="257"/>
        <item sd="0" x="182"/>
        <item sd="0" x="369"/>
        <item sd="0" x="301"/>
        <item sd="0" x="452"/>
        <item sd="0" x="16"/>
        <item sd="0" x="199"/>
        <item sd="0" x="59"/>
        <item sd="0" x="333"/>
        <item sd="0" x="74"/>
        <item sd="0" x="332"/>
        <item sd="0" x="365"/>
        <item sd="0" x="156"/>
        <item sd="0" x="129"/>
        <item sd="0" x="87"/>
        <item sd="0" x="368"/>
        <item sd="0" x="347"/>
        <item sd="0" x="96"/>
        <item sd="0" x="315"/>
        <item sd="0" x="208"/>
        <item sd="0" x="385"/>
        <item sd="0" x="425"/>
        <item sd="0" x="50"/>
        <item sd="0" x="380"/>
        <item sd="0" x="215"/>
        <item sd="0" x="150"/>
        <item sd="0" x="409"/>
        <item sd="0" x="161"/>
        <item sd="0" x="336"/>
        <item x="6"/>
        <item t="default" sd="0"/>
      </items>
    </pivotField>
    <pivotField axis="axisRow" compact="0" showAll="0">
      <items count="4">
        <item x="2"/>
        <item x="0"/>
        <item x="1"/>
        <item t="default"/>
      </items>
    </pivotField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dragToRow="0" dragToCol="0" dragToPage="0" showAll="0" defaultSubtotal="0"/>
    <pivotField dataField="1" compact="0" dragToRow="0" dragToCol="0" dragToPage="0" showAll="0" defaultSubtotal="0"/>
  </pivotFields>
  <rowFields count="3">
    <field x="0"/>
    <field x="1"/>
    <field x="2"/>
  </rowFields>
  <rowItems count="687">
    <i>
      <x/>
    </i>
    <i r="1">
      <x v="2"/>
    </i>
    <i r="1">
      <x v="3"/>
    </i>
    <i r="1">
      <x v="36"/>
    </i>
    <i r="1">
      <x v="112"/>
    </i>
    <i r="1">
      <x v="122"/>
    </i>
    <i r="1">
      <x v="141"/>
    </i>
    <i r="1">
      <x v="162"/>
    </i>
    <i r="1">
      <x v="216"/>
    </i>
    <i r="1">
      <x v="267"/>
    </i>
    <i r="1">
      <x v="274"/>
    </i>
    <i r="1">
      <x v="300"/>
    </i>
    <i r="1">
      <x v="307"/>
    </i>
    <i r="1">
      <x v="353"/>
    </i>
    <i r="1">
      <x v="417"/>
    </i>
    <i r="1">
      <x v="455"/>
    </i>
    <i r="2">
      <x/>
    </i>
    <i r="2">
      <x v="2"/>
    </i>
    <i>
      <x v="1"/>
    </i>
    <i r="1">
      <x v="455"/>
    </i>
    <i r="2">
      <x/>
    </i>
    <i r="2">
      <x v="2"/>
    </i>
    <i>
      <x v="2"/>
    </i>
    <i r="1">
      <x v="7"/>
    </i>
    <i r="1">
      <x v="180"/>
    </i>
    <i r="1">
      <x v="184"/>
    </i>
    <i r="1">
      <x v="308"/>
    </i>
    <i r="1">
      <x v="401"/>
    </i>
    <i r="1">
      <x v="455"/>
    </i>
    <i r="2">
      <x/>
    </i>
    <i r="2">
      <x v="2"/>
    </i>
    <i>
      <x v="3"/>
    </i>
    <i r="1">
      <x v="65"/>
    </i>
    <i r="1">
      <x v="155"/>
    </i>
    <i r="1">
      <x v="282"/>
    </i>
    <i r="1">
      <x v="291"/>
    </i>
    <i r="1">
      <x v="455"/>
    </i>
    <i r="2">
      <x/>
    </i>
    <i r="2">
      <x v="2"/>
    </i>
    <i>
      <x v="4"/>
    </i>
    <i r="1">
      <x v="11"/>
    </i>
    <i r="1">
      <x v="455"/>
    </i>
    <i r="2">
      <x/>
    </i>
    <i r="2">
      <x v="2"/>
    </i>
    <i>
      <x v="5"/>
    </i>
    <i r="1">
      <x v="81"/>
    </i>
    <i r="1">
      <x v="441"/>
    </i>
    <i r="1">
      <x v="455"/>
    </i>
    <i r="2">
      <x/>
    </i>
    <i r="2">
      <x v="2"/>
    </i>
    <i>
      <x v="6"/>
    </i>
    <i r="1">
      <x v="12"/>
    </i>
    <i r="1">
      <x v="43"/>
    </i>
    <i r="1">
      <x v="72"/>
    </i>
    <i r="1">
      <x v="84"/>
    </i>
    <i r="1">
      <x v="100"/>
    </i>
    <i r="1">
      <x v="118"/>
    </i>
    <i r="1">
      <x v="165"/>
    </i>
    <i r="1">
      <x v="186"/>
    </i>
    <i r="1">
      <x v="198"/>
    </i>
    <i r="1">
      <x v="237"/>
    </i>
    <i r="1">
      <x v="256"/>
    </i>
    <i r="1">
      <x v="275"/>
    </i>
    <i r="1">
      <x v="280"/>
    </i>
    <i r="1">
      <x v="301"/>
    </i>
    <i r="1">
      <x v="303"/>
    </i>
    <i r="1">
      <x v="306"/>
    </i>
    <i r="1">
      <x v="325"/>
    </i>
    <i r="1">
      <x v="358"/>
    </i>
    <i r="1">
      <x v="360"/>
    </i>
    <i r="1">
      <x v="428"/>
    </i>
    <i r="1">
      <x v="455"/>
    </i>
    <i r="2">
      <x/>
    </i>
    <i r="2">
      <x v="2"/>
    </i>
    <i>
      <x v="7"/>
    </i>
    <i r="1">
      <x v="93"/>
    </i>
    <i r="1">
      <x v="455"/>
    </i>
    <i r="2">
      <x/>
    </i>
    <i r="2">
      <x v="2"/>
    </i>
    <i>
      <x v="8"/>
    </i>
    <i r="1">
      <x v="305"/>
    </i>
    <i r="1">
      <x v="393"/>
    </i>
    <i r="1">
      <x v="455"/>
    </i>
    <i r="2">
      <x/>
    </i>
    <i r="2">
      <x v="2"/>
    </i>
    <i>
      <x v="9"/>
    </i>
    <i r="1">
      <x v="75"/>
    </i>
    <i r="1">
      <x v="77"/>
    </i>
    <i r="1">
      <x v="133"/>
    </i>
    <i r="1">
      <x v="140"/>
    </i>
    <i r="1">
      <x v="142"/>
    </i>
    <i r="1">
      <x v="188"/>
    </i>
    <i r="1">
      <x v="240"/>
    </i>
    <i r="1">
      <x v="293"/>
    </i>
    <i r="1">
      <x v="323"/>
    </i>
    <i r="1">
      <x v="362"/>
    </i>
    <i r="1">
      <x v="380"/>
    </i>
    <i r="1">
      <x v="455"/>
    </i>
    <i r="2">
      <x/>
    </i>
    <i r="2">
      <x v="2"/>
    </i>
    <i>
      <x v="10"/>
    </i>
    <i r="1">
      <x v="281"/>
    </i>
    <i r="1">
      <x v="443"/>
    </i>
    <i r="1">
      <x v="455"/>
    </i>
    <i r="2">
      <x/>
    </i>
    <i r="2">
      <x v="2"/>
    </i>
    <i>
      <x v="11"/>
    </i>
    <i r="1">
      <x v="15"/>
    </i>
    <i r="1">
      <x v="126"/>
    </i>
    <i r="1">
      <x v="131"/>
    </i>
    <i r="1">
      <x v="137"/>
    </i>
    <i r="1">
      <x v="455"/>
    </i>
    <i r="2">
      <x/>
    </i>
    <i r="2">
      <x v="2"/>
    </i>
    <i>
      <x v="12"/>
    </i>
    <i r="1">
      <x v="41"/>
    </i>
    <i r="1">
      <x v="117"/>
    </i>
    <i r="1">
      <x v="174"/>
    </i>
    <i r="1">
      <x v="455"/>
    </i>
    <i r="2">
      <x/>
    </i>
    <i r="2">
      <x v="2"/>
    </i>
    <i>
      <x v="13"/>
    </i>
    <i r="1">
      <x v="39"/>
    </i>
    <i r="1">
      <x v="455"/>
    </i>
    <i r="2">
      <x/>
    </i>
    <i r="2">
      <x v="2"/>
    </i>
    <i>
      <x v="14"/>
    </i>
    <i r="1">
      <x v="18"/>
    </i>
    <i r="1">
      <x v="26"/>
    </i>
    <i r="1">
      <x v="51"/>
    </i>
    <i r="1">
      <x v="104"/>
    </i>
    <i r="1">
      <x v="326"/>
    </i>
    <i r="1">
      <x v="381"/>
    </i>
    <i r="1">
      <x v="402"/>
    </i>
    <i r="1">
      <x v="403"/>
    </i>
    <i r="1">
      <x v="429"/>
    </i>
    <i r="1">
      <x v="455"/>
    </i>
    <i r="2">
      <x/>
    </i>
    <i r="2">
      <x v="2"/>
    </i>
    <i>
      <x v="15"/>
    </i>
    <i r="1">
      <x v="24"/>
    </i>
    <i r="1">
      <x v="85"/>
    </i>
    <i r="1">
      <x v="159"/>
    </i>
    <i r="1">
      <x v="212"/>
    </i>
    <i r="1">
      <x v="455"/>
    </i>
    <i r="2">
      <x/>
    </i>
    <i r="2">
      <x v="2"/>
    </i>
    <i>
      <x v="16"/>
    </i>
    <i r="1">
      <x v="73"/>
    </i>
    <i r="1">
      <x v="205"/>
    </i>
    <i r="1">
      <x v="455"/>
    </i>
    <i r="2">
      <x/>
    </i>
    <i r="2">
      <x v="2"/>
    </i>
    <i>
      <x v="17"/>
    </i>
    <i r="1">
      <x v="400"/>
    </i>
    <i r="1">
      <x v="455"/>
    </i>
    <i r="2">
      <x/>
    </i>
    <i r="2">
      <x v="2"/>
    </i>
    <i>
      <x v="18"/>
    </i>
    <i r="1">
      <x v="1"/>
    </i>
    <i r="1">
      <x v="4"/>
    </i>
    <i r="1">
      <x v="14"/>
    </i>
    <i r="1">
      <x v="17"/>
    </i>
    <i r="1">
      <x v="23"/>
    </i>
    <i r="1">
      <x v="25"/>
    </i>
    <i r="1">
      <x v="27"/>
    </i>
    <i r="1">
      <x v="31"/>
    </i>
    <i r="1">
      <x v="32"/>
    </i>
    <i r="1">
      <x v="33"/>
    </i>
    <i r="1">
      <x v="37"/>
    </i>
    <i r="1">
      <x v="48"/>
    </i>
    <i r="1">
      <x v="50"/>
    </i>
    <i r="1">
      <x v="61"/>
    </i>
    <i r="1">
      <x v="64"/>
    </i>
    <i r="1">
      <x v="71"/>
    </i>
    <i r="1">
      <x v="82"/>
    </i>
    <i r="1">
      <x v="83"/>
    </i>
    <i r="1">
      <x v="92"/>
    </i>
    <i r="1">
      <x v="94"/>
    </i>
    <i r="1">
      <x v="95"/>
    </i>
    <i r="1">
      <x v="106"/>
    </i>
    <i r="1">
      <x v="110"/>
    </i>
    <i r="1">
      <x v="111"/>
    </i>
    <i r="1">
      <x v="119"/>
    </i>
    <i r="1">
      <x v="120"/>
    </i>
    <i r="1">
      <x v="146"/>
    </i>
    <i r="1">
      <x v="148"/>
    </i>
    <i r="1">
      <x v="149"/>
    </i>
    <i r="1">
      <x v="160"/>
    </i>
    <i r="1">
      <x v="161"/>
    </i>
    <i r="1">
      <x v="166"/>
    </i>
    <i r="1">
      <x v="173"/>
    </i>
    <i r="1">
      <x v="178"/>
    </i>
    <i r="1">
      <x v="179"/>
    </i>
    <i r="1">
      <x v="182"/>
    </i>
    <i r="1">
      <x v="189"/>
    </i>
    <i r="1">
      <x v="191"/>
    </i>
    <i r="1">
      <x v="193"/>
    </i>
    <i r="1">
      <x v="195"/>
    </i>
    <i r="1">
      <x v="197"/>
    </i>
    <i r="1">
      <x v="206"/>
    </i>
    <i r="1">
      <x v="207"/>
    </i>
    <i r="1">
      <x v="210"/>
    </i>
    <i r="1">
      <x v="220"/>
    </i>
    <i r="1">
      <x v="222"/>
    </i>
    <i r="1">
      <x v="227"/>
    </i>
    <i r="1">
      <x v="230"/>
    </i>
    <i r="1">
      <x v="232"/>
    </i>
    <i r="1">
      <x v="234"/>
    </i>
    <i r="1">
      <x v="239"/>
    </i>
    <i r="1">
      <x v="249"/>
    </i>
    <i r="1">
      <x v="252"/>
    </i>
    <i r="1">
      <x v="254"/>
    </i>
    <i r="1">
      <x v="271"/>
    </i>
    <i r="1">
      <x v="288"/>
    </i>
    <i r="1">
      <x v="290"/>
    </i>
    <i r="1">
      <x v="292"/>
    </i>
    <i r="1">
      <x v="294"/>
    </i>
    <i r="1">
      <x v="299"/>
    </i>
    <i r="1">
      <x v="309"/>
    </i>
    <i r="1">
      <x v="321"/>
    </i>
    <i r="1">
      <x v="333"/>
    </i>
    <i r="1">
      <x v="345"/>
    </i>
    <i r="1">
      <x v="346"/>
    </i>
    <i r="1">
      <x v="348"/>
    </i>
    <i r="1">
      <x v="356"/>
    </i>
    <i r="1">
      <x v="366"/>
    </i>
    <i r="1">
      <x v="368"/>
    </i>
    <i r="1">
      <x v="370"/>
    </i>
    <i r="1">
      <x v="383"/>
    </i>
    <i r="1">
      <x v="384"/>
    </i>
    <i r="1">
      <x v="391"/>
    </i>
    <i r="1">
      <x v="392"/>
    </i>
    <i r="1">
      <x v="394"/>
    </i>
    <i r="1">
      <x v="406"/>
    </i>
    <i r="1">
      <x v="409"/>
    </i>
    <i r="1">
      <x v="422"/>
    </i>
    <i r="1">
      <x v="427"/>
    </i>
    <i r="1">
      <x v="433"/>
    </i>
    <i r="1">
      <x v="434"/>
    </i>
    <i r="1">
      <x v="436"/>
    </i>
    <i r="1">
      <x v="439"/>
    </i>
    <i r="1">
      <x v="455"/>
    </i>
    <i r="2">
      <x/>
    </i>
    <i r="2">
      <x v="1"/>
    </i>
    <i r="2">
      <x v="2"/>
    </i>
    <i>
      <x v="19"/>
    </i>
    <i r="1">
      <x v="68"/>
    </i>
    <i r="1">
      <x v="231"/>
    </i>
    <i r="1">
      <x v="455"/>
    </i>
    <i r="2">
      <x/>
    </i>
    <i r="2">
      <x v="2"/>
    </i>
    <i>
      <x v="20"/>
    </i>
    <i r="1">
      <x v="89"/>
    </i>
    <i r="1">
      <x v="128"/>
    </i>
    <i r="1">
      <x v="208"/>
    </i>
    <i r="1">
      <x v="244"/>
    </i>
    <i r="1">
      <x v="272"/>
    </i>
    <i r="1">
      <x v="335"/>
    </i>
    <i r="1">
      <x v="339"/>
    </i>
    <i r="1">
      <x v="359"/>
    </i>
    <i r="1">
      <x v="375"/>
    </i>
    <i r="1">
      <x v="408"/>
    </i>
    <i r="1">
      <x v="455"/>
    </i>
    <i r="2">
      <x/>
    </i>
    <i r="2">
      <x v="2"/>
    </i>
    <i>
      <x v="21"/>
    </i>
    <i r="1">
      <x v="455"/>
    </i>
    <i r="2">
      <x/>
    </i>
    <i r="2">
      <x v="2"/>
    </i>
    <i>
      <x v="22"/>
    </i>
    <i r="1">
      <x v="136"/>
    </i>
    <i r="1">
      <x v="416"/>
    </i>
    <i r="1">
      <x v="442"/>
    </i>
    <i r="1">
      <x v="455"/>
    </i>
    <i r="2">
      <x/>
    </i>
    <i r="2">
      <x v="2"/>
    </i>
    <i>
      <x v="23"/>
    </i>
    <i r="1">
      <x v="21"/>
    </i>
    <i r="1">
      <x v="109"/>
    </i>
    <i r="1">
      <x v="217"/>
    </i>
    <i r="1">
      <x v="228"/>
    </i>
    <i r="1">
      <x v="243"/>
    </i>
    <i r="1">
      <x v="455"/>
    </i>
    <i r="2">
      <x/>
    </i>
    <i r="2">
      <x v="2"/>
    </i>
    <i>
      <x v="24"/>
    </i>
    <i r="1">
      <x v="6"/>
    </i>
    <i r="1">
      <x v="455"/>
    </i>
    <i r="2">
      <x/>
    </i>
    <i r="2">
      <x v="2"/>
    </i>
    <i>
      <x v="25"/>
    </i>
    <i r="1">
      <x v="233"/>
    </i>
    <i r="1">
      <x v="455"/>
    </i>
    <i r="2">
      <x/>
    </i>
    <i r="2">
      <x v="2"/>
    </i>
    <i>
      <x v="26"/>
    </i>
    <i r="1">
      <x v="59"/>
    </i>
    <i r="1">
      <x v="103"/>
    </i>
    <i r="1">
      <x v="151"/>
    </i>
    <i r="1">
      <x v="154"/>
    </i>
    <i r="1">
      <x v="187"/>
    </i>
    <i r="1">
      <x v="236"/>
    </i>
    <i r="1">
      <x v="253"/>
    </i>
    <i r="1">
      <x v="284"/>
    </i>
    <i r="1">
      <x v="338"/>
    </i>
    <i r="1">
      <x v="361"/>
    </i>
    <i r="1">
      <x v="378"/>
    </i>
    <i r="1">
      <x v="387"/>
    </i>
    <i r="1">
      <x v="455"/>
    </i>
    <i r="2">
      <x/>
    </i>
    <i r="2">
      <x v="2"/>
    </i>
    <i>
      <x v="27"/>
    </i>
    <i r="1">
      <x v="8"/>
    </i>
    <i r="1">
      <x v="53"/>
    </i>
    <i r="1">
      <x v="263"/>
    </i>
    <i r="1">
      <x v="337"/>
    </i>
    <i r="1">
      <x v="450"/>
    </i>
    <i r="1">
      <x v="455"/>
    </i>
    <i r="2">
      <x/>
    </i>
    <i r="2">
      <x v="2"/>
    </i>
    <i>
      <x v="28"/>
    </i>
    <i r="1">
      <x v="153"/>
    </i>
    <i r="1">
      <x v="266"/>
    </i>
    <i r="1">
      <x v="411"/>
    </i>
    <i r="1">
      <x v="455"/>
    </i>
    <i r="2">
      <x/>
    </i>
    <i r="2">
      <x v="2"/>
    </i>
    <i>
      <x v="29"/>
    </i>
    <i r="1">
      <x v="5"/>
    </i>
    <i r="1">
      <x v="9"/>
    </i>
    <i r="1">
      <x v="42"/>
    </i>
    <i r="1">
      <x v="47"/>
    </i>
    <i r="1">
      <x v="90"/>
    </i>
    <i r="1">
      <x v="97"/>
    </i>
    <i r="1">
      <x v="99"/>
    </i>
    <i r="1">
      <x v="139"/>
    </i>
    <i r="1">
      <x v="143"/>
    </i>
    <i r="1">
      <x v="145"/>
    </i>
    <i r="1">
      <x v="172"/>
    </i>
    <i r="1">
      <x v="181"/>
    </i>
    <i r="1">
      <x v="190"/>
    </i>
    <i r="1">
      <x v="194"/>
    </i>
    <i r="1">
      <x v="199"/>
    </i>
    <i r="1">
      <x v="200"/>
    </i>
    <i r="1">
      <x v="201"/>
    </i>
    <i r="1">
      <x v="202"/>
    </i>
    <i r="1">
      <x v="204"/>
    </i>
    <i r="1">
      <x v="224"/>
    </i>
    <i r="1">
      <x v="247"/>
    </i>
    <i r="1">
      <x v="269"/>
    </i>
    <i r="1">
      <x v="279"/>
    </i>
    <i r="1">
      <x v="304"/>
    </i>
    <i r="1">
      <x v="317"/>
    </i>
    <i r="1">
      <x v="343"/>
    </i>
    <i r="1">
      <x v="352"/>
    </i>
    <i r="1">
      <x v="363"/>
    </i>
    <i r="1">
      <x v="377"/>
    </i>
    <i r="1">
      <x v="396"/>
    </i>
    <i r="1">
      <x v="414"/>
    </i>
    <i r="1">
      <x v="424"/>
    </i>
    <i r="1">
      <x v="437"/>
    </i>
    <i r="1">
      <x v="449"/>
    </i>
    <i r="1">
      <x v="455"/>
    </i>
    <i r="2">
      <x/>
    </i>
    <i r="2">
      <x v="2"/>
    </i>
    <i>
      <x v="30"/>
    </i>
    <i r="1">
      <x v="22"/>
    </i>
    <i r="1">
      <x v="78"/>
    </i>
    <i r="1">
      <x v="213"/>
    </i>
    <i r="1">
      <x v="223"/>
    </i>
    <i r="1">
      <x v="331"/>
    </i>
    <i r="1">
      <x v="334"/>
    </i>
    <i r="1">
      <x v="455"/>
    </i>
    <i r="2">
      <x/>
    </i>
    <i r="2">
      <x v="2"/>
    </i>
    <i>
      <x v="31"/>
    </i>
    <i r="1">
      <x v="455"/>
    </i>
    <i r="2">
      <x/>
    </i>
    <i r="2">
      <x v="2"/>
    </i>
    <i>
      <x v="32"/>
    </i>
    <i r="1">
      <x v="28"/>
    </i>
    <i r="1">
      <x v="30"/>
    </i>
    <i r="1">
      <x v="40"/>
    </i>
    <i r="1">
      <x v="52"/>
    </i>
    <i r="1">
      <x v="56"/>
    </i>
    <i r="1">
      <x v="62"/>
    </i>
    <i r="1">
      <x v="76"/>
    </i>
    <i r="1">
      <x v="87"/>
    </i>
    <i r="1">
      <x v="105"/>
    </i>
    <i r="1">
      <x v="115"/>
    </i>
    <i r="1">
      <x v="164"/>
    </i>
    <i r="1">
      <x v="176"/>
    </i>
    <i r="1">
      <x v="177"/>
    </i>
    <i r="1">
      <x v="185"/>
    </i>
    <i r="1">
      <x v="196"/>
    </i>
    <i r="1">
      <x v="203"/>
    </i>
    <i r="1">
      <x v="241"/>
    </i>
    <i r="1">
      <x v="257"/>
    </i>
    <i r="1">
      <x v="262"/>
    </i>
    <i r="1">
      <x v="270"/>
    </i>
    <i r="1">
      <x v="286"/>
    </i>
    <i r="1">
      <x v="287"/>
    </i>
    <i r="1">
      <x v="297"/>
    </i>
    <i r="1">
      <x v="316"/>
    </i>
    <i r="1">
      <x v="330"/>
    </i>
    <i r="1">
      <x v="349"/>
    </i>
    <i r="1">
      <x v="405"/>
    </i>
    <i r="1">
      <x v="440"/>
    </i>
    <i r="1">
      <x v="455"/>
    </i>
    <i r="2">
      <x/>
    </i>
    <i r="2">
      <x v="2"/>
    </i>
    <i>
      <x v="33"/>
    </i>
    <i r="1">
      <x v="70"/>
    </i>
    <i r="1">
      <x v="121"/>
    </i>
    <i r="1">
      <x v="134"/>
    </i>
    <i r="1">
      <x v="144"/>
    </i>
    <i r="1">
      <x v="183"/>
    </i>
    <i r="1">
      <x v="314"/>
    </i>
    <i r="1">
      <x v="336"/>
    </i>
    <i r="1">
      <x v="455"/>
    </i>
    <i r="2">
      <x/>
    </i>
    <i r="2">
      <x v="2"/>
    </i>
    <i>
      <x v="34"/>
    </i>
    <i r="1">
      <x v="170"/>
    </i>
    <i r="1">
      <x v="351"/>
    </i>
    <i r="1">
      <x v="455"/>
    </i>
    <i r="2">
      <x/>
    </i>
    <i r="2">
      <x v="2"/>
    </i>
    <i>
      <x v="35"/>
    </i>
    <i r="1">
      <x/>
    </i>
    <i r="1">
      <x v="13"/>
    </i>
    <i r="1">
      <x v="29"/>
    </i>
    <i r="1">
      <x v="38"/>
    </i>
    <i r="1">
      <x v="66"/>
    </i>
    <i r="1">
      <x v="67"/>
    </i>
    <i r="1">
      <x v="80"/>
    </i>
    <i r="1">
      <x v="135"/>
    </i>
    <i r="1">
      <x v="152"/>
    </i>
    <i r="1">
      <x v="167"/>
    </i>
    <i r="1">
      <x v="168"/>
    </i>
    <i r="1">
      <x v="219"/>
    </i>
    <i r="1">
      <x v="250"/>
    </i>
    <i r="1">
      <x v="265"/>
    </i>
    <i r="1">
      <x v="278"/>
    </i>
    <i r="1">
      <x v="315"/>
    </i>
    <i r="1">
      <x v="320"/>
    </i>
    <i r="1">
      <x v="324"/>
    </i>
    <i r="1">
      <x v="340"/>
    </i>
    <i r="1">
      <x v="415"/>
    </i>
    <i r="1">
      <x v="418"/>
    </i>
    <i r="1">
      <x v="423"/>
    </i>
    <i r="1">
      <x v="453"/>
    </i>
    <i r="1">
      <x v="454"/>
    </i>
    <i r="1">
      <x v="455"/>
    </i>
    <i r="2">
      <x/>
    </i>
    <i r="2">
      <x v="2"/>
    </i>
    <i>
      <x v="36"/>
    </i>
    <i r="1">
      <x v="58"/>
    </i>
    <i r="1">
      <x v="69"/>
    </i>
    <i r="1">
      <x v="88"/>
    </i>
    <i r="1">
      <x v="102"/>
    </i>
    <i r="1">
      <x v="116"/>
    </i>
    <i r="1">
      <x v="123"/>
    </i>
    <i r="1">
      <x v="125"/>
    </i>
    <i r="1">
      <x v="175"/>
    </i>
    <i r="1">
      <x v="192"/>
    </i>
    <i r="1">
      <x v="211"/>
    </i>
    <i r="1">
      <x v="264"/>
    </i>
    <i r="1">
      <x v="276"/>
    </i>
    <i r="1">
      <x v="313"/>
    </i>
    <i r="1">
      <x v="344"/>
    </i>
    <i r="1">
      <x v="355"/>
    </i>
    <i r="1">
      <x v="373"/>
    </i>
    <i r="1">
      <x v="386"/>
    </i>
    <i r="1">
      <x v="426"/>
    </i>
    <i r="1">
      <x v="455"/>
    </i>
    <i r="2">
      <x/>
    </i>
    <i r="2">
      <x v="2"/>
    </i>
    <i>
      <x v="37"/>
    </i>
    <i r="1">
      <x v="347"/>
    </i>
    <i>
      <x v="38"/>
    </i>
    <i r="1">
      <x v="124"/>
    </i>
    <i r="1">
      <x v="209"/>
    </i>
    <i r="1">
      <x v="218"/>
    </i>
    <i r="1">
      <x v="235"/>
    </i>
    <i r="1">
      <x v="328"/>
    </i>
    <i r="1">
      <x v="397"/>
    </i>
    <i r="1">
      <x v="410"/>
    </i>
    <i r="1">
      <x v="455"/>
    </i>
    <i r="2">
      <x/>
    </i>
    <i r="2">
      <x v="2"/>
    </i>
    <i>
      <x v="39"/>
    </i>
    <i r="1">
      <x v="16"/>
    </i>
    <i r="1">
      <x v="19"/>
    </i>
    <i r="1">
      <x v="156"/>
    </i>
    <i r="1">
      <x v="259"/>
    </i>
    <i r="1">
      <x v="295"/>
    </i>
    <i r="1">
      <x v="302"/>
    </i>
    <i r="1">
      <x v="354"/>
    </i>
    <i r="1">
      <x v="455"/>
    </i>
    <i r="2">
      <x/>
    </i>
    <i r="2">
      <x v="2"/>
    </i>
    <i>
      <x v="40"/>
    </i>
    <i r="1">
      <x v="20"/>
    </i>
    <i r="1">
      <x v="34"/>
    </i>
    <i r="1">
      <x v="44"/>
    </i>
    <i r="1">
      <x v="45"/>
    </i>
    <i r="1">
      <x v="49"/>
    </i>
    <i r="1">
      <x v="79"/>
    </i>
    <i r="1">
      <x v="98"/>
    </i>
    <i r="1">
      <x v="114"/>
    </i>
    <i r="1">
      <x v="138"/>
    </i>
    <i r="1">
      <x v="158"/>
    </i>
    <i r="1">
      <x v="169"/>
    </i>
    <i r="1">
      <x v="242"/>
    </i>
    <i r="1">
      <x v="245"/>
    </i>
    <i r="1">
      <x v="285"/>
    </i>
    <i r="1">
      <x v="312"/>
    </i>
    <i r="1">
      <x v="322"/>
    </i>
    <i r="1">
      <x v="341"/>
    </i>
    <i r="1">
      <x v="342"/>
    </i>
    <i r="1">
      <x v="357"/>
    </i>
    <i r="1">
      <x v="395"/>
    </i>
    <i r="1">
      <x v="448"/>
    </i>
    <i r="1">
      <x v="455"/>
    </i>
    <i r="2">
      <x/>
    </i>
    <i r="2">
      <x v="1"/>
    </i>
    <i r="2">
      <x v="2"/>
    </i>
    <i>
      <x v="41"/>
    </i>
    <i r="1">
      <x v="46"/>
    </i>
    <i r="1">
      <x v="60"/>
    </i>
    <i r="1">
      <x v="150"/>
    </i>
    <i r="1">
      <x v="157"/>
    </i>
    <i r="1">
      <x v="221"/>
    </i>
    <i r="1">
      <x v="364"/>
    </i>
    <i r="1">
      <x v="369"/>
    </i>
    <i r="1">
      <x v="388"/>
    </i>
    <i r="1">
      <x v="455"/>
    </i>
    <i r="2">
      <x/>
    </i>
    <i r="2">
      <x v="2"/>
    </i>
    <i>
      <x v="42"/>
    </i>
    <i r="1">
      <x v="55"/>
    </i>
    <i r="1">
      <x v="96"/>
    </i>
    <i r="1">
      <x v="147"/>
    </i>
    <i r="1">
      <x v="225"/>
    </i>
    <i r="1">
      <x v="226"/>
    </i>
    <i r="1">
      <x v="229"/>
    </i>
    <i r="1">
      <x v="246"/>
    </i>
    <i r="1">
      <x v="251"/>
    </i>
    <i r="1">
      <x v="258"/>
    </i>
    <i r="1">
      <x v="261"/>
    </i>
    <i r="1">
      <x v="289"/>
    </i>
    <i r="1">
      <x v="350"/>
    </i>
    <i r="1">
      <x v="365"/>
    </i>
    <i r="1">
      <x v="374"/>
    </i>
    <i r="1">
      <x v="399"/>
    </i>
    <i r="1">
      <x v="455"/>
    </i>
    <i r="2">
      <x/>
    </i>
    <i r="2">
      <x v="2"/>
    </i>
    <i>
      <x v="43"/>
    </i>
    <i r="1">
      <x v="57"/>
    </i>
    <i r="1">
      <x v="367"/>
    </i>
    <i r="1">
      <x v="376"/>
    </i>
    <i r="1">
      <x v="431"/>
    </i>
    <i r="1">
      <x v="455"/>
    </i>
    <i r="2">
      <x/>
    </i>
    <i r="2">
      <x v="2"/>
    </i>
    <i>
      <x v="44"/>
    </i>
    <i r="1">
      <x v="10"/>
    </i>
    <i r="1">
      <x v="319"/>
    </i>
    <i r="1">
      <x v="382"/>
    </i>
    <i r="1">
      <x v="455"/>
    </i>
    <i r="2">
      <x/>
    </i>
    <i r="2">
      <x v="2"/>
    </i>
    <i>
      <x v="45"/>
    </i>
    <i r="1">
      <x v="455"/>
    </i>
    <i r="2">
      <x/>
    </i>
    <i r="2">
      <x v="2"/>
    </i>
    <i>
      <x v="46"/>
    </i>
    <i r="1">
      <x v="113"/>
    </i>
    <i r="1">
      <x v="260"/>
    </i>
    <i r="1">
      <x v="432"/>
    </i>
    <i r="1">
      <x v="451"/>
    </i>
    <i r="1">
      <x v="455"/>
    </i>
    <i r="2">
      <x/>
    </i>
    <i r="2">
      <x v="2"/>
    </i>
    <i>
      <x v="47"/>
    </i>
    <i r="1">
      <x v="35"/>
    </i>
    <i r="1">
      <x v="108"/>
    </i>
    <i r="1">
      <x v="129"/>
    </i>
    <i r="1">
      <x v="327"/>
    </i>
    <i r="1">
      <x v="398"/>
    </i>
    <i r="1">
      <x v="419"/>
    </i>
    <i r="1">
      <x v="420"/>
    </i>
    <i r="1">
      <x v="455"/>
    </i>
    <i r="2">
      <x/>
    </i>
    <i r="2">
      <x v="2"/>
    </i>
    <i>
      <x v="48"/>
    </i>
    <i r="1">
      <x v="74"/>
    </i>
    <i r="1">
      <x v="91"/>
    </i>
    <i r="1">
      <x v="163"/>
    </i>
    <i r="1">
      <x v="298"/>
    </i>
    <i r="1">
      <x v="332"/>
    </i>
    <i r="1">
      <x v="372"/>
    </i>
    <i r="1">
      <x v="379"/>
    </i>
    <i r="1">
      <x v="389"/>
    </i>
    <i r="1">
      <x v="444"/>
    </i>
    <i r="1">
      <x v="455"/>
    </i>
    <i r="2">
      <x/>
    </i>
    <i r="2">
      <x v="2"/>
    </i>
    <i>
      <x v="49"/>
    </i>
    <i r="1">
      <x v="63"/>
    </i>
    <i r="1">
      <x v="171"/>
    </i>
    <i r="1">
      <x v="248"/>
    </i>
    <i r="1">
      <x v="268"/>
    </i>
    <i r="1">
      <x v="273"/>
    </i>
    <i r="1">
      <x v="296"/>
    </i>
    <i r="1">
      <x v="329"/>
    </i>
    <i r="1">
      <x v="413"/>
    </i>
    <i r="1">
      <x v="430"/>
    </i>
    <i r="1">
      <x v="455"/>
    </i>
    <i r="2">
      <x/>
    </i>
    <i r="2">
      <x v="2"/>
    </i>
    <i>
      <x v="50"/>
    </i>
    <i r="1">
      <x v="215"/>
    </i>
    <i r="1">
      <x v="452"/>
    </i>
    <i r="1">
      <x v="455"/>
    </i>
    <i r="2">
      <x/>
    </i>
    <i r="2">
      <x v="2"/>
    </i>
    <i>
      <x v="51"/>
    </i>
    <i r="1">
      <x v="86"/>
    </i>
    <i r="1">
      <x v="318"/>
    </i>
    <i r="1">
      <x v="404"/>
    </i>
    <i r="1">
      <x v="455"/>
    </i>
    <i r="2">
      <x/>
    </i>
    <i r="2">
      <x v="2"/>
    </i>
    <i>
      <x v="52"/>
    </i>
    <i r="1">
      <x v="455"/>
    </i>
    <i r="2">
      <x/>
    </i>
    <i r="2">
      <x v="2"/>
    </i>
    <i>
      <x v="53"/>
    </i>
    <i r="1">
      <x v="107"/>
    </i>
    <i r="1">
      <x v="127"/>
    </i>
    <i r="1">
      <x v="130"/>
    </i>
    <i r="1">
      <x v="214"/>
    </i>
    <i r="1">
      <x v="311"/>
    </i>
    <i r="1">
      <x v="412"/>
    </i>
    <i r="1">
      <x v="425"/>
    </i>
    <i r="1">
      <x v="446"/>
    </i>
    <i r="1">
      <x v="455"/>
    </i>
    <i r="2">
      <x/>
    </i>
    <i r="2">
      <x v="2"/>
    </i>
    <i>
      <x v="54"/>
    </i>
    <i r="1">
      <x v="390"/>
    </i>
    <i r="1">
      <x v="455"/>
    </i>
    <i r="2">
      <x/>
    </i>
    <i r="2">
      <x v="2"/>
    </i>
    <i>
      <x v="55"/>
    </i>
    <i r="1">
      <x v="54"/>
    </i>
    <i r="1">
      <x v="132"/>
    </i>
    <i r="1">
      <x v="255"/>
    </i>
    <i r="1">
      <x v="277"/>
    </i>
    <i r="1">
      <x v="283"/>
    </i>
    <i r="1">
      <x v="310"/>
    </i>
    <i r="1">
      <x v="371"/>
    </i>
    <i r="1">
      <x v="385"/>
    </i>
    <i r="1">
      <x v="407"/>
    </i>
    <i r="1">
      <x v="421"/>
    </i>
    <i r="1">
      <x v="455"/>
    </i>
    <i r="2">
      <x/>
    </i>
    <i r="2">
      <x v="2"/>
    </i>
    <i>
      <x v="56"/>
    </i>
    <i r="1">
      <x v="101"/>
    </i>
    <i r="1">
      <x v="435"/>
    </i>
    <i r="1">
      <x v="445"/>
    </i>
    <i r="1">
      <x v="447"/>
    </i>
    <i r="1">
      <x v="455"/>
    </i>
    <i r="2">
      <x/>
    </i>
    <i r="2">
      <x v="2"/>
    </i>
    <i>
      <x v="57"/>
    </i>
    <i r="1">
      <x v="238"/>
    </i>
    <i r="1">
      <x v="438"/>
    </i>
    <i r="1">
      <x v="455"/>
    </i>
    <i r="2">
      <x/>
    </i>
    <i r="2">
      <x v="2"/>
    </i>
    <i t="grand">
      <x/>
    </i>
  </rowItems>
  <colFields count="1">
    <field x="-2"/>
  </colFields>
  <colItems count="1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</colItems>
  <dataFields count="16">
    <dataField name="Driver Killed" fld="3" baseField="0" baseItem="0" numFmtId="3"/>
    <dataField name="Driver Injured" fld="4" baseField="0" baseItem="0" numFmtId="3"/>
    <dataField name="Passenger Killed" fld="5" baseField="0" baseItem="0" numFmtId="3"/>
    <dataField name="Passenger Injured" fld="6" baseField="0" baseItem="0" numFmtId="3"/>
    <dataField name="Pedestrian Killed" fld="7" baseField="0" baseItem="0" numFmtId="3"/>
    <dataField name="Pedestrian Injured" fld="8" baseField="0" baseItem="0" numFmtId="3"/>
    <dataField name="Bicyclist Killed" fld="9" baseField="0" baseItem="0" numFmtId="3"/>
    <dataField name="Bicyclist Injured" fld="10" baseField="0" baseItem="0" numFmtId="3"/>
    <dataField name="Motorcyclist Killed*" fld="11" baseField="0" baseItem="0" numFmtId="3"/>
    <dataField name="Motorcyclist Injured*" fld="12" baseField="0" baseItem="0" numFmtId="3"/>
    <dataField name="Other Killed" fld="13" baseField="0" baseItem="0" numFmtId="3"/>
    <dataField name="Other Injured" fld="14" baseField="0" baseItem="0" numFmtId="3"/>
    <dataField name="Operator Killed" fld="15" baseField="0" baseItem="0" numFmtId="3"/>
    <dataField name="Operator Injured" fld="16" baseField="0" baseItem="0" numFmtId="3"/>
    <dataField name=" Total Killed" fld="17" baseField="0" baseItem="0" numFmtId="3"/>
    <dataField name=" Total Injured" fld="18" baseField="0" baseItem="0" numFmtId="3"/>
  </dataFields>
  <formats count="48">
    <format dxfId="393">
      <pivotArea type="all" dataOnly="0" outline="0" fieldPosition="0"/>
    </format>
    <format dxfId="392">
      <pivotArea outline="0" collapsedLevelsAreSubtotals="1" fieldPosition="0"/>
    </format>
    <format dxfId="391">
      <pivotArea type="origin" dataOnly="0" labelOnly="1" outline="0" fieldPosition="0"/>
    </format>
    <format dxfId="390">
      <pivotArea type="topRight" dataOnly="0" labelOnly="1" outline="0" fieldPosition="0"/>
    </format>
    <format dxfId="389">
      <pivotArea dataOnly="0" labelOnly="1" grandRow="1" outline="0" fieldPosition="0"/>
    </format>
    <format dxfId="388">
      <pivotArea dataOnly="0" labelOnly="1" grandCol="1" outline="0" fieldPosition="0"/>
    </format>
    <format dxfId="387">
      <pivotArea type="all" dataOnly="0" outline="0" fieldPosition="0"/>
    </format>
    <format dxfId="386">
      <pivotArea outline="0" collapsedLevelsAreSubtotals="1" fieldPosition="0"/>
    </format>
    <format dxfId="385">
      <pivotArea type="origin" dataOnly="0" labelOnly="1" outline="0" fieldPosition="0"/>
    </format>
    <format dxfId="384">
      <pivotArea type="topRight" dataOnly="0" labelOnly="1" outline="0" fieldPosition="0"/>
    </format>
    <format dxfId="383">
      <pivotArea dataOnly="0" labelOnly="1" grandRow="1" outline="0" fieldPosition="0"/>
    </format>
    <format dxfId="382">
      <pivotArea dataOnly="0" labelOnly="1" grandCol="1" outline="0" fieldPosition="0"/>
    </format>
    <format dxfId="381">
      <pivotArea type="all" dataOnly="0" outline="0" fieldPosition="0"/>
    </format>
    <format dxfId="380">
      <pivotArea outline="0" collapsedLevelsAreSubtotals="1" fieldPosition="0"/>
    </format>
    <format dxfId="379">
      <pivotArea type="origin" dataOnly="0" labelOnly="1" outline="0" fieldPosition="0"/>
    </format>
    <format dxfId="378">
      <pivotArea type="topRight" dataOnly="0" labelOnly="1" outline="0" fieldPosition="0"/>
    </format>
    <format dxfId="377">
      <pivotArea dataOnly="0" labelOnly="1" grandRow="1" outline="0" fieldPosition="0"/>
    </format>
    <format dxfId="376">
      <pivotArea dataOnly="0" labelOnly="1" grandCol="1" outline="0" fieldPosition="0"/>
    </format>
    <format dxfId="375">
      <pivotArea dataOnly="0" labelOnly="1" grandCol="1" outline="0" fieldPosition="0"/>
    </format>
    <format dxfId="374">
      <pivotArea dataOnly="0" labelOnly="1" grandCol="1" outline="0" fieldPosition="0"/>
    </format>
    <format dxfId="373">
      <pivotArea dataOnly="0" labelOnly="1" grandRow="1" outline="0" fieldPosition="0"/>
    </format>
    <format dxfId="372">
      <pivotArea field="0" type="button" dataOnly="0" labelOnly="1" outline="0" axis="axisRow" fieldPosition="0"/>
    </format>
    <format dxfId="371">
      <pivotArea field="1" type="button" dataOnly="0" labelOnly="1" outline="0" axis="axisRow" fieldPosition="1"/>
    </format>
    <format dxfId="370">
      <pivotArea field="2" type="button" dataOnly="0" labelOnly="1" outline="0" axis="axisRow" fieldPosition="2"/>
    </format>
    <format dxfId="369">
      <pivotArea dataOnly="0" labelOnly="1" outline="0" fieldPosition="0">
        <references count="1">
          <reference field="4294967294" count="14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</reference>
        </references>
      </pivotArea>
    </format>
    <format dxfId="368">
      <pivotArea outline="0" fieldPosition="0">
        <references count="1">
          <reference field="4294967294" count="1">
            <x v="0"/>
          </reference>
        </references>
      </pivotArea>
    </format>
    <format dxfId="367">
      <pivotArea outline="0" fieldPosition="0">
        <references count="1">
          <reference field="4294967294" count="1">
            <x v="1"/>
          </reference>
        </references>
      </pivotArea>
    </format>
    <format dxfId="366">
      <pivotArea outline="0" fieldPosition="0">
        <references count="1">
          <reference field="4294967294" count="1">
            <x v="2"/>
          </reference>
        </references>
      </pivotArea>
    </format>
    <format dxfId="365">
      <pivotArea outline="0" fieldPosition="0">
        <references count="1">
          <reference field="4294967294" count="1">
            <x v="3"/>
          </reference>
        </references>
      </pivotArea>
    </format>
    <format dxfId="364">
      <pivotArea outline="0" fieldPosition="0">
        <references count="1">
          <reference field="4294967294" count="1">
            <x v="4"/>
          </reference>
        </references>
      </pivotArea>
    </format>
    <format dxfId="363">
      <pivotArea outline="0" fieldPosition="0">
        <references count="1">
          <reference field="4294967294" count="1">
            <x v="5"/>
          </reference>
        </references>
      </pivotArea>
    </format>
    <format dxfId="362">
      <pivotArea outline="0" fieldPosition="0">
        <references count="1">
          <reference field="4294967294" count="1">
            <x v="6"/>
          </reference>
        </references>
      </pivotArea>
    </format>
    <format dxfId="361">
      <pivotArea outline="0" fieldPosition="0">
        <references count="1">
          <reference field="4294967294" count="1">
            <x v="7"/>
          </reference>
        </references>
      </pivotArea>
    </format>
    <format dxfId="360">
      <pivotArea outline="0" fieldPosition="0">
        <references count="1">
          <reference field="4294967294" count="1">
            <x v="10"/>
          </reference>
        </references>
      </pivotArea>
    </format>
    <format dxfId="359">
      <pivotArea outline="0" fieldPosition="0">
        <references count="1">
          <reference field="4294967294" count="1">
            <x v="11"/>
          </reference>
        </references>
      </pivotArea>
    </format>
    <format dxfId="358">
      <pivotArea outline="0" fieldPosition="0">
        <references count="1">
          <reference field="4294967294" count="1">
            <x v="12"/>
          </reference>
        </references>
      </pivotArea>
    </format>
    <format dxfId="357">
      <pivotArea outline="0" fieldPosition="0">
        <references count="1">
          <reference field="4294967294" count="1">
            <x v="13"/>
          </reference>
        </references>
      </pivotArea>
    </format>
    <format dxfId="356">
      <pivotArea outline="0" fieldPosition="0">
        <references count="1">
          <reference field="4294967294" count="1">
            <x v="8"/>
          </reference>
        </references>
      </pivotArea>
    </format>
    <format dxfId="355">
      <pivotArea outline="0" fieldPosition="0">
        <references count="1">
          <reference field="4294967294" count="1">
            <x v="9"/>
          </reference>
        </references>
      </pivotArea>
    </format>
    <format dxfId="354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353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352">
      <pivotArea dataOnly="0" labelOnly="1" outline="0" fieldPosition="0">
        <references count="1">
          <reference field="4294967294" count="14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</reference>
        </references>
      </pivotArea>
    </format>
    <format dxfId="351">
      <pivotArea dataOnly="0" labelOnly="1" outline="0" fieldPosition="0">
        <references count="1">
          <reference field="4294967294" count="1">
            <x v="15"/>
          </reference>
        </references>
      </pivotArea>
    </format>
    <format dxfId="350">
      <pivotArea dataOnly="0" labelOnly="1" outline="0" fieldPosition="0">
        <references count="1">
          <reference field="4294967294" count="1">
            <x v="15"/>
          </reference>
        </references>
      </pivotArea>
    </format>
    <format dxfId="349">
      <pivotArea dataOnly="0" labelOnly="1" outline="0" fieldPosition="0">
        <references count="1">
          <reference field="4294967294" count="1">
            <x v="14"/>
          </reference>
        </references>
      </pivotArea>
    </format>
    <format dxfId="348">
      <pivotArea dataOnly="0" labelOnly="1" outline="0" fieldPosition="0">
        <references count="1">
          <reference field="4294967294" count="1">
            <x v="15"/>
          </reference>
        </references>
      </pivotArea>
    </format>
    <format dxfId="347">
      <pivotArea outline="0" fieldPosition="0">
        <references count="1">
          <reference field="4294967294" count="2" selected="0">
            <x v="10"/>
            <x v="11"/>
          </reference>
        </references>
      </pivotArea>
    </format>
    <format dxfId="346">
      <pivotArea dataOnly="0" labelOnly="1" outline="0" fieldPosition="0">
        <references count="1">
          <reference field="4294967294" count="2">
            <x v="10"/>
            <x v="11"/>
          </reference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1331F6-079B-473F-A617-9C391ED2C187}" name="PivotTable2" cacheId="118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County" colHeaderCaption=" " fieldListSortAscending="1">
  <location ref="A3:J63" firstHeaderRow="1" firstDataRow="2" firstDataCol="1"/>
  <pivotFields count="3">
    <pivotField axis="axisRow" showAll="0" sortType="ascending">
      <items count="59">
        <item x="5"/>
        <item x="57"/>
        <item x="2"/>
        <item x="0"/>
        <item x="48"/>
        <item x="23"/>
        <item x="13"/>
        <item x="44"/>
        <item x="20"/>
        <item x="55"/>
        <item x="49"/>
        <item x="45"/>
        <item x="14"/>
        <item x="6"/>
        <item x="24"/>
        <item x="7"/>
        <item x="8"/>
        <item x="50"/>
        <item x="51"/>
        <item x="9"/>
        <item x="53"/>
        <item x="30"/>
        <item x="25"/>
        <item x="46"/>
        <item x="26"/>
        <item x="27"/>
        <item x="56"/>
        <item x="3"/>
        <item x="10"/>
        <item x="35"/>
        <item x="31"/>
        <item x="32"/>
        <item x="36"/>
        <item x="16"/>
        <item x="1"/>
        <item x="21"/>
        <item x="37"/>
        <item x="11"/>
        <item x="28"/>
        <item x="47"/>
        <item x="38"/>
        <item x="39"/>
        <item x="29"/>
        <item x="22"/>
        <item x="40"/>
        <item x="41"/>
        <item x="17"/>
        <item x="33"/>
        <item x="12"/>
        <item x="4"/>
        <item x="18"/>
        <item x="34"/>
        <item x="15"/>
        <item x="54"/>
        <item x="52"/>
        <item x="42"/>
        <item x="19"/>
        <item x="43"/>
        <item t="default"/>
      </items>
    </pivotField>
    <pivotField axis="axisCol" showAll="0">
      <items count="10">
        <item n="Total Killed and Injured" f="1" x="7"/>
        <item n="Total Killed" x="1"/>
        <item n="Total Injured" f="1" x="8"/>
        <item n="Severe Injury" x="5"/>
        <item n=" Other Visible Injury" x="6"/>
        <item n=" Complaint of Pain" x="0"/>
        <item n="Suspected Serious Injury*" x="4"/>
        <item n="Suspected Minor Injury*" x="2"/>
        <item n="Possible Injury*" x="3"/>
        <item t="default"/>
      </items>
    </pivotField>
    <pivotField dataField="1" showAll="0"/>
  </pivotFields>
  <rowFields count="1">
    <field x="0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1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colItems>
  <dataFields count="1">
    <dataField name=" " fld="2" baseField="0" baseItem="9" numFmtId="3"/>
  </dataFields>
  <formats count="39">
    <format dxfId="345">
      <pivotArea type="all" dataOnly="0" outline="0" fieldPosition="0"/>
    </format>
    <format dxfId="344">
      <pivotArea outline="0" collapsedLevelsAreSubtotals="1" fieldPosition="0"/>
    </format>
    <format dxfId="343">
      <pivotArea type="origin" dataOnly="0" labelOnly="1" outline="0" fieldPosition="0"/>
    </format>
    <format dxfId="342">
      <pivotArea field="1" type="button" dataOnly="0" labelOnly="1" outline="0" axis="axisCol" fieldPosition="0"/>
    </format>
    <format dxfId="341">
      <pivotArea type="topRight" dataOnly="0" labelOnly="1" outline="0" fieldPosition="0"/>
    </format>
    <format dxfId="340">
      <pivotArea field="0" type="button" dataOnly="0" labelOnly="1" outline="0" axis="axisRow" fieldPosition="0"/>
    </format>
    <format dxfId="339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38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337">
      <pivotArea dataOnly="0" labelOnly="1" grandRow="1" outline="0" fieldPosition="0"/>
    </format>
    <format dxfId="336">
      <pivotArea dataOnly="0" labelOnly="1" fieldPosition="0">
        <references count="1">
          <reference field="1" count="0"/>
        </references>
      </pivotArea>
    </format>
    <format dxfId="335">
      <pivotArea type="all" dataOnly="0" outline="0" fieldPosition="0"/>
    </format>
    <format dxfId="334">
      <pivotArea outline="0" collapsedLevelsAreSubtotals="1" fieldPosition="0"/>
    </format>
    <format dxfId="333">
      <pivotArea type="origin" dataOnly="0" labelOnly="1" outline="0" fieldPosition="0"/>
    </format>
    <format dxfId="332">
      <pivotArea field="1" type="button" dataOnly="0" labelOnly="1" outline="0" axis="axisCol" fieldPosition="0"/>
    </format>
    <format dxfId="331">
      <pivotArea type="topRight" dataOnly="0" labelOnly="1" outline="0" fieldPosition="0"/>
    </format>
    <format dxfId="330">
      <pivotArea field="0" type="button" dataOnly="0" labelOnly="1" outline="0" axis="axisRow" fieldPosition="0"/>
    </format>
    <format dxfId="329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8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327">
      <pivotArea dataOnly="0" labelOnly="1" grandRow="1" outline="0" fieldPosition="0"/>
    </format>
    <format dxfId="326">
      <pivotArea dataOnly="0" labelOnly="1" fieldPosition="0">
        <references count="1">
          <reference field="1" count="0"/>
        </references>
      </pivotArea>
    </format>
    <format dxfId="325">
      <pivotArea type="all" dataOnly="0" outline="0" fieldPosition="0"/>
    </format>
    <format dxfId="324">
      <pivotArea outline="0" collapsedLevelsAreSubtotals="1" fieldPosition="0"/>
    </format>
    <format dxfId="323">
      <pivotArea type="origin" dataOnly="0" labelOnly="1" outline="0" fieldPosition="0"/>
    </format>
    <format dxfId="322">
      <pivotArea field="1" type="button" dataOnly="0" labelOnly="1" outline="0" axis="axisCol" fieldPosition="0"/>
    </format>
    <format dxfId="321">
      <pivotArea type="topRight" dataOnly="0" labelOnly="1" outline="0" fieldPosition="0"/>
    </format>
    <format dxfId="320">
      <pivotArea field="0" type="button" dataOnly="0" labelOnly="1" outline="0" axis="axisRow" fieldPosition="0"/>
    </format>
    <format dxfId="319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18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317">
      <pivotArea dataOnly="0" labelOnly="1" grandRow="1" outline="0" fieldPosition="0"/>
    </format>
    <format dxfId="316">
      <pivotArea dataOnly="0" labelOnly="1" fieldPosition="0">
        <references count="1">
          <reference field="1" count="0"/>
        </references>
      </pivotArea>
    </format>
    <format dxfId="315">
      <pivotArea dataOnly="0" labelOnly="1" fieldPosition="0">
        <references count="1">
          <reference field="1" count="0"/>
        </references>
      </pivotArea>
    </format>
    <format dxfId="314">
      <pivotArea outline="0" fieldPosition="0">
        <references count="1">
          <reference field="4294967294" count="1">
            <x v="0"/>
          </reference>
        </references>
      </pivotArea>
    </format>
    <format dxfId="313">
      <pivotArea dataOnly="0" labelOnly="1" fieldPosition="0">
        <references count="1">
          <reference field="1" count="1">
            <x v="0"/>
          </reference>
        </references>
      </pivotArea>
    </format>
    <format dxfId="312">
      <pivotArea dataOnly="0" labelOnly="1" fieldPosition="0">
        <references count="1">
          <reference field="1" count="2">
            <x v="1"/>
            <x v="2"/>
          </reference>
        </references>
      </pivotArea>
    </format>
    <format dxfId="311">
      <pivotArea dataOnly="0" labelOnly="1" fieldPosition="0">
        <references count="1">
          <reference field="1" count="6">
            <x v="3"/>
            <x v="4"/>
            <x v="5"/>
            <x v="6"/>
            <x v="7"/>
            <x v="8"/>
          </reference>
        </references>
      </pivotArea>
    </format>
    <format dxfId="310">
      <pivotArea dataOnly="0" labelOnly="1" fieldPosition="0">
        <references count="1">
          <reference field="1" count="1">
            <x v="6"/>
          </reference>
        </references>
      </pivotArea>
    </format>
    <format dxfId="309">
      <pivotArea dataOnly="0" labelOnly="1" grandRow="1" outline="0" fieldPosition="0"/>
    </format>
    <format dxfId="308">
      <pivotArea grandRow="1" outline="0" collapsedLevelsAreSubtotals="1" fieldPosition="0"/>
    </format>
    <format dxfId="307">
      <pivotArea dataOnly="0" labelOnly="1" fieldPosition="0">
        <references count="1">
          <reference field="1" count="2">
            <x v="3"/>
            <x v="4"/>
          </reference>
        </references>
      </pivotArea>
    </format>
  </formats>
  <pivotTableStyleInfo name="ADA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42AAEC-B5F8-4C41-9193-13B5ABAA4EE9}" name="PivotTable1" cacheId="119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compact="0" compactData="0" multipleFieldFilters="0" chartFormat="4" rowHeaderCaption="MONTH" colHeaderCaption="YEAR" fieldListSortAscending="1">
  <location ref="A3:K63" firstHeaderRow="1" firstDataRow="2" firstDataCol="1"/>
  <pivotFields count="3">
    <pivotField name="  " axis="axisCol" compact="0" outline="0" showAll="0" sortType="ascending">
      <items count="11">
        <item x="0"/>
        <item x="6"/>
        <item x="7"/>
        <item x="1"/>
        <item x="4"/>
        <item x="8"/>
        <item x="2"/>
        <item x="5"/>
        <item x="9"/>
        <item x="3"/>
        <item t="default"/>
      </items>
    </pivotField>
    <pivotField name="County" axis="axisRow" compact="0" outline="0" showAll="0" sortType="ascending">
      <items count="59">
        <item x="0"/>
        <item x="1"/>
        <item x="39"/>
        <item x="2"/>
        <item x="3"/>
        <item x="40"/>
        <item x="41"/>
        <item x="42"/>
        <item x="4"/>
        <item x="5"/>
        <item x="6"/>
        <item x="7"/>
        <item x="43"/>
        <item x="8"/>
        <item x="9"/>
        <item x="10"/>
        <item x="11"/>
        <item x="44"/>
        <item x="45"/>
        <item x="12"/>
        <item x="46"/>
        <item x="13"/>
        <item x="47"/>
        <item x="14"/>
        <item x="15"/>
        <item x="16"/>
        <item x="17"/>
        <item x="18"/>
        <item x="51"/>
        <item x="19"/>
        <item x="20"/>
        <item x="21"/>
        <item x="22"/>
        <item x="23"/>
        <item x="24"/>
        <item x="25"/>
        <item x="57"/>
        <item x="26"/>
        <item x="52"/>
        <item x="48"/>
        <item x="53"/>
        <item x="27"/>
        <item x="28"/>
        <item x="29"/>
        <item x="30"/>
        <item x="31"/>
        <item x="32"/>
        <item x="33"/>
        <item x="34"/>
        <item x="35"/>
        <item x="36"/>
        <item x="49"/>
        <item x="37"/>
        <item x="54"/>
        <item x="50"/>
        <item x="55"/>
        <item x="38"/>
        <item x="56"/>
        <item t="default"/>
      </items>
    </pivotField>
    <pivotField dataField="1" compact="0" outline="0" showAl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1" baseItem="0" numFmtId="3"/>
  </dataFields>
  <formats count="16">
    <format dxfId="306">
      <pivotArea type="all" dataOnly="0" outline="0" fieldPosition="0"/>
    </format>
    <format dxfId="305">
      <pivotArea outline="0" collapsedLevelsAreSubtotals="1" fieldPosition="0"/>
    </format>
    <format dxfId="304">
      <pivotArea type="origin" dataOnly="0" labelOnly="1" outline="0" fieldPosition="0"/>
    </format>
    <format dxfId="303">
      <pivotArea type="topRight" dataOnly="0" labelOnly="1" outline="0" fieldPosition="0"/>
    </format>
    <format dxfId="302">
      <pivotArea dataOnly="0" labelOnly="1" grandRow="1" outline="0" fieldPosition="0"/>
    </format>
    <format dxfId="301">
      <pivotArea type="all" dataOnly="0" outline="0" fieldPosition="0"/>
    </format>
    <format dxfId="300">
      <pivotArea outline="0" collapsedLevelsAreSubtotals="1" fieldPosition="0"/>
    </format>
    <format dxfId="299">
      <pivotArea type="origin" dataOnly="0" labelOnly="1" outline="0" fieldPosition="0"/>
    </format>
    <format dxfId="298">
      <pivotArea type="topRight" dataOnly="0" labelOnly="1" outline="0" fieldPosition="0"/>
    </format>
    <format dxfId="297">
      <pivotArea dataOnly="0" labelOnly="1" grandRow="1" outline="0" fieldPosition="0"/>
    </format>
    <format dxfId="296">
      <pivotArea dataOnly="0" labelOnly="1" grandRow="1" outline="0" fieldPosition="0"/>
    </format>
    <format dxfId="295">
      <pivotArea field="0" type="button" dataOnly="0" labelOnly="1" outline="0" axis="axisCol" fieldPosition="0"/>
    </format>
    <format dxfId="294">
      <pivotArea field="1" type="button" dataOnly="0" labelOnly="1" outline="0" axis="axisRow" fieldPosition="0"/>
    </format>
    <format dxfId="293">
      <pivotArea grandRow="1" outline="0" collapsedLevelsAreSubtotals="1" fieldPosition="0"/>
    </format>
    <format dxfId="292">
      <pivotArea field="0" type="button" dataOnly="0" labelOnly="1" outline="0" axis="axisCol" fieldPosition="0"/>
    </format>
    <format dxfId="291">
      <pivotArea dataOnly="0" labelOnly="1" outline="0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CCCE60-FA7E-40E4-9805-CD132878F106}" name="PivotTable1" cacheId="120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compact="0" compactData="0" multipleFieldFilters="0" chartFormat="4" rowHeaderCaption="MONTH" colHeaderCaption="YEAR" fieldListSortAscending="1">
  <location ref="A3:K63" firstHeaderRow="1" firstDataRow="2" firstDataCol="1"/>
  <pivotFields count="3">
    <pivotField name="  " axis="axisCol" compact="0" outline="0" showAll="0" sortType="ascending">
      <items count="11">
        <item x="4"/>
        <item x="1"/>
        <item x="8"/>
        <item x="5"/>
        <item x="2"/>
        <item x="3"/>
        <item x="6"/>
        <item x="9"/>
        <item x="0"/>
        <item x="7"/>
        <item t="default"/>
      </items>
    </pivotField>
    <pivotField name="County" axis="axisRow" compact="0" outline="0" showAll="0" sortType="ascending">
      <items count="59">
        <item x="0"/>
        <item x="1"/>
        <item x="34"/>
        <item x="35"/>
        <item x="2"/>
        <item x="3"/>
        <item x="36"/>
        <item x="4"/>
        <item x="41"/>
        <item x="51"/>
        <item x="5"/>
        <item x="6"/>
        <item x="37"/>
        <item x="52"/>
        <item x="7"/>
        <item x="8"/>
        <item x="42"/>
        <item x="9"/>
        <item x="10"/>
        <item x="11"/>
        <item x="12"/>
        <item x="38"/>
        <item x="13"/>
        <item x="14"/>
        <item x="53"/>
        <item x="43"/>
        <item x="39"/>
        <item x="15"/>
        <item x="54"/>
        <item x="55"/>
        <item x="16"/>
        <item x="44"/>
        <item x="17"/>
        <item x="56"/>
        <item x="18"/>
        <item x="19"/>
        <item x="20"/>
        <item x="21"/>
        <item x="45"/>
        <item x="22"/>
        <item x="23"/>
        <item x="24"/>
        <item x="46"/>
        <item x="25"/>
        <item x="57"/>
        <item x="40"/>
        <item x="47"/>
        <item x="26"/>
        <item x="48"/>
        <item x="27"/>
        <item x="49"/>
        <item x="28"/>
        <item x="29"/>
        <item x="30"/>
        <item x="31"/>
        <item x="32"/>
        <item x="33"/>
        <item x="50"/>
        <item t="default"/>
      </items>
    </pivotField>
    <pivotField dataField="1" compact="0" outline="0" showAl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1" baseItem="0" numFmtId="3"/>
  </dataFields>
  <formats count="17">
    <format dxfId="290">
      <pivotArea type="all" dataOnly="0" outline="0" fieldPosition="0"/>
    </format>
    <format dxfId="289">
      <pivotArea outline="0" collapsedLevelsAreSubtotals="1" fieldPosition="0"/>
    </format>
    <format dxfId="288">
      <pivotArea type="origin" dataOnly="0" labelOnly="1" outline="0" fieldPosition="0"/>
    </format>
    <format dxfId="287">
      <pivotArea type="topRight" dataOnly="0" labelOnly="1" outline="0" fieldPosition="0"/>
    </format>
    <format dxfId="286">
      <pivotArea dataOnly="0" labelOnly="1" grandRow="1" outline="0" fieldPosition="0"/>
    </format>
    <format dxfId="285">
      <pivotArea type="all" dataOnly="0" outline="0" fieldPosition="0"/>
    </format>
    <format dxfId="284">
      <pivotArea outline="0" collapsedLevelsAreSubtotals="1" fieldPosition="0"/>
    </format>
    <format dxfId="283">
      <pivotArea type="origin" dataOnly="0" labelOnly="1" outline="0" fieldPosition="0"/>
    </format>
    <format dxfId="282">
      <pivotArea type="topRight" dataOnly="0" labelOnly="1" outline="0" fieldPosition="0"/>
    </format>
    <format dxfId="281">
      <pivotArea dataOnly="0" labelOnly="1" grandRow="1" outline="0" fieldPosition="0"/>
    </format>
    <format dxfId="280">
      <pivotArea dataOnly="0" labelOnly="1" grandRow="1" outline="0" fieldPosition="0"/>
    </format>
    <format dxfId="279">
      <pivotArea field="0" type="button" dataOnly="0" labelOnly="1" outline="0" axis="axisCol" fieldPosition="0"/>
    </format>
    <format dxfId="278">
      <pivotArea field="1" type="button" dataOnly="0" labelOnly="1" outline="0" axis="axisRow" fieldPosition="0"/>
    </format>
    <format dxfId="277">
      <pivotArea grandRow="1" outline="0" collapsedLevelsAreSubtotals="1" fieldPosition="0"/>
    </format>
    <format dxfId="276">
      <pivotArea field="0" type="button" dataOnly="0" labelOnly="1" outline="0" axis="axisCol" fieldPosition="0"/>
    </format>
    <format dxfId="275">
      <pivotArea dataOnly="0" labelOnly="1" outline="0" fieldPosition="0">
        <references count="1">
          <reference field="0" count="0"/>
        </references>
      </pivotArea>
    </format>
    <format dxfId="274">
      <pivotArea outline="0" fieldPosition="0">
        <references count="1">
          <reference field="4294967294" count="1">
            <x v="0"/>
          </reference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B3E461-6EB3-45A0-87D0-5E495879D2B4}" name="PivotTable1" cacheId="121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compact="0" compactData="0" multipleFieldFilters="0" chartFormat="4" rowHeaderCaption="MONTH" colHeaderCaption="YEAR" fieldListSortAscending="1">
  <location ref="A3:K63" firstHeaderRow="1" firstDataRow="2" firstDataCol="1"/>
  <pivotFields count="3">
    <pivotField name="  " axis="axisCol" compact="0" outline="0" showAll="0" sortType="ascending">
      <items count="11">
        <item x="3"/>
        <item x="4"/>
        <item x="0"/>
        <item x="9"/>
        <item x="5"/>
        <item x="1"/>
        <item x="7"/>
        <item x="6"/>
        <item x="2"/>
        <item x="8"/>
        <item t="default"/>
      </items>
    </pivotField>
    <pivotField name="County" axis="axisRow" compact="0" outline="0" showAll="0" sortType="ascending">
      <items count="59">
        <item x="32"/>
        <item x="33"/>
        <item x="0"/>
        <item x="34"/>
        <item x="1"/>
        <item x="2"/>
        <item x="3"/>
        <item x="4"/>
        <item x="5"/>
        <item x="6"/>
        <item x="35"/>
        <item x="36"/>
        <item x="7"/>
        <item x="8"/>
        <item x="37"/>
        <item x="38"/>
        <item x="51"/>
        <item x="9"/>
        <item x="10"/>
        <item x="39"/>
        <item x="11"/>
        <item x="40"/>
        <item x="12"/>
        <item x="13"/>
        <item x="14"/>
        <item x="52"/>
        <item x="41"/>
        <item x="15"/>
        <item x="16"/>
        <item x="17"/>
        <item x="42"/>
        <item x="53"/>
        <item x="43"/>
        <item x="18"/>
        <item x="44"/>
        <item x="19"/>
        <item x="20"/>
        <item x="45"/>
        <item x="56"/>
        <item x="21"/>
        <item x="22"/>
        <item x="23"/>
        <item x="54"/>
        <item x="48"/>
        <item x="24"/>
        <item x="46"/>
        <item x="25"/>
        <item x="47"/>
        <item x="26"/>
        <item x="27"/>
        <item x="55"/>
        <item x="28"/>
        <item x="49"/>
        <item x="29"/>
        <item x="30"/>
        <item x="31"/>
        <item x="50"/>
        <item x="57"/>
        <item t="default"/>
      </items>
    </pivotField>
    <pivotField dataField="1" compact="0" outline="0" showAl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1" baseItem="0" numFmtId="3"/>
  </dataFields>
  <formats count="16">
    <format dxfId="273">
      <pivotArea type="all" dataOnly="0" outline="0" fieldPosition="0"/>
    </format>
    <format dxfId="272">
      <pivotArea outline="0" collapsedLevelsAreSubtotals="1" fieldPosition="0"/>
    </format>
    <format dxfId="271">
      <pivotArea type="origin" dataOnly="0" labelOnly="1" outline="0" fieldPosition="0"/>
    </format>
    <format dxfId="270">
      <pivotArea type="topRight" dataOnly="0" labelOnly="1" outline="0" fieldPosition="0"/>
    </format>
    <format dxfId="269">
      <pivotArea dataOnly="0" labelOnly="1" grandRow="1" outline="0" fieldPosition="0"/>
    </format>
    <format dxfId="268">
      <pivotArea type="all" dataOnly="0" outline="0" fieldPosition="0"/>
    </format>
    <format dxfId="267">
      <pivotArea outline="0" collapsedLevelsAreSubtotals="1" fieldPosition="0"/>
    </format>
    <format dxfId="266">
      <pivotArea type="origin" dataOnly="0" labelOnly="1" outline="0" fieldPosition="0"/>
    </format>
    <format dxfId="265">
      <pivotArea type="topRight" dataOnly="0" labelOnly="1" outline="0" fieldPosition="0"/>
    </format>
    <format dxfId="264">
      <pivotArea dataOnly="0" labelOnly="1" grandRow="1" outline="0" fieldPosition="0"/>
    </format>
    <format dxfId="263">
      <pivotArea dataOnly="0" labelOnly="1" grandRow="1" outline="0" fieldPosition="0"/>
    </format>
    <format dxfId="262">
      <pivotArea field="0" type="button" dataOnly="0" labelOnly="1" outline="0" axis="axisCol" fieldPosition="0"/>
    </format>
    <format dxfId="261">
      <pivotArea field="1" type="button" dataOnly="0" labelOnly="1" outline="0" axis="axisRow" fieldPosition="0"/>
    </format>
    <format dxfId="260">
      <pivotArea grandRow="1" outline="0" collapsedLevelsAreSubtotals="1" fieldPosition="0"/>
    </format>
    <format dxfId="259">
      <pivotArea field="0" type="button" dataOnly="0" labelOnly="1" outline="0" axis="axisCol" fieldPosition="0"/>
    </format>
    <format dxfId="258">
      <pivotArea dataOnly="0" labelOnly="1" outline="0" fieldPosition="0">
        <references count="1">
          <reference field="0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5D4A94-AE0B-48B3-A339-0A30684F15D4}" name="PivotTable1" cacheId="122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compact="0" compactData="0" multipleFieldFilters="0" chartFormat="4" rowHeaderCaption="MONTH" colHeaderCaption="YEAR" fieldListSortAscending="1">
  <location ref="A3:K63" firstHeaderRow="1" firstDataRow="2" firstDataCol="1"/>
  <pivotFields count="3">
    <pivotField name="  " axis="axisCol" compact="0" outline="0" showAll="0" sortType="ascending">
      <items count="11">
        <item x="4"/>
        <item x="1"/>
        <item x="8"/>
        <item x="5"/>
        <item x="2"/>
        <item x="3"/>
        <item x="6"/>
        <item x="9"/>
        <item x="0"/>
        <item x="7"/>
        <item t="default"/>
      </items>
    </pivotField>
    <pivotField name="County" axis="axisRow" compact="0" outline="0" showAll="0" sortType="ascending">
      <items count="59">
        <item x="0"/>
        <item x="1"/>
        <item x="34"/>
        <item x="35"/>
        <item x="2"/>
        <item x="3"/>
        <item x="36"/>
        <item x="4"/>
        <item x="41"/>
        <item x="42"/>
        <item x="5"/>
        <item x="6"/>
        <item x="37"/>
        <item x="43"/>
        <item x="7"/>
        <item x="8"/>
        <item x="44"/>
        <item x="9"/>
        <item x="10"/>
        <item x="11"/>
        <item x="12"/>
        <item x="38"/>
        <item x="13"/>
        <item x="14"/>
        <item x="45"/>
        <item x="46"/>
        <item x="39"/>
        <item x="15"/>
        <item x="47"/>
        <item x="48"/>
        <item x="16"/>
        <item x="49"/>
        <item x="17"/>
        <item x="50"/>
        <item x="18"/>
        <item x="19"/>
        <item x="20"/>
        <item x="21"/>
        <item x="51"/>
        <item x="22"/>
        <item x="23"/>
        <item x="24"/>
        <item x="52"/>
        <item x="25"/>
        <item x="53"/>
        <item x="40"/>
        <item x="54"/>
        <item x="26"/>
        <item x="55"/>
        <item x="27"/>
        <item x="56"/>
        <item x="28"/>
        <item x="29"/>
        <item x="30"/>
        <item x="31"/>
        <item x="32"/>
        <item x="33"/>
        <item x="57"/>
        <item t="default"/>
      </items>
    </pivotField>
    <pivotField dataField="1" compact="0" outline="0" showAl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 " fld="2" baseField="1" baseItem="0" numFmtId="3"/>
  </dataFields>
  <formats count="17">
    <format dxfId="257">
      <pivotArea type="all" dataOnly="0" outline="0" fieldPosition="0"/>
    </format>
    <format dxfId="256">
      <pivotArea outline="0" collapsedLevelsAreSubtotals="1" fieldPosition="0"/>
    </format>
    <format dxfId="255">
      <pivotArea type="origin" dataOnly="0" labelOnly="1" outline="0" fieldPosition="0"/>
    </format>
    <format dxfId="254">
      <pivotArea type="topRight" dataOnly="0" labelOnly="1" outline="0" fieldPosition="0"/>
    </format>
    <format dxfId="253">
      <pivotArea dataOnly="0" labelOnly="1" grandRow="1" outline="0" fieldPosition="0"/>
    </format>
    <format dxfId="252">
      <pivotArea type="all" dataOnly="0" outline="0" fieldPosition="0"/>
    </format>
    <format dxfId="251">
      <pivotArea outline="0" collapsedLevelsAreSubtotals="1" fieldPosition="0"/>
    </format>
    <format dxfId="250">
      <pivotArea type="origin" dataOnly="0" labelOnly="1" outline="0" fieldPosition="0"/>
    </format>
    <format dxfId="249">
      <pivotArea type="topRight" dataOnly="0" labelOnly="1" outline="0" fieldPosition="0"/>
    </format>
    <format dxfId="248">
      <pivotArea dataOnly="0" labelOnly="1" grandRow="1" outline="0" fieldPosition="0"/>
    </format>
    <format dxfId="247">
      <pivotArea dataOnly="0" labelOnly="1" grandRow="1" outline="0" fieldPosition="0"/>
    </format>
    <format dxfId="246">
      <pivotArea field="0" type="button" dataOnly="0" labelOnly="1" outline="0" axis="axisCol" fieldPosition="0"/>
    </format>
    <format dxfId="245">
      <pivotArea field="1" type="button" dataOnly="0" labelOnly="1" outline="0" axis="axisRow" fieldPosition="0"/>
    </format>
    <format dxfId="244">
      <pivotArea grandRow="1" outline="0" collapsedLevelsAreSubtotals="1" fieldPosition="0"/>
    </format>
    <format dxfId="243">
      <pivotArea field="0" type="button" dataOnly="0" labelOnly="1" outline="0" axis="axisCol" fieldPosition="0"/>
    </format>
    <format dxfId="242">
      <pivotArea dataOnly="0" labelOnly="1" outline="0" fieldPosition="0">
        <references count="1">
          <reference field="0" count="0"/>
        </references>
      </pivotArea>
    </format>
    <format dxfId="241">
      <pivotArea outline="0" fieldPosition="0">
        <references count="1">
          <reference field="4294967294" count="1">
            <x v="0"/>
          </reference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507ECB-BD6D-4156-BE50-0E4D6D5C7699}" name="PivotTable1" cacheId="123" applyNumberFormats="0" applyBorderFormats="0" applyFontFormats="0" applyPatternFormats="0" applyAlignmentFormats="0" applyWidthHeightFormats="1" dataCaption="Values" grandTotalCaption="Total" missingCaption="0" updatedVersion="8" minRefreshableVersion="3" itemPrintTitles="1" createdVersion="6" indent="0" compact="0" compactData="0" multipleFieldFilters="0" chartFormat="4" rowHeaderCaption="MONTH" colHeaderCaption="YEAR" fieldListSortAscending="1">
  <location ref="A3:N61" firstHeaderRow="1" firstDataRow="2" firstDataCol="1"/>
  <pivotFields count="3">
    <pivotField name="County" axis="axisRow" compact="0" outline="0" showAll="0" sortType="ascending">
      <items count="59">
        <item x="2"/>
        <item m="1" x="56"/>
        <item x="5"/>
        <item x="38"/>
        <item x="6"/>
        <item x="7"/>
        <item x="8"/>
        <item x="52"/>
        <item x="9"/>
        <item x="1"/>
        <item x="36"/>
        <item x="40"/>
        <item x="39"/>
        <item x="54"/>
        <item x="0"/>
        <item x="41"/>
        <item x="12"/>
        <item x="48"/>
        <item x="3"/>
        <item x="18"/>
        <item x="21"/>
        <item x="53"/>
        <item x="22"/>
        <item x="10"/>
        <item x="25"/>
        <item x="55"/>
        <item x="42"/>
        <item x="49"/>
        <item x="23"/>
        <item x="11"/>
        <item x="13"/>
        <item x="46"/>
        <item x="4"/>
        <item x="16"/>
        <item x="50"/>
        <item x="17"/>
        <item x="19"/>
        <item x="24"/>
        <item x="14"/>
        <item x="31"/>
        <item x="27"/>
        <item x="32"/>
        <item x="15"/>
        <item x="44"/>
        <item x="37"/>
        <item m="1" x="57"/>
        <item x="33"/>
        <item x="29"/>
        <item x="28"/>
        <item x="30"/>
        <item x="35"/>
        <item x="45"/>
        <item x="47"/>
        <item x="20"/>
        <item x="51"/>
        <item x="43"/>
        <item x="34"/>
        <item x="26"/>
        <item t="default"/>
      </items>
    </pivotField>
    <pivotField name="  " axis="axisCol" compact="0" outline="0" showAll="0">
      <items count="13">
        <item x="6"/>
        <item x="2"/>
        <item x="4"/>
        <item x="3"/>
        <item x="8"/>
        <item x="9"/>
        <item x="10"/>
        <item x="1"/>
        <item x="0"/>
        <item x="5"/>
        <item x="7"/>
        <item x="11"/>
        <item t="default"/>
      </items>
    </pivotField>
    <pivotField dataField="1" compact="0" outline="0" showAll="0"/>
  </pivotFields>
  <rowFields count="1">
    <field x="0"/>
  </rowFields>
  <rowItems count="57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8" numFmtId="3"/>
  </dataFields>
  <formats count="18">
    <format dxfId="240">
      <pivotArea type="all" dataOnly="0" outline="0" fieldPosition="0"/>
    </format>
    <format dxfId="239">
      <pivotArea outline="0" collapsedLevelsAreSubtotals="1" fieldPosition="0"/>
    </format>
    <format dxfId="238">
      <pivotArea type="origin" dataOnly="0" labelOnly="1" outline="0" fieldPosition="0"/>
    </format>
    <format dxfId="237">
      <pivotArea type="topRight" dataOnly="0" labelOnly="1" outline="0" fieldPosition="0"/>
    </format>
    <format dxfId="236">
      <pivotArea dataOnly="0" labelOnly="1" grandRow="1" outline="0" fieldPosition="0"/>
    </format>
    <format dxfId="235">
      <pivotArea type="all" dataOnly="0" outline="0" fieldPosition="0"/>
    </format>
    <format dxfId="234">
      <pivotArea outline="0" collapsedLevelsAreSubtotals="1" fieldPosition="0"/>
    </format>
    <format dxfId="233">
      <pivotArea type="origin" dataOnly="0" labelOnly="1" outline="0" fieldPosition="0"/>
    </format>
    <format dxfId="232">
      <pivotArea type="topRight" dataOnly="0" labelOnly="1" outline="0" fieldPosition="0"/>
    </format>
    <format dxfId="231">
      <pivotArea dataOnly="0" labelOnly="1" grandRow="1" outline="0" fieldPosition="0"/>
    </format>
    <format dxfId="230">
      <pivotArea dataOnly="0" labelOnly="1" grandRow="1" outline="0" fieldPosition="0"/>
    </format>
    <format dxfId="229">
      <pivotArea field="0" type="button" dataOnly="0" labelOnly="1" outline="0" axis="axisRow" fieldPosition="0"/>
    </format>
    <format dxfId="228">
      <pivotArea dataOnly="0" labelOnly="1" grandCol="1" outline="0" fieldPosition="0"/>
    </format>
    <format dxfId="227">
      <pivotArea dataOnly="0" labelOnly="1" grandCol="1" outline="0" fieldPosition="0"/>
    </format>
    <format dxfId="226">
      <pivotArea dataOnly="0" labelOnly="1" grandCol="1" outline="0" fieldPosition="0"/>
    </format>
    <format dxfId="225">
      <pivotArea grandRow="1" outline="0" collapsedLevelsAreSubtotals="1" fieldPosition="0"/>
    </format>
    <format dxfId="224">
      <pivotArea dataOnly="0" labelOnly="1" outline="0" fieldPosition="0">
        <references count="1">
          <reference field="1" count="0"/>
        </references>
      </pivotArea>
    </format>
    <format dxfId="223">
      <pivotArea dataOnly="0" labelOnly="1" outline="0" fieldPosition="0">
        <references count="1">
          <reference field="1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8176B9-BDDC-4855-B203-42193735F689}" name="PivotTable1" cacheId="124" applyNumberFormats="0" applyBorderFormats="0" applyFontFormats="0" applyPatternFormats="0" applyAlignmentFormats="0" applyWidthHeightFormats="1" dataCaption="Values" grandTotalCaption="Total" missingCaption="0" updatedVersion="8" minRefreshableVersion="3" itemPrintTitles="1" createdVersion="6" indent="0" compact="0" compactData="0" multipleFieldFilters="0" chartFormat="4" rowHeaderCaption="MONTH" colHeaderCaption="YEAR" fieldListSortAscending="1">
  <location ref="A3:N63" firstHeaderRow="1" firstDataRow="2" firstDataCol="1"/>
  <pivotFields count="3">
    <pivotField name="County" axis="axisRow" compact="0" outline="0" showAll="0" sortType="ascending">
      <items count="59">
        <item x="1"/>
        <item x="50"/>
        <item x="2"/>
        <item x="4"/>
        <item x="13"/>
        <item x="12"/>
        <item x="3"/>
        <item x="11"/>
        <item x="15"/>
        <item x="8"/>
        <item x="33"/>
        <item x="10"/>
        <item x="14"/>
        <item x="9"/>
        <item x="5"/>
        <item x="7"/>
        <item x="6"/>
        <item x="20"/>
        <item x="0"/>
        <item x="24"/>
        <item x="18"/>
        <item x="56"/>
        <item x="19"/>
        <item x="23"/>
        <item x="46"/>
        <item x="57"/>
        <item x="16"/>
        <item x="17"/>
        <item x="25"/>
        <item x="21"/>
        <item x="26"/>
        <item x="53"/>
        <item x="22"/>
        <item x="27"/>
        <item x="35"/>
        <item x="31"/>
        <item x="34"/>
        <item x="49"/>
        <item x="28"/>
        <item x="29"/>
        <item x="30"/>
        <item x="40"/>
        <item x="32"/>
        <item x="37"/>
        <item x="39"/>
        <item x="52"/>
        <item x="38"/>
        <item x="36"/>
        <item x="42"/>
        <item x="41"/>
        <item x="47"/>
        <item x="55"/>
        <item x="54"/>
        <item x="44"/>
        <item x="48"/>
        <item x="43"/>
        <item x="45"/>
        <item x="51"/>
        <item t="default"/>
      </items>
    </pivotField>
    <pivotField name="  " axis="axisCol" compact="0" outline="0" showAll="0">
      <items count="13">
        <item x="0"/>
        <item x="1"/>
        <item x="2"/>
        <item x="3"/>
        <item x="5"/>
        <item x="4"/>
        <item x="6"/>
        <item x="7"/>
        <item x="8"/>
        <item x="9"/>
        <item x="10"/>
        <item x="11"/>
        <item t="default"/>
      </items>
    </pivotField>
    <pivotField dataField="1" compact="0" outline="0" showAll="0"/>
  </pivotFields>
  <rowFields count="1">
    <field x="0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4" numFmtId="3"/>
  </dataFields>
  <formats count="20">
    <format dxfId="222">
      <pivotArea type="all" dataOnly="0" outline="0" fieldPosition="0"/>
    </format>
    <format dxfId="221">
      <pivotArea outline="0" collapsedLevelsAreSubtotals="1" fieldPosition="0"/>
    </format>
    <format dxfId="220">
      <pivotArea type="origin" dataOnly="0" labelOnly="1" outline="0" fieldPosition="0"/>
    </format>
    <format dxfId="219">
      <pivotArea type="topRight" dataOnly="0" labelOnly="1" outline="0" fieldPosition="0"/>
    </format>
    <format dxfId="218">
      <pivotArea dataOnly="0" labelOnly="1" grandRow="1" outline="0" fieldPosition="0"/>
    </format>
    <format dxfId="217">
      <pivotArea type="all" dataOnly="0" outline="0" fieldPosition="0"/>
    </format>
    <format dxfId="216">
      <pivotArea outline="0" collapsedLevelsAreSubtotals="1" fieldPosition="0"/>
    </format>
    <format dxfId="215">
      <pivotArea type="origin" dataOnly="0" labelOnly="1" outline="0" fieldPosition="0"/>
    </format>
    <format dxfId="214">
      <pivotArea type="topRight" dataOnly="0" labelOnly="1" outline="0" fieldPosition="0"/>
    </format>
    <format dxfId="213">
      <pivotArea dataOnly="0" labelOnly="1" grandRow="1" outline="0" fieldPosition="0"/>
    </format>
    <format dxfId="212">
      <pivotArea dataOnly="0" labelOnly="1" grandRow="1" outline="0" fieldPosition="0"/>
    </format>
    <format dxfId="211">
      <pivotArea field="0" type="button" dataOnly="0" labelOnly="1" outline="0" axis="axisRow" fieldPosition="0"/>
    </format>
    <format dxfId="210">
      <pivotArea dataOnly="0" labelOnly="1" grandCol="1" outline="0" fieldPosition="0"/>
    </format>
    <format dxfId="209">
      <pivotArea dataOnly="0" labelOnly="1" grandCol="1" outline="0" fieldPosition="0"/>
    </format>
    <format dxfId="208">
      <pivotArea dataOnly="0" grandCol="1" outline="0" fieldPosition="0"/>
    </format>
    <format dxfId="207">
      <pivotArea dataOnly="0" labelOnly="1" grandCol="1" outline="0" fieldPosition="0"/>
    </format>
    <format dxfId="206">
      <pivotArea grandRow="1" outline="0" collapsedLevelsAreSubtotals="1" fieldPosition="0"/>
    </format>
    <format dxfId="205">
      <pivotArea outline="0" fieldPosition="0">
        <references count="1">
          <reference field="4294967294" count="1">
            <x v="0"/>
          </reference>
        </references>
      </pivotArea>
    </format>
    <format dxfId="204">
      <pivotArea dataOnly="0" labelOnly="1" outline="0" fieldPosition="0">
        <references count="1">
          <reference field="1" count="0"/>
        </references>
      </pivotArea>
    </format>
    <format dxfId="203">
      <pivotArea dataOnly="0" labelOnly="1" outline="0" fieldPosition="0">
        <references count="1">
          <reference field="1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0C57BF-1962-492D-9332-9283A20A4B2E}" name="PivotTable1" cacheId="125" applyNumberFormats="0" applyBorderFormats="0" applyFontFormats="0" applyPatternFormats="0" applyAlignmentFormats="0" applyWidthHeightFormats="1" dataCaption="Values" grandTotalCaption="Total" missingCaption="0" updatedVersion="8" minRefreshableVersion="3" itemPrintTitles="1" createdVersion="6" indent="0" compact="0" compactData="0" multipleFieldFilters="0" chartFormat="4" rowHeaderCaption="MONTH" colHeaderCaption="YEAR" fieldListSortAscending="1">
  <location ref="A3:N63" firstHeaderRow="1" firstDataRow="2" firstDataCol="1"/>
  <pivotFields count="3">
    <pivotField name="County" axis="axisRow" compact="0" outline="0" showAll="0" sortType="ascending">
      <items count="59">
        <item x="0"/>
        <item x="49"/>
        <item x="1"/>
        <item x="2"/>
        <item x="12"/>
        <item x="18"/>
        <item x="3"/>
        <item x="54"/>
        <item x="13"/>
        <item x="5"/>
        <item x="32"/>
        <item x="10"/>
        <item x="11"/>
        <item x="9"/>
        <item x="7"/>
        <item x="6"/>
        <item x="8"/>
        <item x="14"/>
        <item x="4"/>
        <item x="24"/>
        <item x="16"/>
        <item x="56"/>
        <item x="19"/>
        <item x="22"/>
        <item x="45"/>
        <item x="57"/>
        <item x="15"/>
        <item x="17"/>
        <item x="23"/>
        <item x="20"/>
        <item x="25"/>
        <item x="53"/>
        <item x="21"/>
        <item x="26"/>
        <item x="34"/>
        <item x="30"/>
        <item x="33"/>
        <item x="48"/>
        <item x="28"/>
        <item x="27"/>
        <item x="29"/>
        <item x="39"/>
        <item x="31"/>
        <item x="35"/>
        <item x="37"/>
        <item x="50"/>
        <item x="38"/>
        <item x="36"/>
        <item x="41"/>
        <item x="40"/>
        <item x="46"/>
        <item x="55"/>
        <item x="52"/>
        <item x="43"/>
        <item x="47"/>
        <item x="42"/>
        <item x="44"/>
        <item x="51"/>
        <item t="default"/>
      </items>
    </pivotField>
    <pivotField name="  " axis="axisCol" compact="0" outline="0" showAll="0">
      <items count="13">
        <item x="0"/>
        <item x="1"/>
        <item x="2"/>
        <item x="3"/>
        <item x="4"/>
        <item x="5"/>
        <item x="7"/>
        <item x="6"/>
        <item x="8"/>
        <item x="9"/>
        <item x="10"/>
        <item x="11"/>
        <item t="default"/>
      </items>
    </pivotField>
    <pivotField dataField="1" compact="0" outline="0" showAll="0"/>
  </pivotFields>
  <rowFields count="1">
    <field x="0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5" numFmtId="3"/>
  </dataFields>
  <formats count="18">
    <format dxfId="202">
      <pivotArea type="all" dataOnly="0" outline="0" fieldPosition="0"/>
    </format>
    <format dxfId="201">
      <pivotArea outline="0" collapsedLevelsAreSubtotals="1" fieldPosition="0"/>
    </format>
    <format dxfId="200">
      <pivotArea type="origin" dataOnly="0" labelOnly="1" outline="0" fieldPosition="0"/>
    </format>
    <format dxfId="199">
      <pivotArea type="topRight" dataOnly="0" labelOnly="1" outline="0" fieldPosition="0"/>
    </format>
    <format dxfId="198">
      <pivotArea dataOnly="0" labelOnly="1" grandRow="1" outline="0" fieldPosition="0"/>
    </format>
    <format dxfId="197">
      <pivotArea type="all" dataOnly="0" outline="0" fieldPosition="0"/>
    </format>
    <format dxfId="196">
      <pivotArea outline="0" collapsedLevelsAreSubtotals="1" fieldPosition="0"/>
    </format>
    <format dxfId="195">
      <pivotArea type="origin" dataOnly="0" labelOnly="1" outline="0" fieldPosition="0"/>
    </format>
    <format dxfId="194">
      <pivotArea type="topRight" dataOnly="0" labelOnly="1" outline="0" fieldPosition="0"/>
    </format>
    <format dxfId="193">
      <pivotArea dataOnly="0" labelOnly="1" grandRow="1" outline="0" fieldPosition="0"/>
    </format>
    <format dxfId="192">
      <pivotArea dataOnly="0" labelOnly="1" grandRow="1" outline="0" fieldPosition="0"/>
    </format>
    <format dxfId="191">
      <pivotArea field="0" type="button" dataOnly="0" labelOnly="1" outline="0" axis="axisRow" fieldPosition="0"/>
    </format>
    <format dxfId="190">
      <pivotArea dataOnly="0" labelOnly="1" grandCol="1" outline="0" fieldPosition="0"/>
    </format>
    <format dxfId="189">
      <pivotArea dataOnly="0" labelOnly="1" grandCol="1" outline="0" fieldPosition="0"/>
    </format>
    <format dxfId="188">
      <pivotArea dataOnly="0" labelOnly="1" grandCol="1" outline="0" fieldPosition="0"/>
    </format>
    <format dxfId="187">
      <pivotArea grandRow="1" outline="0" collapsedLevelsAreSubtotals="1" fieldPosition="0"/>
    </format>
    <format dxfId="186">
      <pivotArea dataOnly="0" labelOnly="1" outline="0" fieldPosition="0">
        <references count="1">
          <reference field="1" count="0"/>
        </references>
      </pivotArea>
    </format>
    <format dxfId="185">
      <pivotArea dataOnly="0" labelOnly="1" outline="0" fieldPosition="0">
        <references count="1">
          <reference field="1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8D083B-1179-4EF9-9035-83159F104E8F}" name="PivotTable1" cacheId="126" applyNumberFormats="0" applyBorderFormats="0" applyFontFormats="0" applyPatternFormats="0" applyAlignmentFormats="0" applyWidthHeightFormats="1" dataCaption="Values" grandTotalCaption="Total" missingCaption="0" updatedVersion="8" minRefreshableVersion="3" itemPrintTitles="1" createdVersion="6" indent="0" compact="0" compactData="0" multipleFieldFilters="0" chartFormat="4" rowHeaderCaption="MONTH" colHeaderCaption="YEAR" fieldListSortAscending="1">
  <location ref="A3:N63" firstHeaderRow="1" firstDataRow="2" firstDataCol="1"/>
  <pivotFields count="3">
    <pivotField name="County" axis="axisRow" compact="0" outline="0" showAll="0" sortType="ascending">
      <items count="59">
        <item x="1"/>
        <item x="50"/>
        <item x="2"/>
        <item x="3"/>
        <item x="11"/>
        <item x="19"/>
        <item x="4"/>
        <item x="54"/>
        <item x="13"/>
        <item x="5"/>
        <item x="32"/>
        <item x="10"/>
        <item x="12"/>
        <item x="7"/>
        <item x="6"/>
        <item x="9"/>
        <item x="8"/>
        <item x="17"/>
        <item x="0"/>
        <item x="24"/>
        <item x="15"/>
        <item x="56"/>
        <item x="18"/>
        <item x="22"/>
        <item x="45"/>
        <item x="57"/>
        <item x="14"/>
        <item x="16"/>
        <item x="23"/>
        <item x="20"/>
        <item x="25"/>
        <item x="53"/>
        <item x="21"/>
        <item x="26"/>
        <item x="34"/>
        <item x="30"/>
        <item x="33"/>
        <item x="49"/>
        <item x="27"/>
        <item x="28"/>
        <item x="29"/>
        <item x="39"/>
        <item x="31"/>
        <item x="35"/>
        <item x="37"/>
        <item x="48"/>
        <item x="36"/>
        <item x="38"/>
        <item x="41"/>
        <item x="40"/>
        <item x="46"/>
        <item x="55"/>
        <item x="52"/>
        <item x="43"/>
        <item x="47"/>
        <item x="42"/>
        <item x="44"/>
        <item x="51"/>
        <item t="default"/>
      </items>
    </pivotField>
    <pivotField name="  " axis="axisCol" compact="0" outline="0" showAll="0">
      <items count="13">
        <item x="0"/>
        <item x="1"/>
        <item x="2"/>
        <item x="5"/>
        <item x="4"/>
        <item x="3"/>
        <item x="6"/>
        <item x="7"/>
        <item x="8"/>
        <item x="9"/>
        <item x="11"/>
        <item x="10"/>
        <item t="default"/>
      </items>
    </pivotField>
    <pivotField dataField="1" compact="0" outline="0" showAll="0"/>
  </pivotFields>
  <rowFields count="1">
    <field x="0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0" baseItem="13" numFmtId="3"/>
  </dataFields>
  <formats count="20">
    <format dxfId="184">
      <pivotArea type="all" dataOnly="0" outline="0" fieldPosition="0"/>
    </format>
    <format dxfId="183">
      <pivotArea outline="0" collapsedLevelsAreSubtotals="1" fieldPosition="0"/>
    </format>
    <format dxfId="182">
      <pivotArea type="origin" dataOnly="0" labelOnly="1" outline="0" fieldPosition="0"/>
    </format>
    <format dxfId="181">
      <pivotArea type="topRight" dataOnly="0" labelOnly="1" outline="0" fieldPosition="0"/>
    </format>
    <format dxfId="180">
      <pivotArea dataOnly="0" labelOnly="1" grandRow="1" outline="0" fieldPosition="0"/>
    </format>
    <format dxfId="179">
      <pivotArea type="all" dataOnly="0" outline="0" fieldPosition="0"/>
    </format>
    <format dxfId="178">
      <pivotArea outline="0" collapsedLevelsAreSubtotals="1" fieldPosition="0"/>
    </format>
    <format dxfId="177">
      <pivotArea type="origin" dataOnly="0" labelOnly="1" outline="0" fieldPosition="0"/>
    </format>
    <format dxfId="176">
      <pivotArea type="topRight" dataOnly="0" labelOnly="1" outline="0" fieldPosition="0"/>
    </format>
    <format dxfId="175">
      <pivotArea dataOnly="0" labelOnly="1" grandRow="1" outline="0" fieldPosition="0"/>
    </format>
    <format dxfId="174">
      <pivotArea dataOnly="0" labelOnly="1" grandRow="1" outline="0" fieldPosition="0"/>
    </format>
    <format dxfId="173">
      <pivotArea field="0" type="button" dataOnly="0" labelOnly="1" outline="0" axis="axisRow" fieldPosition="0"/>
    </format>
    <format dxfId="172">
      <pivotArea dataOnly="0" labelOnly="1" grandCol="1" outline="0" fieldPosition="0"/>
    </format>
    <format dxfId="171">
      <pivotArea dataOnly="0" labelOnly="1" grandCol="1" outline="0" fieldPosition="0"/>
    </format>
    <format dxfId="170">
      <pivotArea dataOnly="0" grandCol="1" outline="0" fieldPosition="0"/>
    </format>
    <format dxfId="169">
      <pivotArea dataOnly="0" labelOnly="1" grandCol="1" outline="0" fieldPosition="0"/>
    </format>
    <format dxfId="168">
      <pivotArea grandRow="1" outline="0" collapsedLevelsAreSubtotals="1" fieldPosition="0"/>
    </format>
    <format dxfId="167">
      <pivotArea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1" count="0"/>
        </references>
      </pivotArea>
    </format>
    <format dxfId="165">
      <pivotArea dataOnly="0" labelOnly="1" outline="0" fieldPosition="0">
        <references count="1">
          <reference field="1" count="0"/>
        </references>
      </pivotArea>
    </format>
  </formats>
  <pivotTableStyleInfo name="Yanyong2" showRowHeaders="0" showColHeaders="0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44741F-B89B-44FE-A540-1AF14D0F8281}" name="PivotTable1" cacheId="127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County" colHeaderCaption=" " fieldListSortAscending="1">
  <location ref="A3:K64" firstHeaderRow="1" firstDataRow="3" firstDataCol="1"/>
  <pivotFields count="4">
    <pivotField axis="axisCol" showAll="0" sortType="ascending" defaultSubtotal="0">
      <items count="5">
        <item x="0"/>
        <item x="1"/>
        <item x="2"/>
        <item x="3"/>
        <item x="4"/>
      </items>
    </pivotField>
    <pivotField axis="axisRow" showAll="0" sortType="ascending" defaultSubtotal="0">
      <items count="58">
        <item x="46"/>
        <item x="47"/>
        <item x="23"/>
        <item x="24"/>
        <item x="56"/>
        <item x="27"/>
        <item x="28"/>
        <item x="19"/>
        <item x="12"/>
        <item x="0"/>
        <item x="53"/>
        <item x="1"/>
        <item x="41"/>
        <item x="48"/>
        <item x="25"/>
        <item x="13"/>
        <item x="42"/>
        <item x="14"/>
        <item x="33"/>
        <item x="49"/>
        <item x="26"/>
        <item x="34"/>
        <item x="50"/>
        <item x="2"/>
        <item x="54"/>
        <item x="29"/>
        <item x="57"/>
        <item x="3"/>
        <item x="43"/>
        <item x="35"/>
        <item x="30"/>
        <item x="36"/>
        <item x="4"/>
        <item x="15"/>
        <item x="44"/>
        <item x="5"/>
        <item x="31"/>
        <item x="51"/>
        <item x="37"/>
        <item x="6"/>
        <item x="20"/>
        <item x="21"/>
        <item x="38"/>
        <item x="7"/>
        <item x="32"/>
        <item x="55"/>
        <item x="22"/>
        <item x="39"/>
        <item x="8"/>
        <item x="9"/>
        <item x="10"/>
        <item x="16"/>
        <item x="45"/>
        <item x="52"/>
        <item x="40"/>
        <item x="17"/>
        <item x="11"/>
        <item x="18"/>
      </items>
    </pivotField>
    <pivotField axis="axisCol" showAll="0" defaultSubtotal="0">
      <items count="2">
        <item x="0"/>
        <item x="1"/>
      </items>
    </pivotField>
    <pivotField dataField="1" showAll="0" defaultSubtota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1" baseItem="0" numFmtId="3"/>
  </dataFields>
  <formats count="59">
    <format dxfId="164">
      <pivotArea type="all" dataOnly="0" outline="0" fieldPosition="0"/>
    </format>
    <format dxfId="163">
      <pivotArea outline="0" collapsedLevelsAreSubtotals="1" fieldPosition="0"/>
    </format>
    <format dxfId="162">
      <pivotArea type="origin" dataOnly="0" labelOnly="1" outline="0" fieldPosition="0"/>
    </format>
    <format dxfId="161">
      <pivotArea field="0" type="button" dataOnly="0" labelOnly="1" outline="0" axis="axisCol" fieldPosition="0"/>
    </format>
    <format dxfId="160">
      <pivotArea field="2" type="button" dataOnly="0" labelOnly="1" outline="0" axis="axisCol" fieldPosition="1"/>
    </format>
    <format dxfId="159">
      <pivotArea type="topRight" dataOnly="0" labelOnly="1" outline="0" fieldPosition="0"/>
    </format>
    <format dxfId="158">
      <pivotArea field="1" type="button" dataOnly="0" labelOnly="1" outline="0" axis="axisRow" fieldPosition="0"/>
    </format>
    <format dxfId="157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56">
      <pivotArea dataOnly="0" labelOnly="1" fieldPosition="0">
        <references count="1">
          <reference field="1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55">
      <pivotArea dataOnly="0" labelOnly="1" grandRow="1" outline="0" fieldPosition="0"/>
    </format>
    <format dxfId="154">
      <pivotArea dataOnly="0" labelOnly="1" fieldPosition="0">
        <references count="1">
          <reference field="0" count="0"/>
        </references>
      </pivotArea>
    </format>
    <format dxfId="153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152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51">
      <pivotArea type="all" dataOnly="0" outline="0" fieldPosition="0"/>
    </format>
    <format dxfId="150">
      <pivotArea outline="0" collapsedLevelsAreSubtotals="1" fieldPosition="0"/>
    </format>
    <format dxfId="149">
      <pivotArea type="origin" dataOnly="0" labelOnly="1" outline="0" fieldPosition="0"/>
    </format>
    <format dxfId="148">
      <pivotArea field="0" type="button" dataOnly="0" labelOnly="1" outline="0" axis="axisCol" fieldPosition="0"/>
    </format>
    <format dxfId="147">
      <pivotArea field="2" type="button" dataOnly="0" labelOnly="1" outline="0" axis="axisCol" fieldPosition="1"/>
    </format>
    <format dxfId="146">
      <pivotArea type="topRight" dataOnly="0" labelOnly="1" outline="0" fieldPosition="0"/>
    </format>
    <format dxfId="145">
      <pivotArea field="1" type="button" dataOnly="0" labelOnly="1" outline="0" axis="axisRow" fieldPosition="0"/>
    </format>
    <format dxfId="144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3">
      <pivotArea dataOnly="0" labelOnly="1" fieldPosition="0">
        <references count="1">
          <reference field="1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42">
      <pivotArea dataOnly="0" labelOnly="1" grandRow="1" outline="0" fieldPosition="0"/>
    </format>
    <format dxfId="141">
      <pivotArea dataOnly="0" labelOnly="1" fieldPosition="0">
        <references count="1">
          <reference field="0" count="0"/>
        </references>
      </pivotArea>
    </format>
    <format dxfId="140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139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38">
      <pivotArea type="all" dataOnly="0" outline="0" fieldPosition="0"/>
    </format>
    <format dxfId="137">
      <pivotArea outline="0" collapsedLevelsAreSubtotals="1" fieldPosition="0"/>
    </format>
    <format dxfId="136">
      <pivotArea type="origin" dataOnly="0" labelOnly="1" outline="0" fieldPosition="0"/>
    </format>
    <format dxfId="135">
      <pivotArea field="0" type="button" dataOnly="0" labelOnly="1" outline="0" axis="axisCol" fieldPosition="0"/>
    </format>
    <format dxfId="134">
      <pivotArea field="2" type="button" dataOnly="0" labelOnly="1" outline="0" axis="axisCol" fieldPosition="1"/>
    </format>
    <format dxfId="133">
      <pivotArea type="topRight" dataOnly="0" labelOnly="1" outline="0" fieldPosition="0"/>
    </format>
    <format dxfId="132">
      <pivotArea field="1" type="button" dataOnly="0" labelOnly="1" outline="0" axis="axisRow" fieldPosition="0"/>
    </format>
    <format dxfId="131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0">
      <pivotArea dataOnly="0" labelOnly="1" fieldPosition="0">
        <references count="1">
          <reference field="1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29">
      <pivotArea dataOnly="0" labelOnly="1" grandRow="1" outline="0" fieldPosition="0"/>
    </format>
    <format dxfId="128">
      <pivotArea dataOnly="0" labelOnly="1" fieldPosition="0">
        <references count="1">
          <reference field="0" count="0"/>
        </references>
      </pivotArea>
    </format>
    <format dxfId="127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126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25">
      <pivotArea outline="0" fieldPosition="0">
        <references count="1">
          <reference field="4294967294" count="1">
            <x v="0"/>
          </reference>
        </references>
      </pivotArea>
    </format>
    <format dxfId="124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123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22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121">
      <pivotArea grandRow="1" outline="0" collapsedLevelsAreSubtotals="1" fieldPosition="0"/>
    </format>
    <format dxfId="120">
      <pivotArea dataOnly="0" labelOnly="1" grandRow="1" outline="0" fieldPosition="0"/>
    </format>
    <format dxfId="119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118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17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116">
      <pivotArea field="1" type="button" dataOnly="0" labelOnly="1" outline="0" axis="axisRow" fieldPosition="0"/>
    </format>
    <format dxfId="115">
      <pivotArea field="0" type="button" dataOnly="0" labelOnly="1" outline="0" axis="axisCol" fieldPosition="0"/>
    </format>
    <format dxfId="114">
      <pivotArea field="2" type="button" dataOnly="0" labelOnly="1" outline="0" axis="axisCol" fieldPosition="1"/>
    </format>
    <format dxfId="113">
      <pivotArea type="topRight" dataOnly="0" labelOnly="1" outline="0" fieldPosition="0"/>
    </format>
    <format dxfId="112">
      <pivotArea dataOnly="0" labelOnly="1" fieldPosition="0">
        <references count="1">
          <reference field="0" count="0"/>
        </references>
      </pivotArea>
    </format>
    <format dxfId="111">
      <pivotArea field="0" type="button" dataOnly="0" labelOnly="1" outline="0" axis="axisCol" fieldPosition="0"/>
    </format>
    <format dxfId="110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09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108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107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  <format dxfId="106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FC0509-B65D-45CA-B165-DD3D9D2F771A}" name="PivotTable2" cacheId="128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County" colHeaderCaption=" " fieldListSortAscending="1">
  <location ref="A3:K64" firstHeaderRow="1" firstDataRow="3" firstDataCol="1"/>
  <pivotFields count="4">
    <pivotField axis="axisCol" showAll="0" sortType="ascending" defaultSubtotal="0">
      <items count="5">
        <item x="0"/>
        <item x="1"/>
        <item x="2"/>
        <item x="3"/>
        <item x="4"/>
      </items>
    </pivotField>
    <pivotField axis="axisRow" showAll="0" sortType="ascending" defaultSubtotal="0">
      <items count="58">
        <item x="15"/>
        <item x="52"/>
        <item x="24"/>
        <item x="5"/>
        <item x="0"/>
        <item x="25"/>
        <item x="26"/>
        <item x="16"/>
        <item x="6"/>
        <item x="47"/>
        <item x="7"/>
        <item x="46"/>
        <item x="27"/>
        <item x="8"/>
        <item x="17"/>
        <item x="9"/>
        <item x="40"/>
        <item x="10"/>
        <item x="53"/>
        <item x="41"/>
        <item x="18"/>
        <item x="11"/>
        <item x="12"/>
        <item x="54"/>
        <item x="28"/>
        <item x="29"/>
        <item x="13"/>
        <item x="49"/>
        <item x="30"/>
        <item x="1"/>
        <item x="31"/>
        <item x="32"/>
        <item x="55"/>
        <item x="33"/>
        <item x="42"/>
        <item x="19"/>
        <item x="34"/>
        <item x="35"/>
        <item x="43"/>
        <item x="48"/>
        <item x="44"/>
        <item x="2"/>
        <item x="36"/>
        <item x="20"/>
        <item x="37"/>
        <item x="38"/>
        <item x="21"/>
        <item x="50"/>
        <item x="3"/>
        <item x="22"/>
        <item x="51"/>
        <item x="56"/>
        <item x="45"/>
        <item x="23"/>
        <item x="39"/>
        <item x="4"/>
        <item x="14"/>
        <item x="57"/>
      </items>
    </pivotField>
    <pivotField axis="axisCol" showAll="0" defaultSubtotal="0">
      <items count="2">
        <item x="0"/>
        <item x="1"/>
      </items>
    </pivotField>
    <pivotField dataField="1" showAll="0" defaultSubtota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1" baseItem="0" numFmtId="3"/>
  </dataFields>
  <formats count="52">
    <format dxfId="105">
      <pivotArea type="all" dataOnly="0" outline="0" fieldPosition="0"/>
    </format>
    <format dxfId="104">
      <pivotArea outline="0" collapsedLevelsAreSubtotals="1" fieldPosition="0"/>
    </format>
    <format dxfId="103">
      <pivotArea type="origin" dataOnly="0" labelOnly="1" outline="0" fieldPosition="0"/>
    </format>
    <format dxfId="102">
      <pivotArea field="0" type="button" dataOnly="0" labelOnly="1" outline="0" axis="axisCol" fieldPosition="0"/>
    </format>
    <format dxfId="101">
      <pivotArea field="2" type="button" dataOnly="0" labelOnly="1" outline="0" axis="axisCol" fieldPosition="1"/>
    </format>
    <format dxfId="100">
      <pivotArea type="topRight" dataOnly="0" labelOnly="1" outline="0" fieldPosition="0"/>
    </format>
    <format dxfId="99">
      <pivotArea field="1" type="button" dataOnly="0" labelOnly="1" outline="0" axis="axisRow" fieldPosition="0"/>
    </format>
    <format dxfId="98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7">
      <pivotArea dataOnly="0" labelOnly="1" fieldPosition="0">
        <references count="1">
          <reference field="1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96">
      <pivotArea dataOnly="0" labelOnly="1" grandRow="1" outline="0" fieldPosition="0"/>
    </format>
    <format dxfId="95">
      <pivotArea dataOnly="0" labelOnly="1" fieldPosition="0">
        <references count="1">
          <reference field="0" count="0"/>
        </references>
      </pivotArea>
    </format>
    <format dxfId="94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93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92">
      <pivotArea type="all" dataOnly="0" outline="0" fieldPosition="0"/>
    </format>
    <format dxfId="91">
      <pivotArea outline="0" collapsedLevelsAreSubtotals="1" fieldPosition="0"/>
    </format>
    <format dxfId="90">
      <pivotArea type="origin" dataOnly="0" labelOnly="1" outline="0" fieldPosition="0"/>
    </format>
    <format dxfId="89">
      <pivotArea field="0" type="button" dataOnly="0" labelOnly="1" outline="0" axis="axisCol" fieldPosition="0"/>
    </format>
    <format dxfId="88">
      <pivotArea field="2" type="button" dataOnly="0" labelOnly="1" outline="0" axis="axisCol" fieldPosition="1"/>
    </format>
    <format dxfId="87">
      <pivotArea type="topRight" dataOnly="0" labelOnly="1" outline="0" fieldPosition="0"/>
    </format>
    <format dxfId="86">
      <pivotArea field="1" type="button" dataOnly="0" labelOnly="1" outline="0" axis="axisRow" fieldPosition="0"/>
    </format>
    <format dxfId="85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4">
      <pivotArea dataOnly="0" labelOnly="1" fieldPosition="0">
        <references count="1">
          <reference field="1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83">
      <pivotArea dataOnly="0" labelOnly="1" grandRow="1" outline="0" fieldPosition="0"/>
    </format>
    <format dxfId="82">
      <pivotArea dataOnly="0" labelOnly="1" fieldPosition="0">
        <references count="1">
          <reference field="0" count="0"/>
        </references>
      </pivotArea>
    </format>
    <format dxfId="81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80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79">
      <pivotArea type="all" dataOnly="0" outline="0" fieldPosition="0"/>
    </format>
    <format dxfId="78">
      <pivotArea outline="0" collapsedLevelsAreSubtotals="1" fieldPosition="0"/>
    </format>
    <format dxfId="77">
      <pivotArea type="origin" dataOnly="0" labelOnly="1" outline="0" fieldPosition="0"/>
    </format>
    <format dxfId="76">
      <pivotArea field="0" type="button" dataOnly="0" labelOnly="1" outline="0" axis="axisCol" fieldPosition="0"/>
    </format>
    <format dxfId="75">
      <pivotArea field="2" type="button" dataOnly="0" labelOnly="1" outline="0" axis="axisCol" fieldPosition="1"/>
    </format>
    <format dxfId="74">
      <pivotArea type="topRight" dataOnly="0" labelOnly="1" outline="0" fieldPosition="0"/>
    </format>
    <format dxfId="73">
      <pivotArea field="1" type="button" dataOnly="0" labelOnly="1" outline="0" axis="axisRow" fieldPosition="0"/>
    </format>
    <format dxfId="72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1">
      <pivotArea dataOnly="0" labelOnly="1" fieldPosition="0">
        <references count="1">
          <reference field="1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70">
      <pivotArea dataOnly="0" labelOnly="1" grandRow="1" outline="0" fieldPosition="0"/>
    </format>
    <format dxfId="69">
      <pivotArea dataOnly="0" labelOnly="1" fieldPosition="0">
        <references count="1">
          <reference field="0" count="0"/>
        </references>
      </pivotArea>
    </format>
    <format dxfId="68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67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6">
      <pivotArea outline="0" fieldPosition="0">
        <references count="1">
          <reference field="4294967294" count="1">
            <x v="0"/>
          </reference>
        </references>
      </pivotArea>
    </format>
    <format dxfId="65">
      <pivotArea field="0" type="button" dataOnly="0" labelOnly="1" outline="0" axis="axisCol" fieldPosition="0"/>
    </format>
    <format dxfId="64">
      <pivotArea field="2" type="button" dataOnly="0" labelOnly="1" outline="0" axis="axisCol" fieldPosition="1"/>
    </format>
    <format dxfId="63">
      <pivotArea type="topRight" dataOnly="0" labelOnly="1" outline="0" fieldPosition="0"/>
    </format>
    <format dxfId="62">
      <pivotArea dataOnly="0" labelOnly="1" fieldPosition="0">
        <references count="1">
          <reference field="0" count="0"/>
        </references>
      </pivotArea>
    </format>
    <format dxfId="61">
      <pivotArea field="1" type="button" dataOnly="0" labelOnly="1" outline="0" axis="axisRow" fieldPosition="0"/>
    </format>
    <format dxfId="60">
      <pivotArea dataOnly="0" labelOnly="1" grandRow="1" outline="0" fieldPosition="0"/>
    </format>
    <format dxfId="59">
      <pivotArea field="0" type="button" dataOnly="0" labelOnly="1" outline="0" axis="axisCol" fieldPosition="0"/>
    </format>
    <format dxfId="58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7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56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55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54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3A3D45-1A41-4116-B8A4-43A8CFE2B48C}" name="PivotTable1" cacheId="129" applyNumberFormats="0" applyBorderFormats="0" applyFontFormats="0" applyPatternFormats="0" applyAlignmentFormats="0" applyWidthHeightFormats="1" dataCaption=" " grandTotalCaption="Total" missingCaption="0" updatedVersion="8" minRefreshableVersion="3" colGrandTotals="0" itemPrintTitles="1" createdVersion="6" indent="0" compact="0" outline="1" outlineData="1" compactData="0" multipleFieldFilters="0" rowHeaderCaption="AGE" colHeaderCaption=" " fieldListSortAscending="1">
  <location ref="A3:U692" firstHeaderRow="1" firstDataRow="3" firstDataCol="3"/>
  <pivotFields count="13">
    <pivotField name="County" axis="axisRow" compact="0" showAll="0" sortType="ascending">
      <items count="59">
        <item x="11"/>
        <item x="37"/>
        <item x="27"/>
        <item x="3"/>
        <item x="55"/>
        <item x="28"/>
        <item x="19"/>
        <item x="40"/>
        <item x="47"/>
        <item x="21"/>
        <item x="32"/>
        <item x="26"/>
        <item x="54"/>
        <item x="53"/>
        <item x="20"/>
        <item x="38"/>
        <item x="35"/>
        <item x="41"/>
        <item x="2"/>
        <item x="49"/>
        <item x="5"/>
        <item x="30"/>
        <item x="51"/>
        <item x="10"/>
        <item x="25"/>
        <item x="44"/>
        <item x="9"/>
        <item x="34"/>
        <item x="24"/>
        <item x="8"/>
        <item x="36"/>
        <item x="45"/>
        <item x="13"/>
        <item x="17"/>
        <item x="50"/>
        <item x="0"/>
        <item x="6"/>
        <item x="43"/>
        <item x="18"/>
        <item x="15"/>
        <item x="1"/>
        <item x="23"/>
        <item x="14"/>
        <item x="42"/>
        <item x="7"/>
        <item x="48"/>
        <item x="33"/>
        <item x="46"/>
        <item x="22"/>
        <item x="29"/>
        <item x="56"/>
        <item x="39"/>
        <item x="57"/>
        <item x="12"/>
        <item x="31"/>
        <item x="4"/>
        <item x="16"/>
        <item x="52"/>
        <item t="default"/>
      </items>
    </pivotField>
    <pivotField name="City" axis="axisRow" compact="0" showAll="0">
      <items count="457">
        <item sd="0" x="148"/>
        <item sd="0" x="206"/>
        <item sd="0" x="14"/>
        <item sd="0" x="369"/>
        <item sd="0" x="268"/>
        <item sd="0" x="32"/>
        <item sd="0" x="312"/>
        <item sd="0" x="438"/>
        <item sd="0" x="167"/>
        <item sd="0" x="327"/>
        <item sd="0" x="155"/>
        <item sd="0" x="425"/>
        <item sd="0" x="54"/>
        <item sd="0" x="288"/>
        <item sd="0" x="304"/>
        <item sd="0" x="180"/>
        <item sd="0" x="18"/>
        <item sd="0" x="417"/>
        <item sd="0" x="358"/>
        <item sd="0" x="172"/>
        <item sd="0" x="413"/>
        <item sd="0" x="237"/>
        <item sd="0" x="256"/>
        <item sd="0" x="323"/>
        <item sd="0" x="361"/>
        <item sd="0" x="247"/>
        <item sd="0" x="352"/>
        <item sd="0" x="147"/>
        <item sd="0" x="259"/>
        <item sd="0" x="163"/>
        <item sd="0" x="389"/>
        <item sd="0" x="84"/>
        <item sd="0" x="218"/>
        <item sd="0" x="299"/>
        <item sd="0" x="422"/>
        <item sd="0" x="220"/>
        <item sd="0" x="69"/>
        <item sd="0" x="431"/>
        <item sd="0" x="377"/>
        <item sd="0" x="307"/>
        <item sd="0" x="295"/>
        <item sd="0" x="344"/>
        <item sd="0" x="139"/>
        <item sd="0" x="28"/>
        <item sd="0" x="230"/>
        <item sd="0" x="353"/>
        <item sd="0" x="454"/>
        <item sd="0" x="117"/>
        <item sd="0" x="423"/>
        <item sd="0" x="108"/>
        <item sd="0" x="255"/>
        <item sd="0" x="334"/>
        <item sd="0" x="266"/>
        <item sd="0" x="98"/>
        <item sd="0" x="198"/>
        <item sd="0" x="302"/>
        <item sd="0" x="390"/>
        <item sd="0" x="242"/>
        <item sd="0" x="24"/>
        <item sd="0" x="21"/>
        <item sd="0" x="246"/>
        <item sd="0" x="173"/>
        <item sd="0" x="236"/>
        <item sd="0" x="335"/>
        <item sd="0" x="143"/>
        <item sd="0" x="215"/>
        <item sd="0" x="2"/>
        <item sd="0" x="151"/>
        <item sd="0" x="303"/>
        <item sd="0" x="122"/>
        <item sd="0" x="205"/>
        <item sd="0" x="398"/>
        <item sd="0" x="196"/>
        <item sd="0" x="328"/>
        <item sd="0" x="216"/>
        <item sd="0" x="285"/>
        <item sd="0" x="258"/>
        <item sd="0" x="129"/>
        <item sd="0" x="345"/>
        <item sd="0" x="228"/>
        <item sd="0" x="339"/>
        <item sd="0" x="214"/>
        <item sd="0" x="70"/>
        <item sd="0" x="43"/>
        <item sd="0" x="82"/>
        <item sd="0" x="443"/>
        <item sd="0" x="164"/>
        <item sd="0" x="134"/>
        <item sd="0" x="128"/>
        <item sd="0" x="332"/>
        <item sd="0" x="343"/>
        <item sd="0" x="277"/>
        <item sd="0" x="219"/>
        <item sd="0" x="301"/>
        <item sd="0" x="386"/>
        <item sd="0" x="169"/>
        <item sd="0" x="411"/>
        <item sd="0" x="208"/>
        <item sd="0" x="375"/>
        <item sd="0" x="231"/>
        <item sd="0" x="351"/>
        <item sd="0" x="227"/>
        <item sd="0" x="403"/>
        <item sd="0" x="455"/>
        <item sd="0" x="273"/>
        <item sd="0" x="395"/>
        <item sd="0" x="250"/>
        <item sd="0" x="15"/>
        <item sd="0" x="177"/>
        <item sd="0" x="402"/>
        <item sd="0" x="251"/>
        <item sd="0" x="297"/>
        <item sd="0" x="149"/>
        <item sd="0" x="94"/>
        <item sd="0" x="342"/>
        <item sd="0" x="104"/>
        <item sd="0" x="346"/>
        <item sd="0" x="388"/>
        <item sd="0" x="275"/>
        <item sd="0" x="75"/>
        <item sd="0" x="384"/>
        <item sd="0" x="181"/>
        <item sd="0" x="23"/>
        <item sd="0" x="257"/>
        <item sd="0" x="171"/>
        <item sd="0" x="125"/>
        <item sd="0" x="280"/>
        <item sd="0" x="427"/>
        <item sd="0" x="435"/>
        <item sd="0" x="170"/>
        <item sd="0" x="441"/>
        <item sd="0" x="265"/>
        <item sd="0" x="380"/>
        <item sd="0" x="392"/>
        <item sd="0" x="25"/>
        <item sd="0" x="60"/>
        <item sd="0" x="415"/>
        <item sd="0" x="62"/>
        <item sd="0" x="322"/>
        <item sd="0" x="370"/>
        <item sd="0" x="399"/>
        <item sd="0" x="53"/>
        <item sd="0" x="243"/>
        <item sd="0" x="34"/>
        <item sd="0" x="114"/>
        <item sd="0" x="10"/>
        <item sd="0" x="400"/>
        <item sd="0" x="103"/>
        <item sd="0" x="249"/>
        <item sd="0" x="5"/>
        <item sd="0" x="238"/>
        <item sd="0" x="451"/>
        <item sd="0" x="240"/>
        <item sd="0" x="372"/>
        <item sd="0" x="290"/>
        <item sd="0" x="311"/>
        <item sd="0" x="418"/>
        <item sd="0" x="142"/>
        <item sd="0" x="35"/>
        <item sd="0" x="119"/>
        <item sd="0" x="248"/>
        <item sd="0" x="225"/>
        <item sd="0" x="126"/>
        <item sd="0" x="44"/>
        <item sd="0" x="210"/>
        <item sd="0" x="244"/>
        <item sd="0" x="271"/>
        <item sd="0" x="40"/>
        <item sd="0" x="133"/>
        <item sd="0" x="176"/>
        <item sd="0" x="183"/>
        <item sd="0" x="429"/>
        <item sd="0" x="56"/>
        <item sd="0" x="78"/>
        <item sd="0" x="291"/>
        <item sd="0" x="357"/>
        <item sd="0" x="141"/>
        <item sd="0" x="67"/>
        <item sd="0" x="22"/>
        <item sd="0" x="284"/>
        <item sd="0" x="150"/>
        <item sd="0" x="195"/>
        <item sd="0" x="200"/>
        <item sd="0" x="166"/>
        <item sd="0" x="168"/>
        <item sd="0" x="86"/>
        <item sd="0" x="440"/>
        <item sd="0" x="267"/>
        <item sd="0" x="232"/>
        <item sd="0" x="118"/>
        <item sd="0" x="385"/>
        <item sd="0" x="433"/>
        <item sd="0" x="306"/>
        <item sd="0" x="320"/>
        <item sd="0" x="201"/>
        <item sd="0" x="292"/>
        <item sd="0" x="76"/>
        <item sd="0" x="331"/>
        <item sd="0" x="83"/>
        <item sd="0" x="318"/>
        <item sd="0" x="293"/>
        <item sd="0" x="439"/>
        <item sd="0" x="363"/>
        <item sd="0" x="235"/>
        <item sd="0" x="396"/>
        <item sd="0" x="102"/>
        <item sd="0" x="39"/>
        <item sd="0" x="269"/>
        <item sd="0" x="7"/>
        <item sd="0" x="55"/>
        <item sd="0" x="382"/>
        <item sd="0" x="359"/>
        <item sd="0" x="436"/>
        <item sd="0" x="298"/>
        <item sd="0" x="329"/>
        <item sd="0" x="412"/>
        <item sd="0" x="30"/>
        <item sd="0" x="316"/>
        <item sd="0" x="27"/>
        <item sd="0" x="0"/>
        <item sd="0" x="360"/>
        <item sd="0" x="107"/>
        <item sd="0" x="26"/>
        <item sd="0" x="406"/>
        <item sd="0" x="37"/>
        <item sd="0" x="17"/>
        <item sd="0" x="321"/>
        <item sd="0" x="217"/>
        <item sd="0" x="223"/>
        <item sd="0" x="378"/>
        <item sd="0" x="113"/>
        <item sd="0" x="182"/>
        <item sd="0" x="287"/>
        <item sd="0" x="145"/>
        <item sd="0" x="432"/>
        <item sd="0" x="92"/>
        <item sd="0" x="229"/>
        <item sd="0" x="116"/>
        <item sd="0" x="419"/>
        <item sd="0" x="379"/>
        <item sd="0" x="421"/>
        <item sd="0" x="136"/>
        <item sd="0" x="272"/>
        <item sd="0" x="424"/>
        <item sd="0" x="261"/>
        <item sd="0" x="197"/>
        <item sd="0" x="233"/>
        <item sd="0" x="161"/>
        <item sd="0" x="314"/>
        <item sd="0" x="51"/>
        <item sd="0" x="276"/>
        <item sd="0" x="330"/>
        <item sd="0" x="74"/>
        <item sd="0" x="414"/>
        <item sd="0" x="46"/>
        <item sd="0" x="87"/>
        <item sd="0" x="81"/>
        <item sd="0" x="152"/>
        <item sd="0" x="305"/>
        <item sd="0" x="397"/>
        <item sd="0" x="124"/>
        <item sd="0" x="73"/>
        <item sd="0" x="160"/>
        <item sd="0" x="132"/>
        <item sd="0" x="12"/>
        <item sd="0" x="300"/>
        <item sd="0" x="442"/>
        <item sd="0" x="391"/>
        <item sd="0" x="446"/>
        <item sd="0" x="416"/>
        <item sd="0" x="188"/>
        <item sd="0" x="154"/>
        <item sd="0" x="405"/>
        <item sd="0" x="123"/>
        <item sd="0" x="199"/>
        <item sd="0" x="85"/>
        <item sd="0" x="264"/>
        <item sd="0" x="448"/>
        <item sd="0" x="184"/>
        <item sd="0" x="20"/>
        <item sd="0" x="319"/>
        <item sd="0" x="88"/>
        <item sd="0" x="4"/>
        <item sd="0" x="130"/>
        <item sd="0" x="356"/>
        <item sd="0" x="279"/>
        <item sd="0" x="281"/>
        <item sd="0" x="209"/>
        <item sd="0" x="109"/>
        <item sd="0" x="213"/>
        <item sd="0" x="203"/>
        <item sd="0" x="96"/>
        <item sd="0" x="371"/>
        <item sd="0" x="254"/>
        <item sd="0" x="393"/>
        <item sd="0" x="387"/>
        <item sd="0" x="313"/>
        <item sd="0" x="204"/>
        <item sd="0" x="381"/>
        <item sd="0" x="362"/>
        <item sd="0" x="430"/>
        <item sd="0" x="31"/>
        <item sd="0" x="144"/>
        <item sd="0" x="131"/>
        <item sd="0" x="138"/>
        <item sd="0" x="174"/>
        <item sd="0" x="64"/>
        <item sd="0" x="112"/>
        <item sd="0" x="65"/>
        <item sd="0" x="99"/>
        <item sd="0" x="364"/>
        <item sd="0" x="72"/>
        <item sd="0" x="420"/>
        <item sd="0" x="317"/>
        <item sd="0" x="192"/>
        <item sd="0" x="179"/>
        <item sd="0" x="365"/>
        <item sd="0" x="341"/>
        <item sd="0" x="289"/>
        <item sd="0" x="191"/>
        <item sd="0" x="404"/>
        <item sd="0" x="383"/>
        <item sd="0" x="106"/>
        <item sd="0" x="36"/>
        <item sd="0" x="347"/>
        <item sd="0" x="252"/>
        <item sd="0" x="185"/>
        <item sd="0" x="348"/>
        <item sd="0" x="207"/>
        <item sd="0" x="253"/>
        <item sd="0" x="162"/>
        <item sd="0" x="105"/>
        <item sd="0" x="115"/>
        <item sd="0" x="63"/>
        <item sd="0" x="286"/>
        <item sd="0" x="452"/>
        <item sd="0" x="146"/>
        <item sd="0" x="449"/>
        <item sd="0" x="91"/>
        <item sd="0" x="337"/>
        <item sd="0" x="401"/>
        <item sd="0" x="1"/>
        <item sd="0" x="61"/>
        <item sd="0" x="93"/>
        <item sd="0" x="8"/>
        <item sd="0" x="350"/>
        <item sd="0" x="245"/>
        <item sd="0" x="140"/>
        <item sd="0" x="221"/>
        <item sd="0" x="282"/>
        <item sd="0" x="260"/>
        <item sd="0" x="437"/>
        <item sd="0" x="90"/>
        <item sd="0" x="137"/>
        <item sd="0" x="48"/>
        <item sd="0" x="100"/>
        <item sd="0" x="110"/>
        <item sd="0" x="29"/>
        <item sd="0" x="408"/>
        <item sd="0" x="57"/>
        <item sd="0" x="194"/>
        <item sd="0" x="373"/>
        <item sd="0" x="367"/>
        <item sd="0" x="409"/>
        <item sd="0" x="47"/>
        <item sd="0" x="58"/>
        <item sd="0" x="278"/>
        <item sd="0" x="135"/>
        <item sd="0" x="52"/>
        <item sd="0" x="41"/>
        <item sd="0" x="296"/>
        <item sd="0" x="193"/>
        <item sd="0" x="241"/>
        <item sd="0" x="368"/>
        <item sd="0" x="263"/>
        <item sd="0" x="336"/>
        <item sd="0" x="262"/>
        <item sd="0" x="190"/>
        <item sd="0" x="11"/>
        <item sd="0" x="42"/>
        <item sd="0" x="226"/>
        <item sd="0" x="428"/>
        <item sd="0" x="9"/>
        <item sd="0" x="434"/>
        <item sd="0" x="121"/>
        <item sd="0" x="283"/>
        <item sd="0" x="324"/>
        <item sd="0" x="354"/>
        <item sd="0" x="366"/>
        <item sd="0" x="38"/>
        <item sd="0" x="202"/>
        <item sd="0" x="3"/>
        <item sd="0" x="101"/>
        <item sd="0" x="178"/>
        <item sd="0" x="338"/>
        <item sd="0" x="349"/>
        <item sd="0" x="308"/>
        <item sd="0" x="59"/>
        <item sd="0" x="453"/>
        <item sd="0" x="111"/>
        <item sd="0" x="156"/>
        <item sd="0" x="270"/>
        <item sd="0" x="66"/>
        <item sd="0" x="33"/>
        <item sd="0" x="120"/>
        <item sd="0" x="16"/>
        <item sd="0" x="445"/>
        <item sd="0" x="6"/>
        <item sd="0" x="294"/>
        <item sd="0" x="45"/>
        <item sd="0" x="325"/>
        <item sd="0" x="49"/>
        <item sd="0" x="189"/>
        <item sd="0" x="77"/>
        <item sd="0" x="89"/>
        <item sd="0" x="407"/>
        <item sd="0" x="222"/>
        <item sd="0" x="410"/>
        <item sd="0" x="274"/>
        <item sd="0" x="239"/>
        <item sd="0" x="158"/>
        <item sd="0" x="212"/>
        <item sd="0" x="310"/>
        <item sd="0" x="127"/>
        <item sd="0" x="175"/>
        <item sd="0" x="187"/>
        <item sd="0" x="157"/>
        <item sd="0" x="186"/>
        <item sd="0" x="376"/>
        <item sd="0" x="450"/>
        <item sd="0" x="444"/>
        <item sd="0" x="165"/>
        <item sd="0" x="97"/>
        <item sd="0" x="50"/>
        <item sd="0" x="355"/>
        <item sd="0" x="71"/>
        <item sd="0" x="95"/>
        <item sd="0" x="309"/>
        <item sd="0" x="374"/>
        <item sd="0" x="68"/>
        <item sd="0" x="153"/>
        <item sd="0" x="447"/>
        <item sd="0" x="234"/>
        <item sd="0" x="326"/>
        <item sd="0" x="211"/>
        <item sd="0" x="333"/>
        <item sd="0" x="224"/>
        <item sd="0" x="19"/>
        <item sd="0" x="80"/>
        <item sd="0" x="79"/>
        <item sd="0" x="394"/>
        <item sd="0" x="315"/>
        <item sd="0" x="340"/>
        <item sd="0" x="159"/>
        <item sd="0" x="426"/>
        <item x="13"/>
        <item t="default" sd="0"/>
      </items>
    </pivotField>
    <pivotField axis="axisRow" compact="0" showAll="0">
      <items count="4">
        <item x="2"/>
        <item x="0"/>
        <item x="1"/>
        <item t="default"/>
      </items>
    </pivotField>
    <pivotField name="  " axis="axisCol" compact="0" showAll="0">
      <items count="3">
        <item x="0"/>
        <item x="1"/>
        <item t="default"/>
      </items>
    </pivotField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  <pivotField dataField="1" compact="0" showAll="0"/>
  </pivotFields>
  <rowFields count="3">
    <field x="0"/>
    <field x="1"/>
    <field x="2"/>
  </rowFields>
  <rowItems count="687">
    <i>
      <x/>
    </i>
    <i r="1">
      <x v="2"/>
    </i>
    <i r="1">
      <x v="3"/>
    </i>
    <i r="1">
      <x v="36"/>
    </i>
    <i r="1">
      <x v="112"/>
    </i>
    <i r="1">
      <x v="122"/>
    </i>
    <i r="1">
      <x v="141"/>
    </i>
    <i r="1">
      <x v="162"/>
    </i>
    <i r="1">
      <x v="216"/>
    </i>
    <i r="1">
      <x v="267"/>
    </i>
    <i r="1">
      <x v="274"/>
    </i>
    <i r="1">
      <x v="300"/>
    </i>
    <i r="1">
      <x v="307"/>
    </i>
    <i r="1">
      <x v="353"/>
    </i>
    <i r="1">
      <x v="417"/>
    </i>
    <i r="1">
      <x v="455"/>
    </i>
    <i r="2">
      <x/>
    </i>
    <i r="2">
      <x v="2"/>
    </i>
    <i>
      <x v="1"/>
    </i>
    <i r="1">
      <x v="455"/>
    </i>
    <i r="2">
      <x/>
    </i>
    <i r="2">
      <x v="2"/>
    </i>
    <i>
      <x v="2"/>
    </i>
    <i r="1">
      <x v="7"/>
    </i>
    <i r="1">
      <x v="180"/>
    </i>
    <i r="1">
      <x v="184"/>
    </i>
    <i r="1">
      <x v="308"/>
    </i>
    <i r="1">
      <x v="401"/>
    </i>
    <i r="1">
      <x v="455"/>
    </i>
    <i r="2">
      <x/>
    </i>
    <i r="2">
      <x v="2"/>
    </i>
    <i>
      <x v="3"/>
    </i>
    <i r="1">
      <x v="65"/>
    </i>
    <i r="1">
      <x v="155"/>
    </i>
    <i r="1">
      <x v="282"/>
    </i>
    <i r="1">
      <x v="291"/>
    </i>
    <i r="1">
      <x v="455"/>
    </i>
    <i r="2">
      <x/>
    </i>
    <i r="2">
      <x v="2"/>
    </i>
    <i>
      <x v="4"/>
    </i>
    <i r="1">
      <x v="11"/>
    </i>
    <i r="1">
      <x v="455"/>
    </i>
    <i r="2">
      <x/>
    </i>
    <i r="2">
      <x v="2"/>
    </i>
    <i>
      <x v="5"/>
    </i>
    <i r="1">
      <x v="81"/>
    </i>
    <i r="1">
      <x v="441"/>
    </i>
    <i r="1">
      <x v="455"/>
    </i>
    <i r="2">
      <x/>
    </i>
    <i r="2">
      <x v="2"/>
    </i>
    <i>
      <x v="6"/>
    </i>
    <i r="1">
      <x v="12"/>
    </i>
    <i r="1">
      <x v="43"/>
    </i>
    <i r="1">
      <x v="72"/>
    </i>
    <i r="1">
      <x v="84"/>
    </i>
    <i r="1">
      <x v="100"/>
    </i>
    <i r="1">
      <x v="118"/>
    </i>
    <i r="1">
      <x v="165"/>
    </i>
    <i r="1">
      <x v="186"/>
    </i>
    <i r="1">
      <x v="198"/>
    </i>
    <i r="1">
      <x v="237"/>
    </i>
    <i r="1">
      <x v="256"/>
    </i>
    <i r="1">
      <x v="275"/>
    </i>
    <i r="1">
      <x v="280"/>
    </i>
    <i r="1">
      <x v="301"/>
    </i>
    <i r="1">
      <x v="303"/>
    </i>
    <i r="1">
      <x v="306"/>
    </i>
    <i r="1">
      <x v="325"/>
    </i>
    <i r="1">
      <x v="358"/>
    </i>
    <i r="1">
      <x v="360"/>
    </i>
    <i r="1">
      <x v="428"/>
    </i>
    <i r="1">
      <x v="455"/>
    </i>
    <i r="2">
      <x/>
    </i>
    <i r="2">
      <x v="2"/>
    </i>
    <i>
      <x v="7"/>
    </i>
    <i r="1">
      <x v="93"/>
    </i>
    <i r="1">
      <x v="455"/>
    </i>
    <i r="2">
      <x/>
    </i>
    <i r="2">
      <x v="2"/>
    </i>
    <i>
      <x v="8"/>
    </i>
    <i r="1">
      <x v="305"/>
    </i>
    <i r="1">
      <x v="393"/>
    </i>
    <i r="1">
      <x v="455"/>
    </i>
    <i r="2">
      <x/>
    </i>
    <i r="2">
      <x v="2"/>
    </i>
    <i>
      <x v="9"/>
    </i>
    <i r="1">
      <x v="75"/>
    </i>
    <i r="1">
      <x v="77"/>
    </i>
    <i r="1">
      <x v="133"/>
    </i>
    <i r="1">
      <x v="140"/>
    </i>
    <i r="1">
      <x v="142"/>
    </i>
    <i r="1">
      <x v="188"/>
    </i>
    <i r="1">
      <x v="240"/>
    </i>
    <i r="1">
      <x v="293"/>
    </i>
    <i r="1">
      <x v="323"/>
    </i>
    <i r="1">
      <x v="362"/>
    </i>
    <i r="1">
      <x v="380"/>
    </i>
    <i r="1">
      <x v="455"/>
    </i>
    <i r="2">
      <x/>
    </i>
    <i r="2">
      <x v="2"/>
    </i>
    <i>
      <x v="10"/>
    </i>
    <i r="1">
      <x v="281"/>
    </i>
    <i r="1">
      <x v="443"/>
    </i>
    <i r="1">
      <x v="455"/>
    </i>
    <i r="2">
      <x/>
    </i>
    <i r="2">
      <x v="2"/>
    </i>
    <i>
      <x v="11"/>
    </i>
    <i r="1">
      <x v="15"/>
    </i>
    <i r="1">
      <x v="126"/>
    </i>
    <i r="1">
      <x v="131"/>
    </i>
    <i r="1">
      <x v="137"/>
    </i>
    <i r="1">
      <x v="455"/>
    </i>
    <i r="2">
      <x/>
    </i>
    <i r="2">
      <x v="2"/>
    </i>
    <i>
      <x v="12"/>
    </i>
    <i r="1">
      <x v="41"/>
    </i>
    <i r="1">
      <x v="117"/>
    </i>
    <i r="1">
      <x v="174"/>
    </i>
    <i r="1">
      <x v="455"/>
    </i>
    <i r="2">
      <x/>
    </i>
    <i r="2">
      <x v="2"/>
    </i>
    <i>
      <x v="13"/>
    </i>
    <i r="1">
      <x v="39"/>
    </i>
    <i r="1">
      <x v="455"/>
    </i>
    <i r="2">
      <x/>
    </i>
    <i r="2">
      <x v="2"/>
    </i>
    <i>
      <x v="14"/>
    </i>
    <i r="1">
      <x v="18"/>
    </i>
    <i r="1">
      <x v="26"/>
    </i>
    <i r="1">
      <x v="51"/>
    </i>
    <i r="1">
      <x v="104"/>
    </i>
    <i r="1">
      <x v="326"/>
    </i>
    <i r="1">
      <x v="381"/>
    </i>
    <i r="1">
      <x v="402"/>
    </i>
    <i r="1">
      <x v="403"/>
    </i>
    <i r="1">
      <x v="429"/>
    </i>
    <i r="1">
      <x v="455"/>
    </i>
    <i r="2">
      <x/>
    </i>
    <i r="2">
      <x v="2"/>
    </i>
    <i>
      <x v="15"/>
    </i>
    <i r="1">
      <x v="24"/>
    </i>
    <i r="1">
      <x v="85"/>
    </i>
    <i r="1">
      <x v="159"/>
    </i>
    <i r="1">
      <x v="212"/>
    </i>
    <i r="1">
      <x v="455"/>
    </i>
    <i r="2">
      <x/>
    </i>
    <i r="2">
      <x v="2"/>
    </i>
    <i>
      <x v="16"/>
    </i>
    <i r="1">
      <x v="73"/>
    </i>
    <i r="1">
      <x v="205"/>
    </i>
    <i r="1">
      <x v="455"/>
    </i>
    <i r="2">
      <x/>
    </i>
    <i r="2">
      <x v="2"/>
    </i>
    <i>
      <x v="17"/>
    </i>
    <i r="1">
      <x v="400"/>
    </i>
    <i r="1">
      <x v="455"/>
    </i>
    <i r="2">
      <x/>
    </i>
    <i r="2">
      <x v="2"/>
    </i>
    <i>
      <x v="18"/>
    </i>
    <i r="1">
      <x v="1"/>
    </i>
    <i r="1">
      <x v="4"/>
    </i>
    <i r="1">
      <x v="14"/>
    </i>
    <i r="1">
      <x v="17"/>
    </i>
    <i r="1">
      <x v="23"/>
    </i>
    <i r="1">
      <x v="25"/>
    </i>
    <i r="1">
      <x v="27"/>
    </i>
    <i r="1">
      <x v="31"/>
    </i>
    <i r="1">
      <x v="32"/>
    </i>
    <i r="1">
      <x v="33"/>
    </i>
    <i r="1">
      <x v="37"/>
    </i>
    <i r="1">
      <x v="48"/>
    </i>
    <i r="1">
      <x v="50"/>
    </i>
    <i r="1">
      <x v="61"/>
    </i>
    <i r="1">
      <x v="64"/>
    </i>
    <i r="1">
      <x v="71"/>
    </i>
    <i r="1">
      <x v="82"/>
    </i>
    <i r="1">
      <x v="83"/>
    </i>
    <i r="1">
      <x v="92"/>
    </i>
    <i r="1">
      <x v="94"/>
    </i>
    <i r="1">
      <x v="95"/>
    </i>
    <i r="1">
      <x v="106"/>
    </i>
    <i r="1">
      <x v="110"/>
    </i>
    <i r="1">
      <x v="111"/>
    </i>
    <i r="1">
      <x v="119"/>
    </i>
    <i r="1">
      <x v="120"/>
    </i>
    <i r="1">
      <x v="146"/>
    </i>
    <i r="1">
      <x v="148"/>
    </i>
    <i r="1">
      <x v="149"/>
    </i>
    <i r="1">
      <x v="160"/>
    </i>
    <i r="1">
      <x v="161"/>
    </i>
    <i r="1">
      <x v="166"/>
    </i>
    <i r="1">
      <x v="173"/>
    </i>
    <i r="1">
      <x v="178"/>
    </i>
    <i r="1">
      <x v="179"/>
    </i>
    <i r="1">
      <x v="182"/>
    </i>
    <i r="1">
      <x v="189"/>
    </i>
    <i r="1">
      <x v="191"/>
    </i>
    <i r="1">
      <x v="193"/>
    </i>
    <i r="1">
      <x v="195"/>
    </i>
    <i r="1">
      <x v="197"/>
    </i>
    <i r="1">
      <x v="206"/>
    </i>
    <i r="1">
      <x v="207"/>
    </i>
    <i r="1">
      <x v="210"/>
    </i>
    <i r="1">
      <x v="220"/>
    </i>
    <i r="1">
      <x v="222"/>
    </i>
    <i r="1">
      <x v="227"/>
    </i>
    <i r="1">
      <x v="230"/>
    </i>
    <i r="1">
      <x v="232"/>
    </i>
    <i r="1">
      <x v="234"/>
    </i>
    <i r="1">
      <x v="239"/>
    </i>
    <i r="1">
      <x v="249"/>
    </i>
    <i r="1">
      <x v="252"/>
    </i>
    <i r="1">
      <x v="254"/>
    </i>
    <i r="1">
      <x v="271"/>
    </i>
    <i r="1">
      <x v="288"/>
    </i>
    <i r="1">
      <x v="290"/>
    </i>
    <i r="1">
      <x v="292"/>
    </i>
    <i r="1">
      <x v="294"/>
    </i>
    <i r="1">
      <x v="299"/>
    </i>
    <i r="1">
      <x v="309"/>
    </i>
    <i r="1">
      <x v="321"/>
    </i>
    <i r="1">
      <x v="333"/>
    </i>
    <i r="1">
      <x v="345"/>
    </i>
    <i r="1">
      <x v="346"/>
    </i>
    <i r="1">
      <x v="348"/>
    </i>
    <i r="1">
      <x v="356"/>
    </i>
    <i r="1">
      <x v="366"/>
    </i>
    <i r="1">
      <x v="368"/>
    </i>
    <i r="1">
      <x v="370"/>
    </i>
    <i r="1">
      <x v="383"/>
    </i>
    <i r="1">
      <x v="384"/>
    </i>
    <i r="1">
      <x v="391"/>
    </i>
    <i r="1">
      <x v="392"/>
    </i>
    <i r="1">
      <x v="394"/>
    </i>
    <i r="1">
      <x v="406"/>
    </i>
    <i r="1">
      <x v="409"/>
    </i>
    <i r="1">
      <x v="422"/>
    </i>
    <i r="1">
      <x v="427"/>
    </i>
    <i r="1">
      <x v="433"/>
    </i>
    <i r="1">
      <x v="434"/>
    </i>
    <i r="1">
      <x v="436"/>
    </i>
    <i r="1">
      <x v="439"/>
    </i>
    <i r="1">
      <x v="455"/>
    </i>
    <i r="2">
      <x/>
    </i>
    <i r="2">
      <x v="1"/>
    </i>
    <i r="2">
      <x v="2"/>
    </i>
    <i>
      <x v="19"/>
    </i>
    <i r="1">
      <x v="68"/>
    </i>
    <i r="1">
      <x v="231"/>
    </i>
    <i r="1">
      <x v="455"/>
    </i>
    <i r="2">
      <x/>
    </i>
    <i r="2">
      <x v="2"/>
    </i>
    <i>
      <x v="20"/>
    </i>
    <i r="1">
      <x v="89"/>
    </i>
    <i r="1">
      <x v="128"/>
    </i>
    <i r="1">
      <x v="208"/>
    </i>
    <i r="1">
      <x v="244"/>
    </i>
    <i r="1">
      <x v="272"/>
    </i>
    <i r="1">
      <x v="335"/>
    </i>
    <i r="1">
      <x v="339"/>
    </i>
    <i r="1">
      <x v="359"/>
    </i>
    <i r="1">
      <x v="375"/>
    </i>
    <i r="1">
      <x v="408"/>
    </i>
    <i r="1">
      <x v="455"/>
    </i>
    <i r="2">
      <x/>
    </i>
    <i r="2">
      <x v="2"/>
    </i>
    <i>
      <x v="21"/>
    </i>
    <i r="1">
      <x v="455"/>
    </i>
    <i r="2">
      <x/>
    </i>
    <i r="2">
      <x v="2"/>
    </i>
    <i>
      <x v="22"/>
    </i>
    <i r="1">
      <x v="136"/>
    </i>
    <i r="1">
      <x v="416"/>
    </i>
    <i r="1">
      <x v="442"/>
    </i>
    <i r="1">
      <x v="455"/>
    </i>
    <i r="2">
      <x/>
    </i>
    <i r="2">
      <x v="2"/>
    </i>
    <i>
      <x v="23"/>
    </i>
    <i r="1">
      <x v="21"/>
    </i>
    <i r="1">
      <x v="109"/>
    </i>
    <i r="1">
      <x v="217"/>
    </i>
    <i r="1">
      <x v="228"/>
    </i>
    <i r="1">
      <x v="243"/>
    </i>
    <i r="1">
      <x v="455"/>
    </i>
    <i r="2">
      <x/>
    </i>
    <i r="2">
      <x v="2"/>
    </i>
    <i>
      <x v="24"/>
    </i>
    <i r="1">
      <x v="6"/>
    </i>
    <i r="1">
      <x v="455"/>
    </i>
    <i r="2">
      <x/>
    </i>
    <i r="2">
      <x v="2"/>
    </i>
    <i>
      <x v="25"/>
    </i>
    <i r="1">
      <x v="233"/>
    </i>
    <i r="1">
      <x v="455"/>
    </i>
    <i r="2">
      <x/>
    </i>
    <i r="2">
      <x v="2"/>
    </i>
    <i>
      <x v="26"/>
    </i>
    <i r="1">
      <x v="59"/>
    </i>
    <i r="1">
      <x v="103"/>
    </i>
    <i r="1">
      <x v="151"/>
    </i>
    <i r="1">
      <x v="154"/>
    </i>
    <i r="1">
      <x v="187"/>
    </i>
    <i r="1">
      <x v="236"/>
    </i>
    <i r="1">
      <x v="253"/>
    </i>
    <i r="1">
      <x v="284"/>
    </i>
    <i r="1">
      <x v="338"/>
    </i>
    <i r="1">
      <x v="361"/>
    </i>
    <i r="1">
      <x v="378"/>
    </i>
    <i r="1">
      <x v="387"/>
    </i>
    <i r="1">
      <x v="455"/>
    </i>
    <i r="2">
      <x/>
    </i>
    <i r="2">
      <x v="2"/>
    </i>
    <i>
      <x v="27"/>
    </i>
    <i r="1">
      <x v="8"/>
    </i>
    <i r="1">
      <x v="53"/>
    </i>
    <i r="1">
      <x v="263"/>
    </i>
    <i r="1">
      <x v="337"/>
    </i>
    <i r="1">
      <x v="450"/>
    </i>
    <i r="1">
      <x v="455"/>
    </i>
    <i r="2">
      <x/>
    </i>
    <i r="2">
      <x v="2"/>
    </i>
    <i>
      <x v="28"/>
    </i>
    <i r="1">
      <x v="153"/>
    </i>
    <i r="1">
      <x v="266"/>
    </i>
    <i r="1">
      <x v="411"/>
    </i>
    <i r="1">
      <x v="455"/>
    </i>
    <i r="2">
      <x/>
    </i>
    <i r="2">
      <x v="2"/>
    </i>
    <i>
      <x v="29"/>
    </i>
    <i r="1">
      <x v="5"/>
    </i>
    <i r="1">
      <x v="9"/>
    </i>
    <i r="1">
      <x v="42"/>
    </i>
    <i r="1">
      <x v="47"/>
    </i>
    <i r="1">
      <x v="90"/>
    </i>
    <i r="1">
      <x v="97"/>
    </i>
    <i r="1">
      <x v="99"/>
    </i>
    <i r="1">
      <x v="139"/>
    </i>
    <i r="1">
      <x v="143"/>
    </i>
    <i r="1">
      <x v="145"/>
    </i>
    <i r="1">
      <x v="172"/>
    </i>
    <i r="1">
      <x v="181"/>
    </i>
    <i r="1">
      <x v="190"/>
    </i>
    <i r="1">
      <x v="194"/>
    </i>
    <i r="1">
      <x v="199"/>
    </i>
    <i r="1">
      <x v="200"/>
    </i>
    <i r="1">
      <x v="201"/>
    </i>
    <i r="1">
      <x v="202"/>
    </i>
    <i r="1">
      <x v="204"/>
    </i>
    <i r="1">
      <x v="224"/>
    </i>
    <i r="1">
      <x v="247"/>
    </i>
    <i r="1">
      <x v="269"/>
    </i>
    <i r="1">
      <x v="279"/>
    </i>
    <i r="1">
      <x v="304"/>
    </i>
    <i r="1">
      <x v="317"/>
    </i>
    <i r="1">
      <x v="343"/>
    </i>
    <i r="1">
      <x v="352"/>
    </i>
    <i r="1">
      <x v="363"/>
    </i>
    <i r="1">
      <x v="377"/>
    </i>
    <i r="1">
      <x v="396"/>
    </i>
    <i r="1">
      <x v="414"/>
    </i>
    <i r="1">
      <x v="424"/>
    </i>
    <i r="1">
      <x v="437"/>
    </i>
    <i r="1">
      <x v="449"/>
    </i>
    <i r="1">
      <x v="455"/>
    </i>
    <i r="2">
      <x/>
    </i>
    <i r="2">
      <x v="2"/>
    </i>
    <i>
      <x v="30"/>
    </i>
    <i r="1">
      <x v="22"/>
    </i>
    <i r="1">
      <x v="78"/>
    </i>
    <i r="1">
      <x v="213"/>
    </i>
    <i r="1">
      <x v="223"/>
    </i>
    <i r="1">
      <x v="331"/>
    </i>
    <i r="1">
      <x v="334"/>
    </i>
    <i r="1">
      <x v="455"/>
    </i>
    <i r="2">
      <x/>
    </i>
    <i r="2">
      <x v="2"/>
    </i>
    <i>
      <x v="31"/>
    </i>
    <i r="1">
      <x v="455"/>
    </i>
    <i r="2">
      <x/>
    </i>
    <i r="2">
      <x v="2"/>
    </i>
    <i>
      <x v="32"/>
    </i>
    <i r="1">
      <x v="28"/>
    </i>
    <i r="1">
      <x v="30"/>
    </i>
    <i r="1">
      <x v="40"/>
    </i>
    <i r="1">
      <x v="52"/>
    </i>
    <i r="1">
      <x v="56"/>
    </i>
    <i r="1">
      <x v="62"/>
    </i>
    <i r="1">
      <x v="76"/>
    </i>
    <i r="1">
      <x v="87"/>
    </i>
    <i r="1">
      <x v="105"/>
    </i>
    <i r="1">
      <x v="115"/>
    </i>
    <i r="1">
      <x v="164"/>
    </i>
    <i r="1">
      <x v="176"/>
    </i>
    <i r="1">
      <x v="177"/>
    </i>
    <i r="1">
      <x v="185"/>
    </i>
    <i r="1">
      <x v="196"/>
    </i>
    <i r="1">
      <x v="203"/>
    </i>
    <i r="1">
      <x v="241"/>
    </i>
    <i r="1">
      <x v="257"/>
    </i>
    <i r="1">
      <x v="262"/>
    </i>
    <i r="1">
      <x v="270"/>
    </i>
    <i r="1">
      <x v="286"/>
    </i>
    <i r="1">
      <x v="287"/>
    </i>
    <i r="1">
      <x v="297"/>
    </i>
    <i r="1">
      <x v="316"/>
    </i>
    <i r="1">
      <x v="330"/>
    </i>
    <i r="1">
      <x v="349"/>
    </i>
    <i r="1">
      <x v="405"/>
    </i>
    <i r="1">
      <x v="440"/>
    </i>
    <i r="1">
      <x v="455"/>
    </i>
    <i r="2">
      <x/>
    </i>
    <i r="2">
      <x v="2"/>
    </i>
    <i>
      <x v="33"/>
    </i>
    <i r="1">
      <x v="70"/>
    </i>
    <i r="1">
      <x v="121"/>
    </i>
    <i r="1">
      <x v="134"/>
    </i>
    <i r="1">
      <x v="144"/>
    </i>
    <i r="1">
      <x v="183"/>
    </i>
    <i r="1">
      <x v="314"/>
    </i>
    <i r="1">
      <x v="336"/>
    </i>
    <i r="1">
      <x v="455"/>
    </i>
    <i r="2">
      <x/>
    </i>
    <i r="2">
      <x v="2"/>
    </i>
    <i>
      <x v="34"/>
    </i>
    <i r="1">
      <x v="170"/>
    </i>
    <i r="1">
      <x v="351"/>
    </i>
    <i r="1">
      <x v="455"/>
    </i>
    <i r="2">
      <x/>
    </i>
    <i r="2">
      <x v="2"/>
    </i>
    <i>
      <x v="35"/>
    </i>
    <i r="1">
      <x/>
    </i>
    <i r="1">
      <x v="13"/>
    </i>
    <i r="1">
      <x v="29"/>
    </i>
    <i r="1">
      <x v="38"/>
    </i>
    <i r="1">
      <x v="66"/>
    </i>
    <i r="1">
      <x v="67"/>
    </i>
    <i r="1">
      <x v="80"/>
    </i>
    <i r="1">
      <x v="135"/>
    </i>
    <i r="1">
      <x v="152"/>
    </i>
    <i r="1">
      <x v="167"/>
    </i>
    <i r="1">
      <x v="168"/>
    </i>
    <i r="1">
      <x v="219"/>
    </i>
    <i r="1">
      <x v="250"/>
    </i>
    <i r="1">
      <x v="265"/>
    </i>
    <i r="1">
      <x v="278"/>
    </i>
    <i r="1">
      <x v="315"/>
    </i>
    <i r="1">
      <x v="320"/>
    </i>
    <i r="1">
      <x v="324"/>
    </i>
    <i r="1">
      <x v="340"/>
    </i>
    <i r="1">
      <x v="415"/>
    </i>
    <i r="1">
      <x v="418"/>
    </i>
    <i r="1">
      <x v="423"/>
    </i>
    <i r="1">
      <x v="453"/>
    </i>
    <i r="1">
      <x v="454"/>
    </i>
    <i r="1">
      <x v="455"/>
    </i>
    <i r="2">
      <x/>
    </i>
    <i r="2">
      <x v="2"/>
    </i>
    <i>
      <x v="36"/>
    </i>
    <i r="1">
      <x v="58"/>
    </i>
    <i r="1">
      <x v="69"/>
    </i>
    <i r="1">
      <x v="88"/>
    </i>
    <i r="1">
      <x v="102"/>
    </i>
    <i r="1">
      <x v="116"/>
    </i>
    <i r="1">
      <x v="123"/>
    </i>
    <i r="1">
      <x v="125"/>
    </i>
    <i r="1">
      <x v="175"/>
    </i>
    <i r="1">
      <x v="192"/>
    </i>
    <i r="1">
      <x v="211"/>
    </i>
    <i r="1">
      <x v="264"/>
    </i>
    <i r="1">
      <x v="276"/>
    </i>
    <i r="1">
      <x v="313"/>
    </i>
    <i r="1">
      <x v="344"/>
    </i>
    <i r="1">
      <x v="355"/>
    </i>
    <i r="1">
      <x v="373"/>
    </i>
    <i r="1">
      <x v="386"/>
    </i>
    <i r="1">
      <x v="426"/>
    </i>
    <i r="1">
      <x v="455"/>
    </i>
    <i r="2">
      <x/>
    </i>
    <i r="2">
      <x v="2"/>
    </i>
    <i>
      <x v="37"/>
    </i>
    <i r="1">
      <x v="347"/>
    </i>
    <i>
      <x v="38"/>
    </i>
    <i r="1">
      <x v="124"/>
    </i>
    <i r="1">
      <x v="209"/>
    </i>
    <i r="1">
      <x v="218"/>
    </i>
    <i r="1">
      <x v="235"/>
    </i>
    <i r="1">
      <x v="328"/>
    </i>
    <i r="1">
      <x v="397"/>
    </i>
    <i r="1">
      <x v="410"/>
    </i>
    <i r="1">
      <x v="455"/>
    </i>
    <i r="2">
      <x/>
    </i>
    <i r="2">
      <x v="2"/>
    </i>
    <i>
      <x v="39"/>
    </i>
    <i r="1">
      <x v="16"/>
    </i>
    <i r="1">
      <x v="19"/>
    </i>
    <i r="1">
      <x v="156"/>
    </i>
    <i r="1">
      <x v="259"/>
    </i>
    <i r="1">
      <x v="295"/>
    </i>
    <i r="1">
      <x v="302"/>
    </i>
    <i r="1">
      <x v="354"/>
    </i>
    <i r="1">
      <x v="455"/>
    </i>
    <i r="2">
      <x/>
    </i>
    <i r="2">
      <x v="2"/>
    </i>
    <i>
      <x v="40"/>
    </i>
    <i r="1">
      <x v="20"/>
    </i>
    <i r="1">
      <x v="34"/>
    </i>
    <i r="1">
      <x v="44"/>
    </i>
    <i r="1">
      <x v="45"/>
    </i>
    <i r="1">
      <x v="49"/>
    </i>
    <i r="1">
      <x v="79"/>
    </i>
    <i r="1">
      <x v="98"/>
    </i>
    <i r="1">
      <x v="114"/>
    </i>
    <i r="1">
      <x v="138"/>
    </i>
    <i r="1">
      <x v="158"/>
    </i>
    <i r="1">
      <x v="169"/>
    </i>
    <i r="1">
      <x v="242"/>
    </i>
    <i r="1">
      <x v="245"/>
    </i>
    <i r="1">
      <x v="285"/>
    </i>
    <i r="1">
      <x v="312"/>
    </i>
    <i r="1">
      <x v="322"/>
    </i>
    <i r="1">
      <x v="341"/>
    </i>
    <i r="1">
      <x v="342"/>
    </i>
    <i r="1">
      <x v="357"/>
    </i>
    <i r="1">
      <x v="395"/>
    </i>
    <i r="1">
      <x v="448"/>
    </i>
    <i r="1">
      <x v="455"/>
    </i>
    <i r="2">
      <x/>
    </i>
    <i r="2">
      <x v="1"/>
    </i>
    <i r="2">
      <x v="2"/>
    </i>
    <i>
      <x v="41"/>
    </i>
    <i r="1">
      <x v="46"/>
    </i>
    <i r="1">
      <x v="60"/>
    </i>
    <i r="1">
      <x v="150"/>
    </i>
    <i r="1">
      <x v="157"/>
    </i>
    <i r="1">
      <x v="221"/>
    </i>
    <i r="1">
      <x v="364"/>
    </i>
    <i r="1">
      <x v="369"/>
    </i>
    <i r="1">
      <x v="388"/>
    </i>
    <i r="1">
      <x v="455"/>
    </i>
    <i r="2">
      <x/>
    </i>
    <i r="2">
      <x v="2"/>
    </i>
    <i>
      <x v="42"/>
    </i>
    <i r="1">
      <x v="55"/>
    </i>
    <i r="1">
      <x v="96"/>
    </i>
    <i r="1">
      <x v="147"/>
    </i>
    <i r="1">
      <x v="225"/>
    </i>
    <i r="1">
      <x v="226"/>
    </i>
    <i r="1">
      <x v="229"/>
    </i>
    <i r="1">
      <x v="246"/>
    </i>
    <i r="1">
      <x v="251"/>
    </i>
    <i r="1">
      <x v="258"/>
    </i>
    <i r="1">
      <x v="261"/>
    </i>
    <i r="1">
      <x v="289"/>
    </i>
    <i r="1">
      <x v="350"/>
    </i>
    <i r="1">
      <x v="365"/>
    </i>
    <i r="1">
      <x v="374"/>
    </i>
    <i r="1">
      <x v="399"/>
    </i>
    <i r="1">
      <x v="455"/>
    </i>
    <i r="2">
      <x/>
    </i>
    <i r="2">
      <x v="2"/>
    </i>
    <i>
      <x v="43"/>
    </i>
    <i r="1">
      <x v="57"/>
    </i>
    <i r="1">
      <x v="367"/>
    </i>
    <i r="1">
      <x v="376"/>
    </i>
    <i r="1">
      <x v="431"/>
    </i>
    <i r="1">
      <x v="455"/>
    </i>
    <i r="2">
      <x/>
    </i>
    <i r="2">
      <x v="2"/>
    </i>
    <i>
      <x v="44"/>
    </i>
    <i r="1">
      <x v="10"/>
    </i>
    <i r="1">
      <x v="319"/>
    </i>
    <i r="1">
      <x v="382"/>
    </i>
    <i r="1">
      <x v="455"/>
    </i>
    <i r="2">
      <x/>
    </i>
    <i r="2">
      <x v="2"/>
    </i>
    <i>
      <x v="45"/>
    </i>
    <i r="1">
      <x v="455"/>
    </i>
    <i r="2">
      <x/>
    </i>
    <i r="2">
      <x v="2"/>
    </i>
    <i>
      <x v="46"/>
    </i>
    <i r="1">
      <x v="113"/>
    </i>
    <i r="1">
      <x v="260"/>
    </i>
    <i r="1">
      <x v="432"/>
    </i>
    <i r="1">
      <x v="451"/>
    </i>
    <i r="1">
      <x v="455"/>
    </i>
    <i r="2">
      <x/>
    </i>
    <i r="2">
      <x v="2"/>
    </i>
    <i>
      <x v="47"/>
    </i>
    <i r="1">
      <x v="35"/>
    </i>
    <i r="1">
      <x v="108"/>
    </i>
    <i r="1">
      <x v="129"/>
    </i>
    <i r="1">
      <x v="327"/>
    </i>
    <i r="1">
      <x v="398"/>
    </i>
    <i r="1">
      <x v="419"/>
    </i>
    <i r="1">
      <x v="420"/>
    </i>
    <i r="1">
      <x v="455"/>
    </i>
    <i r="2">
      <x/>
    </i>
    <i r="2">
      <x v="2"/>
    </i>
    <i>
      <x v="48"/>
    </i>
    <i r="1">
      <x v="74"/>
    </i>
    <i r="1">
      <x v="91"/>
    </i>
    <i r="1">
      <x v="163"/>
    </i>
    <i r="1">
      <x v="298"/>
    </i>
    <i r="1">
      <x v="332"/>
    </i>
    <i r="1">
      <x v="372"/>
    </i>
    <i r="1">
      <x v="379"/>
    </i>
    <i r="1">
      <x v="389"/>
    </i>
    <i r="1">
      <x v="444"/>
    </i>
    <i r="1">
      <x v="455"/>
    </i>
    <i r="2">
      <x/>
    </i>
    <i r="2">
      <x v="2"/>
    </i>
    <i>
      <x v="49"/>
    </i>
    <i r="1">
      <x v="63"/>
    </i>
    <i r="1">
      <x v="171"/>
    </i>
    <i r="1">
      <x v="248"/>
    </i>
    <i r="1">
      <x v="268"/>
    </i>
    <i r="1">
      <x v="273"/>
    </i>
    <i r="1">
      <x v="296"/>
    </i>
    <i r="1">
      <x v="329"/>
    </i>
    <i r="1">
      <x v="413"/>
    </i>
    <i r="1">
      <x v="430"/>
    </i>
    <i r="1">
      <x v="455"/>
    </i>
    <i r="2">
      <x/>
    </i>
    <i r="2">
      <x v="2"/>
    </i>
    <i>
      <x v="50"/>
    </i>
    <i r="1">
      <x v="215"/>
    </i>
    <i r="1">
      <x v="452"/>
    </i>
    <i r="1">
      <x v="455"/>
    </i>
    <i r="2">
      <x/>
    </i>
    <i r="2">
      <x v="2"/>
    </i>
    <i>
      <x v="51"/>
    </i>
    <i r="1">
      <x v="86"/>
    </i>
    <i r="1">
      <x v="318"/>
    </i>
    <i r="1">
      <x v="404"/>
    </i>
    <i r="1">
      <x v="455"/>
    </i>
    <i r="2">
      <x/>
    </i>
    <i r="2">
      <x v="2"/>
    </i>
    <i>
      <x v="52"/>
    </i>
    <i r="1">
      <x v="455"/>
    </i>
    <i r="2">
      <x/>
    </i>
    <i r="2">
      <x v="2"/>
    </i>
    <i>
      <x v="53"/>
    </i>
    <i r="1">
      <x v="107"/>
    </i>
    <i r="1">
      <x v="127"/>
    </i>
    <i r="1">
      <x v="130"/>
    </i>
    <i r="1">
      <x v="214"/>
    </i>
    <i r="1">
      <x v="311"/>
    </i>
    <i r="1">
      <x v="412"/>
    </i>
    <i r="1">
      <x v="425"/>
    </i>
    <i r="1">
      <x v="446"/>
    </i>
    <i r="1">
      <x v="455"/>
    </i>
    <i r="2">
      <x/>
    </i>
    <i r="2">
      <x v="2"/>
    </i>
    <i>
      <x v="54"/>
    </i>
    <i r="1">
      <x v="390"/>
    </i>
    <i r="1">
      <x v="455"/>
    </i>
    <i r="2">
      <x/>
    </i>
    <i r="2">
      <x v="2"/>
    </i>
    <i>
      <x v="55"/>
    </i>
    <i r="1">
      <x v="54"/>
    </i>
    <i r="1">
      <x v="132"/>
    </i>
    <i r="1">
      <x v="255"/>
    </i>
    <i r="1">
      <x v="277"/>
    </i>
    <i r="1">
      <x v="283"/>
    </i>
    <i r="1">
      <x v="310"/>
    </i>
    <i r="1">
      <x v="371"/>
    </i>
    <i r="1">
      <x v="385"/>
    </i>
    <i r="1">
      <x v="407"/>
    </i>
    <i r="1">
      <x v="421"/>
    </i>
    <i r="1">
      <x v="455"/>
    </i>
    <i r="2">
      <x/>
    </i>
    <i r="2">
      <x v="2"/>
    </i>
    <i>
      <x v="56"/>
    </i>
    <i r="1">
      <x v="101"/>
    </i>
    <i r="1">
      <x v="435"/>
    </i>
    <i r="1">
      <x v="445"/>
    </i>
    <i r="1">
      <x v="447"/>
    </i>
    <i r="1">
      <x v="455"/>
    </i>
    <i r="2">
      <x/>
    </i>
    <i r="2">
      <x v="2"/>
    </i>
    <i>
      <x v="57"/>
    </i>
    <i r="1">
      <x v="238"/>
    </i>
    <i r="1">
      <x v="438"/>
    </i>
    <i r="1">
      <x v="455"/>
    </i>
    <i r="2">
      <x/>
    </i>
    <i r="2">
      <x v="2"/>
    </i>
    <i t="grand">
      <x/>
    </i>
  </rowItems>
  <colFields count="2">
    <field x="-2"/>
    <field x="3"/>
  </colFields>
  <colItems count="18">
    <i>
      <x/>
      <x/>
    </i>
    <i r="1">
      <x v="1"/>
    </i>
    <i i="1">
      <x v="1"/>
      <x/>
    </i>
    <i r="1" i="1">
      <x v="1"/>
    </i>
    <i i="2">
      <x v="2"/>
      <x/>
    </i>
    <i r="1" i="2">
      <x v="1"/>
    </i>
    <i i="3">
      <x v="3"/>
      <x/>
    </i>
    <i r="1" i="3">
      <x v="1"/>
    </i>
    <i i="4">
      <x v="4"/>
      <x/>
    </i>
    <i r="1" i="4">
      <x v="1"/>
    </i>
    <i i="5">
      <x v="5"/>
      <x/>
    </i>
    <i r="1" i="5">
      <x v="1"/>
    </i>
    <i i="6">
      <x v="6"/>
      <x/>
    </i>
    <i r="1" i="6">
      <x v="1"/>
    </i>
    <i i="7">
      <x v="7"/>
      <x/>
    </i>
    <i r="1" i="7">
      <x v="1"/>
    </i>
    <i i="8">
      <x v="8"/>
      <x/>
    </i>
    <i r="1" i="8">
      <x v="1"/>
    </i>
  </colItems>
  <dataFields count="9">
    <dataField name="Total Vehicle Occupants**" fld="4" baseField="0" baseItem="0" numFmtId="3"/>
    <dataField name="Vehicle Occupant Safety Equipment Used" fld="5" baseField="0" baseItem="0" numFmtId="3"/>
    <dataField name="Vehicle Occupant Safety Equipment Not Used*" fld="6" baseField="0" baseItem="0" numFmtId="3"/>
    <dataField name="Total Bicyclists" fld="7" baseField="0" baseItem="0" numFmtId="3"/>
    <dataField name="Bicyclist Safety Equipment Used" fld="8" baseField="0" baseItem="0" numFmtId="3"/>
    <dataField name="Bicyclist Safety Equipment Not Used*" fld="9" baseField="0" baseItem="0" numFmtId="3"/>
    <dataField name="Total Motorcyclists***" fld="10" baseField="0" baseItem="0" numFmtId="3"/>
    <dataField name="Motorcyclist Safety Equipment Used" fld="11" baseField="0" baseItem="0" numFmtId="3"/>
    <dataField name="Motorcyclist Safety Equipment Not Used*" fld="12" baseField="0" baseItem="0" numFmtId="3"/>
  </dataFields>
  <formats count="54">
    <format dxfId="53">
      <pivotArea type="all" dataOnly="0" outline="0" fieldPosition="0"/>
    </format>
    <format dxfId="52">
      <pivotArea outline="0" collapsedLevelsAreSubtotals="1" fieldPosition="0"/>
    </format>
    <format dxfId="51">
      <pivotArea type="origin" dataOnly="0" labelOnly="1" outline="0" fieldPosition="0"/>
    </format>
    <format dxfId="50">
      <pivotArea field="-2" type="button" dataOnly="0" labelOnly="1" outline="0" axis="axisCol" fieldPosition="0"/>
    </format>
    <format dxfId="49">
      <pivotArea type="topRight" dataOnly="0" labelOnly="1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type="origin" dataOnly="0" labelOnly="1" outline="0" fieldPosition="0"/>
    </format>
    <format dxfId="45">
      <pivotArea field="-2" type="button" dataOnly="0" labelOnly="1" outline="0" axis="axisCol" fieldPosition="0"/>
    </format>
    <format dxfId="44">
      <pivotArea type="topRight" dataOnly="0" labelOnly="1" outline="0" fieldPosition="0"/>
    </format>
    <format dxfId="43">
      <pivotArea dataOnly="0" labelOnly="1" grandRow="1" outline="0" fieldPosition="0"/>
    </format>
    <format dxfId="42">
      <pivotArea dataOnly="0" labelOnly="1" outline="0" fieldPosition="0">
        <references count="1">
          <reference field="4294967294" count="4">
            <x v="1"/>
            <x v="3"/>
            <x v="4"/>
            <x v="7"/>
          </reference>
        </references>
      </pivotArea>
    </format>
    <format dxfId="41">
      <pivotArea dataOnly="0" labelOnly="1" outline="0" fieldPosition="0">
        <references count="1">
          <reference field="4294967294" count="4">
            <x v="1"/>
            <x v="3"/>
            <x v="4"/>
            <x v="7"/>
          </reference>
        </references>
      </pivotArea>
    </format>
    <format dxfId="40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8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7">
      <pivotArea outline="0" fieldPosition="0">
        <references count="1">
          <reference field="4294967294" count="1">
            <x v="1"/>
          </reference>
        </references>
      </pivotArea>
    </format>
    <format dxfId="36">
      <pivotArea outline="0" fieldPosition="0">
        <references count="1">
          <reference field="4294967294" count="1">
            <x v="3"/>
          </reference>
        </references>
      </pivotArea>
    </format>
    <format dxfId="35">
      <pivotArea outline="0" fieldPosition="0">
        <references count="1">
          <reference field="4294967294" count="1">
            <x v="4"/>
          </reference>
        </references>
      </pivotArea>
    </format>
    <format dxfId="34">
      <pivotArea outline="0" fieldPosition="0">
        <references count="1">
          <reference field="4294967294" count="1">
            <x v="7"/>
          </reference>
        </references>
      </pivotArea>
    </format>
    <format dxfId="33">
      <pivotArea dataOnly="0" labelOnly="1" outline="0" fieldPosition="0">
        <references count="1">
          <reference field="4294967294" count="4">
            <x v="1"/>
            <x v="3"/>
            <x v="4"/>
            <x v="7"/>
          </reference>
        </references>
      </pivotArea>
    </format>
    <format dxfId="32">
      <pivotArea field="0" type="button" dataOnly="0" labelOnly="1" outline="0" axis="axisRow" fieldPosition="0"/>
    </format>
    <format dxfId="31">
      <pivotArea field="1" type="button" dataOnly="0" labelOnly="1" outline="0" axis="axisRow" fieldPosition="1"/>
    </format>
    <format dxfId="30">
      <pivotArea grandRow="1" outline="0" collapsedLevelsAreSubtotals="1" fieldPosition="0"/>
    </format>
    <format dxfId="29">
      <pivotArea outline="0" fieldPosition="0">
        <references count="1">
          <reference field="4294967294" count="1">
            <x v="0"/>
          </reference>
        </references>
      </pivotArea>
    </format>
    <format dxfId="28">
      <pivotArea outline="0" fieldPosition="0">
        <references count="1">
          <reference field="4294967294" count="1">
            <x v="2"/>
          </reference>
        </references>
      </pivotArea>
    </format>
    <format dxfId="27">
      <pivotArea outline="0" fieldPosition="0">
        <references count="1">
          <reference field="4294967294" count="1">
            <x v="5"/>
          </reference>
        </references>
      </pivotArea>
    </format>
    <format dxfId="26">
      <pivotArea outline="0" fieldPosition="0">
        <references count="1">
          <reference field="4294967294" count="1">
            <x v="6"/>
          </reference>
        </references>
      </pivotArea>
    </format>
    <format dxfId="25">
      <pivotArea outline="0" fieldPosition="0">
        <references count="1">
          <reference field="4294967294" count="1">
            <x v="8"/>
          </reference>
        </references>
      </pivotArea>
    </format>
    <format dxfId="24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3">
      <pivotArea dataOnly="0" labelOnly="1" outline="0" fieldPosition="0">
        <references count="1">
          <reference field="4294967294" count="2">
            <x v="5"/>
            <x v="6"/>
          </reference>
        </references>
      </pivotArea>
    </format>
    <format dxfId="2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">
      <pivotArea outline="0" fieldPosition="0">
        <references count="1">
          <reference field="4294967294" count="1" selected="0">
            <x v="0"/>
          </reference>
        </references>
      </pivotArea>
    </format>
    <format dxfId="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8">
      <pivotArea outline="0" fieldPosition="0">
        <references count="1">
          <reference field="4294967294" count="1" selected="0">
            <x v="1"/>
          </reference>
        </references>
      </pivotArea>
    </format>
    <format dxfId="17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6">
      <pivotArea outline="0" fieldPosition="0">
        <references count="1">
          <reference field="4294967294" count="7" selected="0">
            <x v="2"/>
            <x v="3"/>
            <x v="4"/>
            <x v="5"/>
            <x v="6"/>
            <x v="7"/>
            <x v="8"/>
          </reference>
        </references>
      </pivotArea>
    </format>
    <format dxfId="15">
      <pivotArea dataOnly="0" labelOnly="1" outline="0" fieldPosition="0">
        <references count="1">
          <reference field="4294967294" count="7">
            <x v="2"/>
            <x v="3"/>
            <x v="4"/>
            <x v="5"/>
            <x v="6"/>
            <x v="7"/>
            <x v="8"/>
          </reference>
        </references>
      </pivotArea>
    </format>
    <format dxfId="14">
      <pivotArea field="2" type="button" dataOnly="0" labelOnly="1" outline="0" axis="axisRow" fieldPosition="2"/>
    </format>
    <format dxfId="13">
      <pivotArea dataOnly="0" labelOnly="1" outline="0" fieldPosition="0">
        <references count="2">
          <reference field="4294967294" count="1" selected="0">
            <x v="0"/>
          </reference>
          <reference field="3" count="0"/>
        </references>
      </pivotArea>
    </format>
    <format dxfId="12">
      <pivotArea dataOnly="0" labelOnly="1" outline="0" fieldPosition="0">
        <references count="2">
          <reference field="4294967294" count="1" selected="0">
            <x v="1"/>
          </reference>
          <reference field="3" count="0"/>
        </references>
      </pivotArea>
    </format>
    <format dxfId="11">
      <pivotArea dataOnly="0" labelOnly="1" outline="0" fieldPosition="0">
        <references count="2">
          <reference field="4294967294" count="1" selected="0">
            <x v="2"/>
          </reference>
          <reference field="3" count="0"/>
        </references>
      </pivotArea>
    </format>
    <format dxfId="10">
      <pivotArea dataOnly="0" labelOnly="1" outline="0" fieldPosition="0">
        <references count="2">
          <reference field="4294967294" count="1" selected="0">
            <x v="3"/>
          </reference>
          <reference field="3" count="0"/>
        </references>
      </pivotArea>
    </format>
    <format dxfId="9">
      <pivotArea dataOnly="0" labelOnly="1" outline="0" fieldPosition="0">
        <references count="2">
          <reference field="4294967294" count="1" selected="0">
            <x v="4"/>
          </reference>
          <reference field="3" count="0"/>
        </references>
      </pivotArea>
    </format>
    <format dxfId="8">
      <pivotArea dataOnly="0" labelOnly="1" outline="0" fieldPosition="0">
        <references count="2">
          <reference field="4294967294" count="1" selected="0">
            <x v="5"/>
          </reference>
          <reference field="3" count="0"/>
        </references>
      </pivotArea>
    </format>
    <format dxfId="7">
      <pivotArea dataOnly="0" labelOnly="1" outline="0" fieldPosition="0">
        <references count="2">
          <reference field="4294967294" count="1" selected="0">
            <x v="6"/>
          </reference>
          <reference field="3" count="0"/>
        </references>
      </pivotArea>
    </format>
    <format dxfId="6">
      <pivotArea dataOnly="0" labelOnly="1" outline="0" fieldPosition="0">
        <references count="2">
          <reference field="4294967294" count="1" selected="0">
            <x v="7"/>
          </reference>
          <reference field="3" count="0"/>
        </references>
      </pivotArea>
    </format>
    <format dxfId="5">
      <pivotArea dataOnly="0" labelOnly="1" outline="0" fieldPosition="0">
        <references count="2">
          <reference field="4294967294" count="1" selected="0">
            <x v="8"/>
          </reference>
          <reference field="3" count="0"/>
        </references>
      </pivotArea>
    </format>
    <format dxfId="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2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0">
      <pivotArea dataOnly="0" labelOnly="1" outline="0" fieldPosition="0">
        <references count="1">
          <reference field="4294967294" count="1">
            <x v="8"/>
          </reference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D30938-B408-4E0F-B16C-6DD62CCECF99}" name="Table1" displayName="Table1" ref="A1:A2" totalsRowShown="0">
  <autoFilter ref="A1:A2" xr:uid="{6FE79459-6E13-44E2-83E3-4CDA803A8C0B}"/>
  <tableColumns count="1">
    <tableColumn id="1" xr3:uid="{7738CB4A-C969-4F61-9CEB-1CF2544FCD36}" name="Crash_ye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15EB90-9541-49EF-B677-53639C066E96}" name="Table2" displayName="Table2" ref="A4:A5" totalsRowShown="0">
  <autoFilter ref="A4:A5" xr:uid="{37FC07AF-B3B8-4483-8A08-453396998ED1}"/>
  <tableColumns count="1">
    <tableColumn id="1" xr3:uid="{84820922-D0C7-4B0E-8261-3A7A885C5041}" name="Start_yea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FE2FA6-EE30-46D7-BC32-1C3155753866}" name="Table3" displayName="Table3" ref="B4:B5" totalsRowShown="0">
  <autoFilter ref="B4:B5" xr:uid="{43C48E47-9CCE-4EE1-B748-3B259484A24A}"/>
  <tableColumns count="1">
    <tableColumn id="1" xr3:uid="{AA651945-4495-4FD7-9234-81CA95CC63F9}" name="End_yea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5E48BA0-A896-4CBA-9E00-770E1642542F}" name="Table4" displayName="Table4" ref="A7:A8" totalsRowShown="0">
  <autoFilter ref="A7:A8" xr:uid="{0928A40A-0231-4E89-BA56-A14522277CCF}"/>
  <tableColumns count="1">
    <tableColumn id="1" xr3:uid="{57B9A506-E6A5-421E-AF02-E5439D345282}" name="Start_year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59C4EA8-7E76-44C0-9B32-CAF68F55201D}" name="Table5" displayName="Table5" ref="B7:B8" totalsRowShown="0">
  <autoFilter ref="B7:B8" xr:uid="{5B57F076-3607-494D-8813-995E2FD0520F}"/>
  <tableColumns count="1">
    <tableColumn id="1" xr3:uid="{C51B6573-7D01-4A24-8904-F2816AD30A36}" name="End_year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6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0124-7FE0-439D-A58F-6A55473B2819}">
  <sheetPr>
    <pageSetUpPr fitToPage="1"/>
  </sheetPr>
  <dimension ref="A1:N709"/>
  <sheetViews>
    <sheetView tabSelected="1" workbookViewId="0">
      <selection activeCell="A2" sqref="A2"/>
    </sheetView>
  </sheetViews>
  <sheetFormatPr defaultRowHeight="14.5" x14ac:dyDescent="0.35"/>
  <cols>
    <col min="1" max="1" width="23.81640625" customWidth="1"/>
    <col min="2" max="2" width="24.81640625" customWidth="1"/>
    <col min="3" max="3" width="26.1796875" customWidth="1"/>
    <col min="4" max="4" width="17.1796875" bestFit="1" customWidth="1"/>
    <col min="5" max="5" width="18.453125" bestFit="1" customWidth="1"/>
    <col min="6" max="6" width="38.453125" customWidth="1"/>
    <col min="7" max="7" width="27.7265625" bestFit="1" customWidth="1"/>
    <col min="8" max="8" width="28.81640625" bestFit="1" customWidth="1"/>
    <col min="9" max="9" width="31.81640625" bestFit="1" customWidth="1"/>
    <col min="10" max="10" width="33" bestFit="1" customWidth="1"/>
    <col min="11" max="11" width="28.54296875" bestFit="1" customWidth="1"/>
    <col min="12" max="12" width="29.7265625" bestFit="1" customWidth="1"/>
    <col min="13" max="13" width="33.26953125" bestFit="1" customWidth="1"/>
    <col min="14" max="14" width="34.54296875" customWidth="1"/>
  </cols>
  <sheetData>
    <row r="1" spans="1:14" ht="17.5" x14ac:dyDescent="0.35">
      <c r="A1" s="1" t="str">
        <f>Parameters!$A$12</f>
        <v>TABLE 8A CRASHES BY COUNTY, CITY, AND ROAD CLASSIFICATION - 2021</v>
      </c>
    </row>
    <row r="3" spans="1:14" ht="15.5" x14ac:dyDescent="0.35">
      <c r="A3" s="61" t="s">
        <v>630</v>
      </c>
      <c r="B3" s="61" t="s">
        <v>631</v>
      </c>
      <c r="C3" s="61" t="s">
        <v>632</v>
      </c>
      <c r="D3" s="62" t="s">
        <v>644</v>
      </c>
      <c r="E3" s="62" t="s">
        <v>645</v>
      </c>
      <c r="F3" s="62" t="s">
        <v>646</v>
      </c>
      <c r="G3" s="62" t="s">
        <v>486</v>
      </c>
      <c r="H3" s="62" t="s">
        <v>487</v>
      </c>
      <c r="I3" s="62" t="s">
        <v>488</v>
      </c>
      <c r="J3" s="62" t="s">
        <v>489</v>
      </c>
      <c r="K3" s="62" t="s">
        <v>490</v>
      </c>
      <c r="L3" s="62" t="s">
        <v>491</v>
      </c>
      <c r="M3" s="60" t="s">
        <v>647</v>
      </c>
      <c r="N3" s="60" t="s">
        <v>648</v>
      </c>
    </row>
    <row r="4" spans="1:14" ht="15.5" x14ac:dyDescent="0.35">
      <c r="A4" s="56" t="s">
        <v>0</v>
      </c>
      <c r="B4" s="56"/>
      <c r="C4" s="56"/>
      <c r="D4" s="59">
        <v>99</v>
      </c>
      <c r="E4" s="59">
        <v>6386</v>
      </c>
      <c r="F4" s="57">
        <v>12269</v>
      </c>
      <c r="G4" s="59">
        <v>33</v>
      </c>
      <c r="H4" s="59">
        <v>621</v>
      </c>
      <c r="I4" s="59">
        <v>33</v>
      </c>
      <c r="J4" s="59">
        <v>478</v>
      </c>
      <c r="K4" s="59">
        <v>4</v>
      </c>
      <c r="L4" s="59">
        <v>382</v>
      </c>
      <c r="M4" s="57">
        <v>13</v>
      </c>
      <c r="N4" s="57">
        <v>403</v>
      </c>
    </row>
    <row r="5" spans="1:14" ht="15.5" x14ac:dyDescent="0.35">
      <c r="A5" s="56"/>
      <c r="B5" s="58" t="s">
        <v>0</v>
      </c>
      <c r="C5" s="58"/>
      <c r="D5" s="59">
        <v>1</v>
      </c>
      <c r="E5" s="59">
        <v>139</v>
      </c>
      <c r="F5" s="57">
        <v>343</v>
      </c>
      <c r="G5" s="59">
        <v>1</v>
      </c>
      <c r="H5" s="59">
        <v>15</v>
      </c>
      <c r="I5" s="59">
        <v>0</v>
      </c>
      <c r="J5" s="59">
        <v>23</v>
      </c>
      <c r="K5" s="59">
        <v>0</v>
      </c>
      <c r="L5" s="59">
        <v>14</v>
      </c>
      <c r="M5" s="57">
        <v>0</v>
      </c>
      <c r="N5" s="57">
        <v>6</v>
      </c>
    </row>
    <row r="6" spans="1:14" ht="15.5" x14ac:dyDescent="0.35">
      <c r="A6" s="56"/>
      <c r="B6" s="58" t="s">
        <v>58</v>
      </c>
      <c r="C6" s="58"/>
      <c r="D6" s="59">
        <v>0</v>
      </c>
      <c r="E6" s="59">
        <v>69</v>
      </c>
      <c r="F6" s="57">
        <v>142</v>
      </c>
      <c r="G6" s="59">
        <v>0</v>
      </c>
      <c r="H6" s="59">
        <v>10</v>
      </c>
      <c r="I6" s="59">
        <v>0</v>
      </c>
      <c r="J6" s="59">
        <v>13</v>
      </c>
      <c r="K6" s="59">
        <v>0</v>
      </c>
      <c r="L6" s="59">
        <v>10</v>
      </c>
      <c r="M6" s="57">
        <v>0</v>
      </c>
      <c r="N6" s="57">
        <v>3</v>
      </c>
    </row>
    <row r="7" spans="1:14" ht="15.5" x14ac:dyDescent="0.35">
      <c r="A7" s="56"/>
      <c r="B7" s="58" t="s">
        <v>59</v>
      </c>
      <c r="C7" s="58"/>
      <c r="D7" s="59">
        <v>8</v>
      </c>
      <c r="E7" s="59">
        <v>404</v>
      </c>
      <c r="F7" s="57">
        <v>647</v>
      </c>
      <c r="G7" s="59">
        <v>2</v>
      </c>
      <c r="H7" s="59">
        <v>32</v>
      </c>
      <c r="I7" s="59">
        <v>5</v>
      </c>
      <c r="J7" s="59">
        <v>46</v>
      </c>
      <c r="K7" s="59">
        <v>0</v>
      </c>
      <c r="L7" s="59">
        <v>78</v>
      </c>
      <c r="M7" s="57">
        <v>0</v>
      </c>
      <c r="N7" s="57">
        <v>30</v>
      </c>
    </row>
    <row r="8" spans="1:14" ht="15.5" x14ac:dyDescent="0.35">
      <c r="A8" s="56"/>
      <c r="B8" s="56" t="s">
        <v>657</v>
      </c>
      <c r="C8" s="56"/>
      <c r="D8" s="59">
        <v>0</v>
      </c>
      <c r="E8" s="59">
        <v>0</v>
      </c>
      <c r="F8" s="57">
        <v>1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7">
        <v>0</v>
      </c>
      <c r="N8" s="57">
        <v>0</v>
      </c>
    </row>
    <row r="9" spans="1:14" ht="15.5" x14ac:dyDescent="0.35">
      <c r="A9" s="56"/>
      <c r="B9" s="58" t="s">
        <v>60</v>
      </c>
      <c r="C9" s="58"/>
      <c r="D9" s="59">
        <v>2</v>
      </c>
      <c r="E9" s="59">
        <v>106</v>
      </c>
      <c r="F9" s="57">
        <v>236</v>
      </c>
      <c r="G9" s="59">
        <v>0</v>
      </c>
      <c r="H9" s="59">
        <v>7</v>
      </c>
      <c r="I9" s="59">
        <v>1</v>
      </c>
      <c r="J9" s="59">
        <v>6</v>
      </c>
      <c r="K9" s="59">
        <v>0</v>
      </c>
      <c r="L9" s="59">
        <v>12</v>
      </c>
      <c r="M9" s="57">
        <v>0</v>
      </c>
      <c r="N9" s="57">
        <v>1</v>
      </c>
    </row>
    <row r="10" spans="1:14" ht="15.5" x14ac:dyDescent="0.35">
      <c r="A10" s="56"/>
      <c r="B10" s="58" t="s">
        <v>61</v>
      </c>
      <c r="C10" s="58"/>
      <c r="D10" s="59">
        <v>1</v>
      </c>
      <c r="E10" s="59">
        <v>75</v>
      </c>
      <c r="F10" s="57">
        <v>309</v>
      </c>
      <c r="G10" s="59">
        <v>0</v>
      </c>
      <c r="H10" s="59">
        <v>7</v>
      </c>
      <c r="I10" s="59">
        <v>0</v>
      </c>
      <c r="J10" s="59">
        <v>7</v>
      </c>
      <c r="K10" s="59">
        <v>0</v>
      </c>
      <c r="L10" s="59">
        <v>2</v>
      </c>
      <c r="M10" s="57">
        <v>1</v>
      </c>
      <c r="N10" s="57">
        <v>6</v>
      </c>
    </row>
    <row r="11" spans="1:14" ht="15.5" x14ac:dyDescent="0.35">
      <c r="A11" s="56"/>
      <c r="B11" s="58" t="s">
        <v>62</v>
      </c>
      <c r="C11" s="58"/>
      <c r="D11" s="59">
        <v>18</v>
      </c>
      <c r="E11" s="59">
        <v>764</v>
      </c>
      <c r="F11" s="57">
        <v>932</v>
      </c>
      <c r="G11" s="59">
        <v>6</v>
      </c>
      <c r="H11" s="59">
        <v>70</v>
      </c>
      <c r="I11" s="59">
        <v>4</v>
      </c>
      <c r="J11" s="59">
        <v>32</v>
      </c>
      <c r="K11" s="59">
        <v>2</v>
      </c>
      <c r="L11" s="59">
        <v>50</v>
      </c>
      <c r="M11" s="57">
        <v>7</v>
      </c>
      <c r="N11" s="57">
        <v>41</v>
      </c>
    </row>
    <row r="12" spans="1:14" ht="15.5" x14ac:dyDescent="0.35">
      <c r="A12" s="56"/>
      <c r="B12" s="58" t="s">
        <v>63</v>
      </c>
      <c r="C12" s="58"/>
      <c r="D12" s="59">
        <v>8</v>
      </c>
      <c r="E12" s="59">
        <v>572</v>
      </c>
      <c r="F12" s="57">
        <v>1006</v>
      </c>
      <c r="G12" s="59">
        <v>4</v>
      </c>
      <c r="H12" s="59">
        <v>65</v>
      </c>
      <c r="I12" s="59">
        <v>7</v>
      </c>
      <c r="J12" s="59">
        <v>44</v>
      </c>
      <c r="K12" s="59">
        <v>0</v>
      </c>
      <c r="L12" s="59">
        <v>16</v>
      </c>
      <c r="M12" s="57">
        <v>1</v>
      </c>
      <c r="N12" s="57">
        <v>34</v>
      </c>
    </row>
    <row r="13" spans="1:14" ht="15.5" x14ac:dyDescent="0.35">
      <c r="A13" s="56"/>
      <c r="B13" s="58" t="s">
        <v>64</v>
      </c>
      <c r="C13" s="58"/>
      <c r="D13" s="59">
        <v>4</v>
      </c>
      <c r="E13" s="59">
        <v>320</v>
      </c>
      <c r="F13" s="57">
        <v>690</v>
      </c>
      <c r="G13" s="59">
        <v>1</v>
      </c>
      <c r="H13" s="59">
        <v>41</v>
      </c>
      <c r="I13" s="59">
        <v>0</v>
      </c>
      <c r="J13" s="59">
        <v>10</v>
      </c>
      <c r="K13" s="59">
        <v>0</v>
      </c>
      <c r="L13" s="59">
        <v>23</v>
      </c>
      <c r="M13" s="57">
        <v>1</v>
      </c>
      <c r="N13" s="57">
        <v>18</v>
      </c>
    </row>
    <row r="14" spans="1:14" ht="15.5" x14ac:dyDescent="0.35">
      <c r="A14" s="56"/>
      <c r="B14" s="58" t="s">
        <v>65</v>
      </c>
      <c r="C14" s="58"/>
      <c r="D14" s="59">
        <v>1</v>
      </c>
      <c r="E14" s="59">
        <v>116</v>
      </c>
      <c r="F14" s="57">
        <v>177</v>
      </c>
      <c r="G14" s="59">
        <v>1</v>
      </c>
      <c r="H14" s="59">
        <v>8</v>
      </c>
      <c r="I14" s="59">
        <v>0</v>
      </c>
      <c r="J14" s="59">
        <v>1</v>
      </c>
      <c r="K14" s="59">
        <v>0</v>
      </c>
      <c r="L14" s="59">
        <v>8</v>
      </c>
      <c r="M14" s="57">
        <v>0</v>
      </c>
      <c r="N14" s="57">
        <v>9</v>
      </c>
    </row>
    <row r="15" spans="1:14" ht="15.5" x14ac:dyDescent="0.35">
      <c r="A15" s="56"/>
      <c r="B15" s="58" t="s">
        <v>66</v>
      </c>
      <c r="C15" s="58"/>
      <c r="D15" s="59">
        <v>28</v>
      </c>
      <c r="E15" s="59">
        <v>1992</v>
      </c>
      <c r="F15" s="57">
        <v>4147</v>
      </c>
      <c r="G15" s="59">
        <v>8</v>
      </c>
      <c r="H15" s="59">
        <v>171</v>
      </c>
      <c r="I15" s="59">
        <v>10</v>
      </c>
      <c r="J15" s="59">
        <v>205</v>
      </c>
      <c r="K15" s="59">
        <v>2</v>
      </c>
      <c r="L15" s="59">
        <v>88</v>
      </c>
      <c r="M15" s="57">
        <v>0</v>
      </c>
      <c r="N15" s="57">
        <v>149</v>
      </c>
    </row>
    <row r="16" spans="1:14" ht="15.5" x14ac:dyDescent="0.35">
      <c r="A16" s="56"/>
      <c r="B16" s="58" t="s">
        <v>67</v>
      </c>
      <c r="C16" s="58"/>
      <c r="D16" s="59">
        <v>0</v>
      </c>
      <c r="E16" s="59">
        <v>11</v>
      </c>
      <c r="F16" s="57">
        <v>62</v>
      </c>
      <c r="G16" s="59">
        <v>0</v>
      </c>
      <c r="H16" s="59">
        <v>2</v>
      </c>
      <c r="I16" s="59">
        <v>0</v>
      </c>
      <c r="J16" s="59">
        <v>4</v>
      </c>
      <c r="K16" s="59">
        <v>0</v>
      </c>
      <c r="L16" s="59">
        <v>1</v>
      </c>
      <c r="M16" s="57">
        <v>0</v>
      </c>
      <c r="N16" s="57">
        <v>0</v>
      </c>
    </row>
    <row r="17" spans="1:14" ht="15.5" x14ac:dyDescent="0.35">
      <c r="A17" s="56"/>
      <c r="B17" s="58" t="s">
        <v>68</v>
      </c>
      <c r="C17" s="58"/>
      <c r="D17" s="59">
        <v>5</v>
      </c>
      <c r="E17" s="59">
        <v>291</v>
      </c>
      <c r="F17" s="57">
        <v>481</v>
      </c>
      <c r="G17" s="59">
        <v>3</v>
      </c>
      <c r="H17" s="59">
        <v>29</v>
      </c>
      <c r="I17" s="59">
        <v>2</v>
      </c>
      <c r="J17" s="59">
        <v>9</v>
      </c>
      <c r="K17" s="59">
        <v>0</v>
      </c>
      <c r="L17" s="59">
        <v>21</v>
      </c>
      <c r="M17" s="57">
        <v>0</v>
      </c>
      <c r="N17" s="57">
        <v>18</v>
      </c>
    </row>
    <row r="18" spans="1:14" ht="15.5" x14ac:dyDescent="0.35">
      <c r="A18" s="56"/>
      <c r="B18" s="58" t="s">
        <v>69</v>
      </c>
      <c r="C18" s="58"/>
      <c r="D18" s="59">
        <v>4</v>
      </c>
      <c r="E18" s="59">
        <v>287</v>
      </c>
      <c r="F18" s="57">
        <v>506</v>
      </c>
      <c r="G18" s="59">
        <v>2</v>
      </c>
      <c r="H18" s="59">
        <v>36</v>
      </c>
      <c r="I18" s="59">
        <v>1</v>
      </c>
      <c r="J18" s="59">
        <v>29</v>
      </c>
      <c r="K18" s="59">
        <v>0</v>
      </c>
      <c r="L18" s="59">
        <v>9</v>
      </c>
      <c r="M18" s="57">
        <v>0</v>
      </c>
      <c r="N18" s="57">
        <v>4</v>
      </c>
    </row>
    <row r="19" spans="1:14" ht="15.5" x14ac:dyDescent="0.35">
      <c r="A19" s="56"/>
      <c r="B19" s="58" t="s">
        <v>71</v>
      </c>
      <c r="C19" s="58"/>
      <c r="D19" s="59">
        <v>2</v>
      </c>
      <c r="E19" s="59">
        <v>192</v>
      </c>
      <c r="F19" s="57">
        <v>323</v>
      </c>
      <c r="G19" s="59">
        <v>1</v>
      </c>
      <c r="H19" s="59">
        <v>20</v>
      </c>
      <c r="I19" s="59">
        <v>1</v>
      </c>
      <c r="J19" s="59">
        <v>12</v>
      </c>
      <c r="K19" s="59">
        <v>0</v>
      </c>
      <c r="L19" s="59">
        <v>9</v>
      </c>
      <c r="M19" s="57">
        <v>1</v>
      </c>
      <c r="N19" s="57">
        <v>9</v>
      </c>
    </row>
    <row r="20" spans="1:14" ht="15.5" x14ac:dyDescent="0.35">
      <c r="A20" s="56"/>
      <c r="B20" s="58" t="s">
        <v>70</v>
      </c>
      <c r="C20" s="58"/>
      <c r="D20" s="59">
        <v>17</v>
      </c>
      <c r="E20" s="59">
        <v>1048</v>
      </c>
      <c r="F20" s="57">
        <v>2267</v>
      </c>
      <c r="G20" s="59">
        <v>4</v>
      </c>
      <c r="H20" s="59">
        <v>108</v>
      </c>
      <c r="I20" s="59">
        <v>2</v>
      </c>
      <c r="J20" s="59">
        <v>37</v>
      </c>
      <c r="K20" s="59">
        <v>0</v>
      </c>
      <c r="L20" s="59">
        <v>41</v>
      </c>
      <c r="M20" s="57">
        <v>2</v>
      </c>
      <c r="N20" s="57">
        <v>75</v>
      </c>
    </row>
    <row r="21" spans="1:14" ht="15.5" x14ac:dyDescent="0.35">
      <c r="A21" s="56"/>
      <c r="B21" s="56"/>
      <c r="C21" s="56" t="s">
        <v>495</v>
      </c>
      <c r="D21" s="59">
        <v>6</v>
      </c>
      <c r="E21" s="59">
        <v>443</v>
      </c>
      <c r="F21" s="57">
        <v>1014</v>
      </c>
      <c r="G21" s="59">
        <v>1</v>
      </c>
      <c r="H21" s="59">
        <v>58</v>
      </c>
      <c r="I21" s="59">
        <v>0</v>
      </c>
      <c r="J21" s="59">
        <v>31</v>
      </c>
      <c r="K21" s="59">
        <v>0</v>
      </c>
      <c r="L21" s="59">
        <v>34</v>
      </c>
      <c r="M21" s="57">
        <v>2</v>
      </c>
      <c r="N21" s="57">
        <v>33</v>
      </c>
    </row>
    <row r="22" spans="1:14" ht="15.5" x14ac:dyDescent="0.35">
      <c r="A22" s="56"/>
      <c r="B22" s="56"/>
      <c r="C22" s="56" t="s">
        <v>494</v>
      </c>
      <c r="D22" s="59">
        <v>11</v>
      </c>
      <c r="E22" s="59">
        <v>605</v>
      </c>
      <c r="F22" s="57">
        <v>1253</v>
      </c>
      <c r="G22" s="59">
        <v>3</v>
      </c>
      <c r="H22" s="59">
        <v>50</v>
      </c>
      <c r="I22" s="59">
        <v>2</v>
      </c>
      <c r="J22" s="59">
        <v>6</v>
      </c>
      <c r="K22" s="59">
        <v>0</v>
      </c>
      <c r="L22" s="59">
        <v>7</v>
      </c>
      <c r="M22" s="57">
        <v>0</v>
      </c>
      <c r="N22" s="57">
        <v>42</v>
      </c>
    </row>
    <row r="23" spans="1:14" ht="15.5" x14ac:dyDescent="0.35">
      <c r="A23" s="56" t="s">
        <v>1</v>
      </c>
      <c r="B23" s="56"/>
      <c r="C23" s="56"/>
      <c r="D23" s="59">
        <v>0</v>
      </c>
      <c r="E23" s="59">
        <v>23</v>
      </c>
      <c r="F23" s="57">
        <v>42</v>
      </c>
      <c r="G23" s="59">
        <v>0</v>
      </c>
      <c r="H23" s="59">
        <v>3</v>
      </c>
      <c r="I23" s="59">
        <v>0</v>
      </c>
      <c r="J23" s="59">
        <v>0</v>
      </c>
      <c r="K23" s="59">
        <v>0</v>
      </c>
      <c r="L23" s="59">
        <v>3</v>
      </c>
      <c r="M23" s="57">
        <v>0</v>
      </c>
      <c r="N23" s="57">
        <v>4</v>
      </c>
    </row>
    <row r="24" spans="1:14" ht="15.5" x14ac:dyDescent="0.35">
      <c r="A24" s="56"/>
      <c r="B24" s="56" t="s">
        <v>70</v>
      </c>
      <c r="C24" s="56"/>
      <c r="D24" s="59">
        <v>0</v>
      </c>
      <c r="E24" s="59">
        <v>23</v>
      </c>
      <c r="F24" s="57">
        <v>42</v>
      </c>
      <c r="G24" s="59">
        <v>0</v>
      </c>
      <c r="H24" s="59">
        <v>3</v>
      </c>
      <c r="I24" s="59">
        <v>0</v>
      </c>
      <c r="J24" s="59">
        <v>0</v>
      </c>
      <c r="K24" s="59">
        <v>0</v>
      </c>
      <c r="L24" s="59">
        <v>3</v>
      </c>
      <c r="M24" s="57">
        <v>0</v>
      </c>
      <c r="N24" s="57">
        <v>4</v>
      </c>
    </row>
    <row r="25" spans="1:14" ht="15.5" x14ac:dyDescent="0.35">
      <c r="A25" s="56"/>
      <c r="B25" s="56"/>
      <c r="C25" s="56" t="s">
        <v>495</v>
      </c>
      <c r="D25" s="59">
        <v>0</v>
      </c>
      <c r="E25" s="59">
        <v>6</v>
      </c>
      <c r="F25" s="57">
        <v>3</v>
      </c>
      <c r="G25" s="59">
        <v>0</v>
      </c>
      <c r="H25" s="59">
        <v>1</v>
      </c>
      <c r="I25" s="59">
        <v>0</v>
      </c>
      <c r="J25" s="59">
        <v>0</v>
      </c>
      <c r="K25" s="59">
        <v>0</v>
      </c>
      <c r="L25" s="59">
        <v>0</v>
      </c>
      <c r="M25" s="57">
        <v>0</v>
      </c>
      <c r="N25" s="57">
        <v>0</v>
      </c>
    </row>
    <row r="26" spans="1:14" ht="15.5" x14ac:dyDescent="0.35">
      <c r="A26" s="56"/>
      <c r="B26" s="56"/>
      <c r="C26" s="56" t="s">
        <v>494</v>
      </c>
      <c r="D26" s="59">
        <v>0</v>
      </c>
      <c r="E26" s="59">
        <v>17</v>
      </c>
      <c r="F26" s="57">
        <v>39</v>
      </c>
      <c r="G26" s="59">
        <v>0</v>
      </c>
      <c r="H26" s="59">
        <v>2</v>
      </c>
      <c r="I26" s="59">
        <v>0</v>
      </c>
      <c r="J26" s="59">
        <v>0</v>
      </c>
      <c r="K26" s="59">
        <v>0</v>
      </c>
      <c r="L26" s="59">
        <v>3</v>
      </c>
      <c r="M26" s="57">
        <v>0</v>
      </c>
      <c r="N26" s="57">
        <v>4</v>
      </c>
    </row>
    <row r="27" spans="1:14" ht="15.5" x14ac:dyDescent="0.35">
      <c r="A27" s="56" t="s">
        <v>2</v>
      </c>
      <c r="B27" s="56"/>
      <c r="C27" s="56"/>
      <c r="D27" s="59">
        <v>12</v>
      </c>
      <c r="E27" s="59">
        <v>202</v>
      </c>
      <c r="F27" s="57">
        <v>306</v>
      </c>
      <c r="G27" s="59">
        <v>8</v>
      </c>
      <c r="H27" s="59">
        <v>42</v>
      </c>
      <c r="I27" s="59">
        <v>2</v>
      </c>
      <c r="J27" s="59">
        <v>2</v>
      </c>
      <c r="K27" s="59">
        <v>0</v>
      </c>
      <c r="L27" s="59">
        <v>3</v>
      </c>
      <c r="M27" s="57">
        <v>1</v>
      </c>
      <c r="N27" s="57">
        <v>23</v>
      </c>
    </row>
    <row r="28" spans="1:14" ht="15.5" x14ac:dyDescent="0.35">
      <c r="A28" s="56"/>
      <c r="B28" s="56" t="s">
        <v>654</v>
      </c>
      <c r="C28" s="56"/>
      <c r="D28" s="59">
        <v>0</v>
      </c>
      <c r="E28" s="59">
        <v>1</v>
      </c>
      <c r="F28" s="57">
        <v>3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7">
        <v>0</v>
      </c>
      <c r="N28" s="57">
        <v>0</v>
      </c>
    </row>
    <row r="29" spans="1:14" ht="15.5" x14ac:dyDescent="0.35">
      <c r="A29" s="56"/>
      <c r="B29" s="56" t="s">
        <v>72</v>
      </c>
      <c r="C29" s="56"/>
      <c r="D29" s="59">
        <v>0</v>
      </c>
      <c r="E29" s="59">
        <v>5</v>
      </c>
      <c r="F29" s="57">
        <v>6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1</v>
      </c>
      <c r="M29" s="57">
        <v>0</v>
      </c>
      <c r="N29" s="57">
        <v>0</v>
      </c>
    </row>
    <row r="30" spans="1:14" ht="15.5" x14ac:dyDescent="0.35">
      <c r="A30" s="56"/>
      <c r="B30" s="56" t="s">
        <v>73</v>
      </c>
      <c r="C30" s="56"/>
      <c r="D30" s="59">
        <v>2</v>
      </c>
      <c r="E30" s="59">
        <v>11</v>
      </c>
      <c r="F30" s="57">
        <v>30</v>
      </c>
      <c r="G30" s="59">
        <v>1</v>
      </c>
      <c r="H30" s="59">
        <v>2</v>
      </c>
      <c r="I30" s="59">
        <v>2</v>
      </c>
      <c r="J30" s="59">
        <v>1</v>
      </c>
      <c r="K30" s="59">
        <v>0</v>
      </c>
      <c r="L30" s="59">
        <v>1</v>
      </c>
      <c r="M30" s="57">
        <v>0</v>
      </c>
      <c r="N30" s="57">
        <v>1</v>
      </c>
    </row>
    <row r="31" spans="1:14" ht="15.5" x14ac:dyDescent="0.35">
      <c r="A31" s="56"/>
      <c r="B31" s="56" t="s">
        <v>74</v>
      </c>
      <c r="C31" s="56"/>
      <c r="D31" s="59">
        <v>0</v>
      </c>
      <c r="E31" s="59">
        <v>1</v>
      </c>
      <c r="F31" s="57">
        <v>4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7">
        <v>0</v>
      </c>
      <c r="N31" s="57">
        <v>0</v>
      </c>
    </row>
    <row r="32" spans="1:14" ht="15.5" x14ac:dyDescent="0.35">
      <c r="A32" s="56"/>
      <c r="B32" s="56" t="s">
        <v>75</v>
      </c>
      <c r="C32" s="56"/>
      <c r="D32" s="59">
        <v>1</v>
      </c>
      <c r="E32" s="59">
        <v>3</v>
      </c>
      <c r="F32" s="57">
        <v>21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7">
        <v>0</v>
      </c>
      <c r="N32" s="57">
        <v>1</v>
      </c>
    </row>
    <row r="33" spans="1:14" ht="15.5" x14ac:dyDescent="0.35">
      <c r="A33" s="56"/>
      <c r="B33" s="56" t="s">
        <v>70</v>
      </c>
      <c r="C33" s="56"/>
      <c r="D33" s="59">
        <v>9</v>
      </c>
      <c r="E33" s="59">
        <v>181</v>
      </c>
      <c r="F33" s="57">
        <v>242</v>
      </c>
      <c r="G33" s="59">
        <v>7</v>
      </c>
      <c r="H33" s="59">
        <v>40</v>
      </c>
      <c r="I33" s="59">
        <v>0</v>
      </c>
      <c r="J33" s="59">
        <v>1</v>
      </c>
      <c r="K33" s="59">
        <v>0</v>
      </c>
      <c r="L33" s="59">
        <v>1</v>
      </c>
      <c r="M33" s="57">
        <v>1</v>
      </c>
      <c r="N33" s="57">
        <v>21</v>
      </c>
    </row>
    <row r="34" spans="1:14" ht="15.5" x14ac:dyDescent="0.35">
      <c r="A34" s="56"/>
      <c r="B34" s="56"/>
      <c r="C34" s="56" t="s">
        <v>495</v>
      </c>
      <c r="D34" s="59">
        <v>1</v>
      </c>
      <c r="E34" s="59">
        <v>91</v>
      </c>
      <c r="F34" s="57">
        <v>114</v>
      </c>
      <c r="G34" s="59">
        <v>0</v>
      </c>
      <c r="H34" s="59">
        <v>23</v>
      </c>
      <c r="I34" s="59">
        <v>0</v>
      </c>
      <c r="J34" s="59">
        <v>1</v>
      </c>
      <c r="K34" s="59">
        <v>0</v>
      </c>
      <c r="L34" s="59">
        <v>1</v>
      </c>
      <c r="M34" s="57">
        <v>0</v>
      </c>
      <c r="N34" s="57">
        <v>13</v>
      </c>
    </row>
    <row r="35" spans="1:14" ht="15.5" x14ac:dyDescent="0.35">
      <c r="A35" s="56"/>
      <c r="B35" s="56"/>
      <c r="C35" s="56" t="s">
        <v>494</v>
      </c>
      <c r="D35" s="59">
        <v>8</v>
      </c>
      <c r="E35" s="59">
        <v>90</v>
      </c>
      <c r="F35" s="57">
        <v>128</v>
      </c>
      <c r="G35" s="59">
        <v>7</v>
      </c>
      <c r="H35" s="59">
        <v>17</v>
      </c>
      <c r="I35" s="59">
        <v>0</v>
      </c>
      <c r="J35" s="59">
        <v>0</v>
      </c>
      <c r="K35" s="59">
        <v>0</v>
      </c>
      <c r="L35" s="59">
        <v>0</v>
      </c>
      <c r="M35" s="57">
        <v>1</v>
      </c>
      <c r="N35" s="57">
        <v>8</v>
      </c>
    </row>
    <row r="36" spans="1:14" ht="15.5" x14ac:dyDescent="0.35">
      <c r="A36" s="56" t="s">
        <v>3</v>
      </c>
      <c r="B36" s="56"/>
      <c r="C36" s="56"/>
      <c r="D36" s="59">
        <v>48</v>
      </c>
      <c r="E36" s="59">
        <v>779</v>
      </c>
      <c r="F36" s="57">
        <v>1140</v>
      </c>
      <c r="G36" s="59">
        <v>13</v>
      </c>
      <c r="H36" s="59">
        <v>138</v>
      </c>
      <c r="I36" s="59">
        <v>7</v>
      </c>
      <c r="J36" s="59">
        <v>39</v>
      </c>
      <c r="K36" s="59">
        <v>0</v>
      </c>
      <c r="L36" s="59">
        <v>43</v>
      </c>
      <c r="M36" s="57">
        <v>10</v>
      </c>
      <c r="N36" s="57">
        <v>61</v>
      </c>
    </row>
    <row r="37" spans="1:14" ht="15.5" x14ac:dyDescent="0.35">
      <c r="A37" s="56"/>
      <c r="B37" s="56" t="s">
        <v>76</v>
      </c>
      <c r="C37" s="56"/>
      <c r="D37" s="59">
        <v>0</v>
      </c>
      <c r="E37" s="59">
        <v>0</v>
      </c>
      <c r="F37" s="57">
        <v>2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7">
        <v>0</v>
      </c>
      <c r="N37" s="57">
        <v>0</v>
      </c>
    </row>
    <row r="38" spans="1:14" ht="15.5" x14ac:dyDescent="0.35">
      <c r="A38" s="56"/>
      <c r="B38" s="56" t="s">
        <v>77</v>
      </c>
      <c r="C38" s="56"/>
      <c r="D38" s="59">
        <v>7</v>
      </c>
      <c r="E38" s="59">
        <v>255</v>
      </c>
      <c r="F38" s="57">
        <v>208</v>
      </c>
      <c r="G38" s="59">
        <v>0</v>
      </c>
      <c r="H38" s="59">
        <v>47</v>
      </c>
      <c r="I38" s="59">
        <v>1</v>
      </c>
      <c r="J38" s="59">
        <v>20</v>
      </c>
      <c r="K38" s="59">
        <v>0</v>
      </c>
      <c r="L38" s="59">
        <v>32</v>
      </c>
      <c r="M38" s="57">
        <v>2</v>
      </c>
      <c r="N38" s="57">
        <v>15</v>
      </c>
    </row>
    <row r="39" spans="1:14" ht="15.5" x14ac:dyDescent="0.35">
      <c r="A39" s="56"/>
      <c r="B39" s="56" t="s">
        <v>78</v>
      </c>
      <c r="C39" s="56"/>
      <c r="D39" s="59">
        <v>1</v>
      </c>
      <c r="E39" s="59">
        <v>22</v>
      </c>
      <c r="F39" s="57">
        <v>40</v>
      </c>
      <c r="G39" s="59">
        <v>0</v>
      </c>
      <c r="H39" s="59">
        <v>3</v>
      </c>
      <c r="I39" s="59">
        <v>1</v>
      </c>
      <c r="J39" s="59">
        <v>1</v>
      </c>
      <c r="K39" s="59">
        <v>0</v>
      </c>
      <c r="L39" s="59">
        <v>1</v>
      </c>
      <c r="M39" s="57">
        <v>0</v>
      </c>
      <c r="N39" s="57">
        <v>1</v>
      </c>
    </row>
    <row r="40" spans="1:14" ht="15.5" x14ac:dyDescent="0.35">
      <c r="A40" s="56"/>
      <c r="B40" s="56" t="s">
        <v>79</v>
      </c>
      <c r="C40" s="56"/>
      <c r="D40" s="59">
        <v>8</v>
      </c>
      <c r="E40" s="59">
        <v>94</v>
      </c>
      <c r="F40" s="57">
        <v>161</v>
      </c>
      <c r="G40" s="59">
        <v>3</v>
      </c>
      <c r="H40" s="59">
        <v>10</v>
      </c>
      <c r="I40" s="59">
        <v>3</v>
      </c>
      <c r="J40" s="59">
        <v>8</v>
      </c>
      <c r="K40" s="59">
        <v>0</v>
      </c>
      <c r="L40" s="59">
        <v>5</v>
      </c>
      <c r="M40" s="57">
        <v>2</v>
      </c>
      <c r="N40" s="57">
        <v>9</v>
      </c>
    </row>
    <row r="41" spans="1:14" ht="15.5" x14ac:dyDescent="0.35">
      <c r="A41" s="56"/>
      <c r="B41" s="56" t="s">
        <v>80</v>
      </c>
      <c r="C41" s="56"/>
      <c r="D41" s="59">
        <v>0</v>
      </c>
      <c r="E41" s="59">
        <v>28</v>
      </c>
      <c r="F41" s="57">
        <v>24</v>
      </c>
      <c r="G41" s="59">
        <v>0</v>
      </c>
      <c r="H41" s="59">
        <v>5</v>
      </c>
      <c r="I41" s="59">
        <v>0</v>
      </c>
      <c r="J41" s="59">
        <v>0</v>
      </c>
      <c r="K41" s="59">
        <v>0</v>
      </c>
      <c r="L41" s="59">
        <v>0</v>
      </c>
      <c r="M41" s="57">
        <v>0</v>
      </c>
      <c r="N41" s="57">
        <v>2</v>
      </c>
    </row>
    <row r="42" spans="1:14" ht="15.5" x14ac:dyDescent="0.35">
      <c r="A42" s="56"/>
      <c r="B42" s="56" t="s">
        <v>70</v>
      </c>
      <c r="C42" s="56"/>
      <c r="D42" s="59">
        <v>32</v>
      </c>
      <c r="E42" s="59">
        <v>380</v>
      </c>
      <c r="F42" s="57">
        <v>705</v>
      </c>
      <c r="G42" s="59">
        <v>10</v>
      </c>
      <c r="H42" s="59">
        <v>73</v>
      </c>
      <c r="I42" s="59">
        <v>2</v>
      </c>
      <c r="J42" s="59">
        <v>10</v>
      </c>
      <c r="K42" s="59">
        <v>0</v>
      </c>
      <c r="L42" s="59">
        <v>5</v>
      </c>
      <c r="M42" s="57">
        <v>6</v>
      </c>
      <c r="N42" s="57">
        <v>34</v>
      </c>
    </row>
    <row r="43" spans="1:14" ht="15.5" x14ac:dyDescent="0.35">
      <c r="A43" s="56"/>
      <c r="B43" s="56"/>
      <c r="C43" s="56" t="s">
        <v>495</v>
      </c>
      <c r="D43" s="59">
        <v>21</v>
      </c>
      <c r="E43" s="59">
        <v>237</v>
      </c>
      <c r="F43" s="57">
        <v>443</v>
      </c>
      <c r="G43" s="59">
        <v>7</v>
      </c>
      <c r="H43" s="59">
        <v>57</v>
      </c>
      <c r="I43" s="59">
        <v>0</v>
      </c>
      <c r="J43" s="59">
        <v>7</v>
      </c>
      <c r="K43" s="59">
        <v>0</v>
      </c>
      <c r="L43" s="59">
        <v>4</v>
      </c>
      <c r="M43" s="57">
        <v>5</v>
      </c>
      <c r="N43" s="57">
        <v>25</v>
      </c>
    </row>
    <row r="44" spans="1:14" ht="15.5" x14ac:dyDescent="0.35">
      <c r="A44" s="56"/>
      <c r="B44" s="56"/>
      <c r="C44" s="56" t="s">
        <v>494</v>
      </c>
      <c r="D44" s="59">
        <v>11</v>
      </c>
      <c r="E44" s="59">
        <v>143</v>
      </c>
      <c r="F44" s="57">
        <v>262</v>
      </c>
      <c r="G44" s="59">
        <v>3</v>
      </c>
      <c r="H44" s="59">
        <v>16</v>
      </c>
      <c r="I44" s="59">
        <v>2</v>
      </c>
      <c r="J44" s="59">
        <v>3</v>
      </c>
      <c r="K44" s="59">
        <v>0</v>
      </c>
      <c r="L44" s="59">
        <v>1</v>
      </c>
      <c r="M44" s="57">
        <v>1</v>
      </c>
      <c r="N44" s="57">
        <v>9</v>
      </c>
    </row>
    <row r="45" spans="1:14" ht="15.5" x14ac:dyDescent="0.35">
      <c r="A45" s="56" t="s">
        <v>4</v>
      </c>
      <c r="B45" s="56"/>
      <c r="C45" s="56"/>
      <c r="D45" s="59">
        <v>14</v>
      </c>
      <c r="E45" s="59">
        <v>215</v>
      </c>
      <c r="F45" s="57">
        <v>389</v>
      </c>
      <c r="G45" s="59">
        <v>5</v>
      </c>
      <c r="H45" s="59">
        <v>44</v>
      </c>
      <c r="I45" s="59">
        <v>0</v>
      </c>
      <c r="J45" s="59">
        <v>5</v>
      </c>
      <c r="K45" s="59">
        <v>0</v>
      </c>
      <c r="L45" s="59">
        <v>2</v>
      </c>
      <c r="M45" s="57">
        <v>6</v>
      </c>
      <c r="N45" s="57">
        <v>39</v>
      </c>
    </row>
    <row r="46" spans="1:14" ht="15.5" x14ac:dyDescent="0.35">
      <c r="A46" s="56"/>
      <c r="B46" s="56" t="s">
        <v>81</v>
      </c>
      <c r="C46" s="56"/>
      <c r="D46" s="59">
        <v>0</v>
      </c>
      <c r="E46" s="59">
        <v>10</v>
      </c>
      <c r="F46" s="57">
        <v>34</v>
      </c>
      <c r="G46" s="59">
        <v>0</v>
      </c>
      <c r="H46" s="59">
        <v>2</v>
      </c>
      <c r="I46" s="59">
        <v>0</v>
      </c>
      <c r="J46" s="59">
        <v>0</v>
      </c>
      <c r="K46" s="59">
        <v>0</v>
      </c>
      <c r="L46" s="59">
        <v>0</v>
      </c>
      <c r="M46" s="57">
        <v>0</v>
      </c>
      <c r="N46" s="57">
        <v>3</v>
      </c>
    </row>
    <row r="47" spans="1:14" ht="15.5" x14ac:dyDescent="0.35">
      <c r="A47" s="56"/>
      <c r="B47" s="56" t="s">
        <v>70</v>
      </c>
      <c r="C47" s="56"/>
      <c r="D47" s="59">
        <v>14</v>
      </c>
      <c r="E47" s="59">
        <v>205</v>
      </c>
      <c r="F47" s="57">
        <v>355</v>
      </c>
      <c r="G47" s="59">
        <v>5</v>
      </c>
      <c r="H47" s="59">
        <v>42</v>
      </c>
      <c r="I47" s="59">
        <v>0</v>
      </c>
      <c r="J47" s="59">
        <v>5</v>
      </c>
      <c r="K47" s="59">
        <v>0</v>
      </c>
      <c r="L47" s="59">
        <v>2</v>
      </c>
      <c r="M47" s="57">
        <v>6</v>
      </c>
      <c r="N47" s="57">
        <v>36</v>
      </c>
    </row>
    <row r="48" spans="1:14" ht="15.5" x14ac:dyDescent="0.35">
      <c r="A48" s="56"/>
      <c r="B48" s="56"/>
      <c r="C48" s="56" t="s">
        <v>495</v>
      </c>
      <c r="D48" s="59">
        <v>7</v>
      </c>
      <c r="E48" s="59">
        <v>72</v>
      </c>
      <c r="F48" s="57">
        <v>144</v>
      </c>
      <c r="G48" s="59">
        <v>4</v>
      </c>
      <c r="H48" s="59">
        <v>16</v>
      </c>
      <c r="I48" s="59">
        <v>0</v>
      </c>
      <c r="J48" s="59">
        <v>2</v>
      </c>
      <c r="K48" s="59">
        <v>0</v>
      </c>
      <c r="L48" s="59">
        <v>2</v>
      </c>
      <c r="M48" s="57">
        <v>4</v>
      </c>
      <c r="N48" s="57">
        <v>16</v>
      </c>
    </row>
    <row r="49" spans="1:14" ht="15.5" x14ac:dyDescent="0.35">
      <c r="A49" s="56"/>
      <c r="B49" s="56"/>
      <c r="C49" s="56" t="s">
        <v>494</v>
      </c>
      <c r="D49" s="59">
        <v>7</v>
      </c>
      <c r="E49" s="59">
        <v>133</v>
      </c>
      <c r="F49" s="57">
        <v>211</v>
      </c>
      <c r="G49" s="59">
        <v>1</v>
      </c>
      <c r="H49" s="59">
        <v>26</v>
      </c>
      <c r="I49" s="59">
        <v>0</v>
      </c>
      <c r="J49" s="59">
        <v>3</v>
      </c>
      <c r="K49" s="59">
        <v>0</v>
      </c>
      <c r="L49" s="59">
        <v>0</v>
      </c>
      <c r="M49" s="57">
        <v>2</v>
      </c>
      <c r="N49" s="57">
        <v>20</v>
      </c>
    </row>
    <row r="50" spans="1:14" ht="15.5" x14ac:dyDescent="0.35">
      <c r="A50" s="56" t="s">
        <v>5</v>
      </c>
      <c r="B50" s="56"/>
      <c r="C50" s="56"/>
      <c r="D50" s="59">
        <v>5</v>
      </c>
      <c r="E50" s="59">
        <v>138</v>
      </c>
      <c r="F50" s="57">
        <v>259</v>
      </c>
      <c r="G50" s="59">
        <v>4</v>
      </c>
      <c r="H50" s="59">
        <v>33</v>
      </c>
      <c r="I50" s="59">
        <v>1</v>
      </c>
      <c r="J50" s="59">
        <v>1</v>
      </c>
      <c r="K50" s="59">
        <v>0</v>
      </c>
      <c r="L50" s="59">
        <v>0</v>
      </c>
      <c r="M50" s="57">
        <v>0</v>
      </c>
      <c r="N50" s="57">
        <v>15</v>
      </c>
    </row>
    <row r="51" spans="1:14" ht="15.5" x14ac:dyDescent="0.35">
      <c r="A51" s="56"/>
      <c r="B51" s="56" t="s">
        <v>5</v>
      </c>
      <c r="C51" s="56"/>
      <c r="D51" s="59">
        <v>0</v>
      </c>
      <c r="E51" s="59">
        <v>8</v>
      </c>
      <c r="F51" s="57">
        <v>7</v>
      </c>
      <c r="G51" s="59">
        <v>0</v>
      </c>
      <c r="H51" s="59">
        <v>1</v>
      </c>
      <c r="I51" s="59">
        <v>0</v>
      </c>
      <c r="J51" s="59">
        <v>0</v>
      </c>
      <c r="K51" s="59">
        <v>0</v>
      </c>
      <c r="L51" s="59">
        <v>0</v>
      </c>
      <c r="M51" s="57">
        <v>0</v>
      </c>
      <c r="N51" s="57">
        <v>0</v>
      </c>
    </row>
    <row r="52" spans="1:14" ht="15.5" x14ac:dyDescent="0.35">
      <c r="A52" s="56"/>
      <c r="B52" s="56" t="s">
        <v>82</v>
      </c>
      <c r="C52" s="56"/>
      <c r="D52" s="59">
        <v>0</v>
      </c>
      <c r="E52" s="59">
        <v>1</v>
      </c>
      <c r="F52" s="57">
        <v>4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7">
        <v>0</v>
      </c>
      <c r="N52" s="57">
        <v>0</v>
      </c>
    </row>
    <row r="53" spans="1:14" ht="15.5" x14ac:dyDescent="0.35">
      <c r="A53" s="56"/>
      <c r="B53" s="56" t="s">
        <v>70</v>
      </c>
      <c r="C53" s="56"/>
      <c r="D53" s="59">
        <v>5</v>
      </c>
      <c r="E53" s="59">
        <v>129</v>
      </c>
      <c r="F53" s="57">
        <v>248</v>
      </c>
      <c r="G53" s="59">
        <v>4</v>
      </c>
      <c r="H53" s="59">
        <v>32</v>
      </c>
      <c r="I53" s="59">
        <v>1</v>
      </c>
      <c r="J53" s="59">
        <v>1</v>
      </c>
      <c r="K53" s="59">
        <v>0</v>
      </c>
      <c r="L53" s="59">
        <v>0</v>
      </c>
      <c r="M53" s="57">
        <v>0</v>
      </c>
      <c r="N53" s="57">
        <v>15</v>
      </c>
    </row>
    <row r="54" spans="1:14" ht="15.5" x14ac:dyDescent="0.35">
      <c r="A54" s="56"/>
      <c r="B54" s="56"/>
      <c r="C54" s="56" t="s">
        <v>495</v>
      </c>
      <c r="D54" s="59">
        <v>1</v>
      </c>
      <c r="E54" s="59">
        <v>57</v>
      </c>
      <c r="F54" s="57">
        <v>91</v>
      </c>
      <c r="G54" s="59">
        <v>1</v>
      </c>
      <c r="H54" s="59">
        <v>15</v>
      </c>
      <c r="I54" s="59">
        <v>0</v>
      </c>
      <c r="J54" s="59">
        <v>0</v>
      </c>
      <c r="K54" s="59">
        <v>0</v>
      </c>
      <c r="L54" s="59">
        <v>0</v>
      </c>
      <c r="M54" s="57">
        <v>0</v>
      </c>
      <c r="N54" s="57">
        <v>10</v>
      </c>
    </row>
    <row r="55" spans="1:14" ht="15.5" x14ac:dyDescent="0.35">
      <c r="A55" s="56"/>
      <c r="B55" s="56"/>
      <c r="C55" s="56" t="s">
        <v>494</v>
      </c>
      <c r="D55" s="59">
        <v>4</v>
      </c>
      <c r="E55" s="59">
        <v>72</v>
      </c>
      <c r="F55" s="57">
        <v>157</v>
      </c>
      <c r="G55" s="59">
        <v>3</v>
      </c>
      <c r="H55" s="59">
        <v>17</v>
      </c>
      <c r="I55" s="59">
        <v>1</v>
      </c>
      <c r="J55" s="59">
        <v>1</v>
      </c>
      <c r="K55" s="59">
        <v>0</v>
      </c>
      <c r="L55" s="59">
        <v>0</v>
      </c>
      <c r="M55" s="57">
        <v>0</v>
      </c>
      <c r="N55" s="57">
        <v>5</v>
      </c>
    </row>
    <row r="56" spans="1:14" ht="15.5" x14ac:dyDescent="0.35">
      <c r="A56" s="56" t="s">
        <v>6</v>
      </c>
      <c r="B56" s="56"/>
      <c r="C56" s="56"/>
      <c r="D56" s="59">
        <v>89</v>
      </c>
      <c r="E56" s="59">
        <v>3180</v>
      </c>
      <c r="F56" s="57">
        <v>6650</v>
      </c>
      <c r="G56" s="59">
        <v>29</v>
      </c>
      <c r="H56" s="59">
        <v>409</v>
      </c>
      <c r="I56" s="59">
        <v>19</v>
      </c>
      <c r="J56" s="59">
        <v>171</v>
      </c>
      <c r="K56" s="59">
        <v>5</v>
      </c>
      <c r="L56" s="59">
        <v>153</v>
      </c>
      <c r="M56" s="57">
        <v>9</v>
      </c>
      <c r="N56" s="57">
        <v>227</v>
      </c>
    </row>
    <row r="57" spans="1:14" ht="15.5" x14ac:dyDescent="0.35">
      <c r="A57" s="56"/>
      <c r="B57" s="56" t="s">
        <v>83</v>
      </c>
      <c r="C57" s="56"/>
      <c r="D57" s="59">
        <v>7</v>
      </c>
      <c r="E57" s="59">
        <v>214</v>
      </c>
      <c r="F57" s="57">
        <v>330</v>
      </c>
      <c r="G57" s="59">
        <v>3</v>
      </c>
      <c r="H57" s="59">
        <v>26</v>
      </c>
      <c r="I57" s="59">
        <v>1</v>
      </c>
      <c r="J57" s="59">
        <v>11</v>
      </c>
      <c r="K57" s="59">
        <v>0</v>
      </c>
      <c r="L57" s="59">
        <v>5</v>
      </c>
      <c r="M57" s="57">
        <v>1</v>
      </c>
      <c r="N57" s="57">
        <v>18</v>
      </c>
    </row>
    <row r="58" spans="1:14" ht="15.5" x14ac:dyDescent="0.35">
      <c r="A58" s="56"/>
      <c r="B58" s="56" t="s">
        <v>84</v>
      </c>
      <c r="C58" s="56"/>
      <c r="D58" s="59">
        <v>4</v>
      </c>
      <c r="E58" s="59">
        <v>137</v>
      </c>
      <c r="F58" s="57">
        <v>220</v>
      </c>
      <c r="G58" s="59">
        <v>1</v>
      </c>
      <c r="H58" s="59">
        <v>20</v>
      </c>
      <c r="I58" s="59">
        <v>0</v>
      </c>
      <c r="J58" s="59">
        <v>8</v>
      </c>
      <c r="K58" s="59">
        <v>0</v>
      </c>
      <c r="L58" s="59">
        <v>5</v>
      </c>
      <c r="M58" s="57">
        <v>0</v>
      </c>
      <c r="N58" s="57">
        <v>8</v>
      </c>
    </row>
    <row r="59" spans="1:14" ht="15.5" x14ac:dyDescent="0.35">
      <c r="A59" s="56"/>
      <c r="B59" s="56" t="s">
        <v>85</v>
      </c>
      <c r="C59" s="56"/>
      <c r="D59" s="59">
        <v>0</v>
      </c>
      <c r="E59" s="59">
        <v>10</v>
      </c>
      <c r="F59" s="57">
        <v>20</v>
      </c>
      <c r="G59" s="59">
        <v>0</v>
      </c>
      <c r="H59" s="59">
        <v>2</v>
      </c>
      <c r="I59" s="59">
        <v>0</v>
      </c>
      <c r="J59" s="59">
        <v>0</v>
      </c>
      <c r="K59" s="59">
        <v>0</v>
      </c>
      <c r="L59" s="59">
        <v>0</v>
      </c>
      <c r="M59" s="57">
        <v>0</v>
      </c>
      <c r="N59" s="57">
        <v>1</v>
      </c>
    </row>
    <row r="60" spans="1:14" ht="15.5" x14ac:dyDescent="0.35">
      <c r="A60" s="56"/>
      <c r="B60" s="56" t="s">
        <v>86</v>
      </c>
      <c r="C60" s="56"/>
      <c r="D60" s="59">
        <v>5</v>
      </c>
      <c r="E60" s="59">
        <v>459</v>
      </c>
      <c r="F60" s="57">
        <v>944</v>
      </c>
      <c r="G60" s="59">
        <v>3</v>
      </c>
      <c r="H60" s="59">
        <v>59</v>
      </c>
      <c r="I60" s="59">
        <v>3</v>
      </c>
      <c r="J60" s="59">
        <v>32</v>
      </c>
      <c r="K60" s="59">
        <v>0</v>
      </c>
      <c r="L60" s="59">
        <v>20</v>
      </c>
      <c r="M60" s="57">
        <v>1</v>
      </c>
      <c r="N60" s="57">
        <v>36</v>
      </c>
    </row>
    <row r="61" spans="1:14" ht="15.5" x14ac:dyDescent="0.35">
      <c r="A61" s="56"/>
      <c r="B61" s="56" t="s">
        <v>87</v>
      </c>
      <c r="C61" s="56"/>
      <c r="D61" s="59">
        <v>0</v>
      </c>
      <c r="E61" s="59">
        <v>68</v>
      </c>
      <c r="F61" s="57">
        <v>98</v>
      </c>
      <c r="G61" s="59">
        <v>0</v>
      </c>
      <c r="H61" s="59">
        <v>6</v>
      </c>
      <c r="I61" s="59">
        <v>0</v>
      </c>
      <c r="J61" s="59">
        <v>5</v>
      </c>
      <c r="K61" s="59">
        <v>0</v>
      </c>
      <c r="L61" s="59">
        <v>7</v>
      </c>
      <c r="M61" s="57">
        <v>0</v>
      </c>
      <c r="N61" s="57">
        <v>2</v>
      </c>
    </row>
    <row r="62" spans="1:14" ht="15.5" x14ac:dyDescent="0.35">
      <c r="A62" s="56"/>
      <c r="B62" s="56" t="s">
        <v>88</v>
      </c>
      <c r="C62" s="56"/>
      <c r="D62" s="59">
        <v>0</v>
      </c>
      <c r="E62" s="59">
        <v>34</v>
      </c>
      <c r="F62" s="57">
        <v>152</v>
      </c>
      <c r="G62" s="59">
        <v>0</v>
      </c>
      <c r="H62" s="59">
        <v>2</v>
      </c>
      <c r="I62" s="59">
        <v>0</v>
      </c>
      <c r="J62" s="59">
        <v>6</v>
      </c>
      <c r="K62" s="59">
        <v>0</v>
      </c>
      <c r="L62" s="59">
        <v>6</v>
      </c>
      <c r="M62" s="57">
        <v>0</v>
      </c>
      <c r="N62" s="57">
        <v>2</v>
      </c>
    </row>
    <row r="63" spans="1:14" ht="15.5" x14ac:dyDescent="0.35">
      <c r="A63" s="56"/>
      <c r="B63" s="56" t="s">
        <v>89</v>
      </c>
      <c r="C63" s="56"/>
      <c r="D63" s="59">
        <v>3</v>
      </c>
      <c r="E63" s="59">
        <v>62</v>
      </c>
      <c r="F63" s="57">
        <v>80</v>
      </c>
      <c r="G63" s="59">
        <v>1</v>
      </c>
      <c r="H63" s="59">
        <v>6</v>
      </c>
      <c r="I63" s="59">
        <v>0</v>
      </c>
      <c r="J63" s="59">
        <v>2</v>
      </c>
      <c r="K63" s="59">
        <v>0</v>
      </c>
      <c r="L63" s="59">
        <v>1</v>
      </c>
      <c r="M63" s="57">
        <v>0</v>
      </c>
      <c r="N63" s="57">
        <v>2</v>
      </c>
    </row>
    <row r="64" spans="1:14" ht="15.5" x14ac:dyDescent="0.35">
      <c r="A64" s="56"/>
      <c r="B64" s="56" t="s">
        <v>641</v>
      </c>
      <c r="C64" s="56"/>
      <c r="D64" s="59">
        <v>0</v>
      </c>
      <c r="E64" s="59">
        <v>3</v>
      </c>
      <c r="F64" s="57">
        <v>24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1</v>
      </c>
      <c r="M64" s="57">
        <v>0</v>
      </c>
      <c r="N64" s="57">
        <v>0</v>
      </c>
    </row>
    <row r="65" spans="1:14" ht="15.5" x14ac:dyDescent="0.35">
      <c r="A65" s="56"/>
      <c r="B65" s="56" t="s">
        <v>90</v>
      </c>
      <c r="C65" s="56"/>
      <c r="D65" s="59">
        <v>5</v>
      </c>
      <c r="E65" s="59">
        <v>73</v>
      </c>
      <c r="F65" s="57">
        <v>124</v>
      </c>
      <c r="G65" s="59">
        <v>2</v>
      </c>
      <c r="H65" s="59">
        <v>7</v>
      </c>
      <c r="I65" s="59">
        <v>1</v>
      </c>
      <c r="J65" s="59">
        <v>3</v>
      </c>
      <c r="K65" s="59">
        <v>1</v>
      </c>
      <c r="L65" s="59">
        <v>3</v>
      </c>
      <c r="M65" s="57">
        <v>0</v>
      </c>
      <c r="N65" s="57">
        <v>4</v>
      </c>
    </row>
    <row r="66" spans="1:14" ht="15.5" x14ac:dyDescent="0.35">
      <c r="A66" s="56"/>
      <c r="B66" s="56" t="s">
        <v>91</v>
      </c>
      <c r="C66" s="56"/>
      <c r="D66" s="59">
        <v>6</v>
      </c>
      <c r="E66" s="59">
        <v>103</v>
      </c>
      <c r="F66" s="57">
        <v>221</v>
      </c>
      <c r="G66" s="59">
        <v>1</v>
      </c>
      <c r="H66" s="59">
        <v>12</v>
      </c>
      <c r="I66" s="59">
        <v>0</v>
      </c>
      <c r="J66" s="59">
        <v>8</v>
      </c>
      <c r="K66" s="59">
        <v>1</v>
      </c>
      <c r="L66" s="59">
        <v>6</v>
      </c>
      <c r="M66" s="57">
        <v>1</v>
      </c>
      <c r="N66" s="57">
        <v>7</v>
      </c>
    </row>
    <row r="67" spans="1:14" ht="15.5" x14ac:dyDescent="0.35">
      <c r="A67" s="56"/>
      <c r="B67" s="56" t="s">
        <v>92</v>
      </c>
      <c r="C67" s="56"/>
      <c r="D67" s="59">
        <v>1</v>
      </c>
      <c r="E67" s="59">
        <v>9</v>
      </c>
      <c r="F67" s="57">
        <v>15</v>
      </c>
      <c r="G67" s="59">
        <v>0</v>
      </c>
      <c r="H67" s="59">
        <v>1</v>
      </c>
      <c r="I67" s="59">
        <v>0</v>
      </c>
      <c r="J67" s="59">
        <v>0</v>
      </c>
      <c r="K67" s="59">
        <v>1</v>
      </c>
      <c r="L67" s="59">
        <v>2</v>
      </c>
      <c r="M67" s="57">
        <v>0</v>
      </c>
      <c r="N67" s="57">
        <v>0</v>
      </c>
    </row>
    <row r="68" spans="1:14" ht="15.5" x14ac:dyDescent="0.35">
      <c r="A68" s="56"/>
      <c r="B68" s="56" t="s">
        <v>93</v>
      </c>
      <c r="C68" s="56"/>
      <c r="D68" s="59">
        <v>3</v>
      </c>
      <c r="E68" s="59">
        <v>43</v>
      </c>
      <c r="F68" s="57">
        <v>158</v>
      </c>
      <c r="G68" s="59">
        <v>0</v>
      </c>
      <c r="H68" s="59">
        <v>4</v>
      </c>
      <c r="I68" s="59">
        <v>0</v>
      </c>
      <c r="J68" s="59">
        <v>2</v>
      </c>
      <c r="K68" s="59">
        <v>0</v>
      </c>
      <c r="L68" s="59">
        <v>1</v>
      </c>
      <c r="M68" s="57">
        <v>0</v>
      </c>
      <c r="N68" s="57">
        <v>8</v>
      </c>
    </row>
    <row r="69" spans="1:14" ht="15.5" x14ac:dyDescent="0.35">
      <c r="A69" s="56"/>
      <c r="B69" s="56" t="s">
        <v>94</v>
      </c>
      <c r="C69" s="56"/>
      <c r="D69" s="59">
        <v>2</v>
      </c>
      <c r="E69" s="59">
        <v>46</v>
      </c>
      <c r="F69" s="57">
        <v>88</v>
      </c>
      <c r="G69" s="59">
        <v>1</v>
      </c>
      <c r="H69" s="59">
        <v>8</v>
      </c>
      <c r="I69" s="59">
        <v>0</v>
      </c>
      <c r="J69" s="59">
        <v>0</v>
      </c>
      <c r="K69" s="59">
        <v>0</v>
      </c>
      <c r="L69" s="59">
        <v>2</v>
      </c>
      <c r="M69" s="57">
        <v>0</v>
      </c>
      <c r="N69" s="57">
        <v>3</v>
      </c>
    </row>
    <row r="70" spans="1:14" ht="15.5" x14ac:dyDescent="0.35">
      <c r="A70" s="56"/>
      <c r="B70" s="56" t="s">
        <v>95</v>
      </c>
      <c r="C70" s="56"/>
      <c r="D70" s="59">
        <v>5</v>
      </c>
      <c r="E70" s="59">
        <v>45</v>
      </c>
      <c r="F70" s="57">
        <v>97</v>
      </c>
      <c r="G70" s="59">
        <v>2</v>
      </c>
      <c r="H70" s="59">
        <v>5</v>
      </c>
      <c r="I70" s="59">
        <v>2</v>
      </c>
      <c r="J70" s="59">
        <v>2</v>
      </c>
      <c r="K70" s="59">
        <v>0</v>
      </c>
      <c r="L70" s="59">
        <v>1</v>
      </c>
      <c r="M70" s="57">
        <v>1</v>
      </c>
      <c r="N70" s="57">
        <v>3</v>
      </c>
    </row>
    <row r="71" spans="1:14" ht="15.5" x14ac:dyDescent="0.35">
      <c r="A71" s="56"/>
      <c r="B71" s="56" t="s">
        <v>96</v>
      </c>
      <c r="C71" s="56"/>
      <c r="D71" s="59">
        <v>4</v>
      </c>
      <c r="E71" s="59">
        <v>155</v>
      </c>
      <c r="F71" s="57">
        <v>471</v>
      </c>
      <c r="G71" s="59">
        <v>2</v>
      </c>
      <c r="H71" s="59">
        <v>24</v>
      </c>
      <c r="I71" s="59">
        <v>0</v>
      </c>
      <c r="J71" s="59">
        <v>14</v>
      </c>
      <c r="K71" s="59">
        <v>0</v>
      </c>
      <c r="L71" s="59">
        <v>5</v>
      </c>
      <c r="M71" s="57">
        <v>0</v>
      </c>
      <c r="N71" s="57">
        <v>8</v>
      </c>
    </row>
    <row r="72" spans="1:14" ht="15.5" x14ac:dyDescent="0.35">
      <c r="A72" s="56"/>
      <c r="B72" s="56" t="s">
        <v>97</v>
      </c>
      <c r="C72" s="56"/>
      <c r="D72" s="59">
        <v>1</v>
      </c>
      <c r="E72" s="59">
        <v>99</v>
      </c>
      <c r="F72" s="57">
        <v>179</v>
      </c>
      <c r="G72" s="59">
        <v>0</v>
      </c>
      <c r="H72" s="59">
        <v>11</v>
      </c>
      <c r="I72" s="59">
        <v>0</v>
      </c>
      <c r="J72" s="59">
        <v>6</v>
      </c>
      <c r="K72" s="59">
        <v>0</v>
      </c>
      <c r="L72" s="59">
        <v>10</v>
      </c>
      <c r="M72" s="57">
        <v>0</v>
      </c>
      <c r="N72" s="57">
        <v>7</v>
      </c>
    </row>
    <row r="73" spans="1:14" ht="15.5" x14ac:dyDescent="0.35">
      <c r="A73" s="56"/>
      <c r="B73" s="56" t="s">
        <v>98</v>
      </c>
      <c r="C73" s="56"/>
      <c r="D73" s="59">
        <v>9</v>
      </c>
      <c r="E73" s="59">
        <v>422</v>
      </c>
      <c r="F73" s="57">
        <v>993</v>
      </c>
      <c r="G73" s="59">
        <v>5</v>
      </c>
      <c r="H73" s="59">
        <v>67</v>
      </c>
      <c r="I73" s="59">
        <v>3</v>
      </c>
      <c r="J73" s="59">
        <v>25</v>
      </c>
      <c r="K73" s="59">
        <v>1</v>
      </c>
      <c r="L73" s="59">
        <v>18</v>
      </c>
      <c r="M73" s="57">
        <v>1</v>
      </c>
      <c r="N73" s="57">
        <v>30</v>
      </c>
    </row>
    <row r="74" spans="1:14" ht="15.5" x14ac:dyDescent="0.35">
      <c r="A74" s="56"/>
      <c r="B74" s="56" t="s">
        <v>99</v>
      </c>
      <c r="C74" s="56"/>
      <c r="D74" s="59">
        <v>4</v>
      </c>
      <c r="E74" s="59">
        <v>80</v>
      </c>
      <c r="F74" s="57">
        <v>247</v>
      </c>
      <c r="G74" s="59">
        <v>1</v>
      </c>
      <c r="H74" s="59">
        <v>13</v>
      </c>
      <c r="I74" s="59">
        <v>1</v>
      </c>
      <c r="J74" s="59">
        <v>15</v>
      </c>
      <c r="K74" s="59">
        <v>0</v>
      </c>
      <c r="L74" s="59">
        <v>5</v>
      </c>
      <c r="M74" s="57">
        <v>1</v>
      </c>
      <c r="N74" s="57">
        <v>10</v>
      </c>
    </row>
    <row r="75" spans="1:14" ht="15.5" x14ac:dyDescent="0.35">
      <c r="A75" s="56"/>
      <c r="B75" s="56" t="s">
        <v>100</v>
      </c>
      <c r="C75" s="56"/>
      <c r="D75" s="59">
        <v>4</v>
      </c>
      <c r="E75" s="59">
        <v>104</v>
      </c>
      <c r="F75" s="57">
        <v>218</v>
      </c>
      <c r="G75" s="59">
        <v>0</v>
      </c>
      <c r="H75" s="59">
        <v>12</v>
      </c>
      <c r="I75" s="59">
        <v>1</v>
      </c>
      <c r="J75" s="59">
        <v>7</v>
      </c>
      <c r="K75" s="59">
        <v>1</v>
      </c>
      <c r="L75" s="59">
        <v>11</v>
      </c>
      <c r="M75" s="57">
        <v>0</v>
      </c>
      <c r="N75" s="57">
        <v>5</v>
      </c>
    </row>
    <row r="76" spans="1:14" ht="15.5" x14ac:dyDescent="0.35">
      <c r="A76" s="56"/>
      <c r="B76" s="56" t="s">
        <v>101</v>
      </c>
      <c r="C76" s="56"/>
      <c r="D76" s="59">
        <v>1</v>
      </c>
      <c r="E76" s="59">
        <v>249</v>
      </c>
      <c r="F76" s="57">
        <v>439</v>
      </c>
      <c r="G76" s="59">
        <v>0</v>
      </c>
      <c r="H76" s="59">
        <v>20</v>
      </c>
      <c r="I76" s="59">
        <v>1</v>
      </c>
      <c r="J76" s="59">
        <v>8</v>
      </c>
      <c r="K76" s="59">
        <v>0</v>
      </c>
      <c r="L76" s="59">
        <v>9</v>
      </c>
      <c r="M76" s="57">
        <v>0</v>
      </c>
      <c r="N76" s="57">
        <v>17</v>
      </c>
    </row>
    <row r="77" spans="1:14" ht="15.5" x14ac:dyDescent="0.35">
      <c r="A77" s="56"/>
      <c r="B77" s="56" t="s">
        <v>70</v>
      </c>
      <c r="C77" s="56"/>
      <c r="D77" s="59">
        <v>25</v>
      </c>
      <c r="E77" s="59">
        <v>765</v>
      </c>
      <c r="F77" s="57">
        <v>1532</v>
      </c>
      <c r="G77" s="59">
        <v>7</v>
      </c>
      <c r="H77" s="59">
        <v>104</v>
      </c>
      <c r="I77" s="59">
        <v>6</v>
      </c>
      <c r="J77" s="59">
        <v>17</v>
      </c>
      <c r="K77" s="59">
        <v>0</v>
      </c>
      <c r="L77" s="59">
        <v>35</v>
      </c>
      <c r="M77" s="57">
        <v>3</v>
      </c>
      <c r="N77" s="57">
        <v>56</v>
      </c>
    </row>
    <row r="78" spans="1:14" ht="15.5" x14ac:dyDescent="0.35">
      <c r="A78" s="56"/>
      <c r="B78" s="56"/>
      <c r="C78" s="56" t="s">
        <v>495</v>
      </c>
      <c r="D78" s="59">
        <v>16</v>
      </c>
      <c r="E78" s="59">
        <v>371</v>
      </c>
      <c r="F78" s="57">
        <v>765</v>
      </c>
      <c r="G78" s="59">
        <v>2</v>
      </c>
      <c r="H78" s="59">
        <v>56</v>
      </c>
      <c r="I78" s="59">
        <v>5</v>
      </c>
      <c r="J78" s="59">
        <v>16</v>
      </c>
      <c r="K78" s="59">
        <v>0</v>
      </c>
      <c r="L78" s="59">
        <v>33</v>
      </c>
      <c r="M78" s="57">
        <v>2</v>
      </c>
      <c r="N78" s="57">
        <v>32</v>
      </c>
    </row>
    <row r="79" spans="1:14" ht="15.5" x14ac:dyDescent="0.35">
      <c r="A79" s="56"/>
      <c r="B79" s="56"/>
      <c r="C79" s="56" t="s">
        <v>494</v>
      </c>
      <c r="D79" s="59">
        <v>9</v>
      </c>
      <c r="E79" s="59">
        <v>394</v>
      </c>
      <c r="F79" s="57">
        <v>767</v>
      </c>
      <c r="G79" s="59">
        <v>5</v>
      </c>
      <c r="H79" s="59">
        <v>48</v>
      </c>
      <c r="I79" s="59">
        <v>1</v>
      </c>
      <c r="J79" s="59">
        <v>1</v>
      </c>
      <c r="K79" s="59">
        <v>0</v>
      </c>
      <c r="L79" s="59">
        <v>2</v>
      </c>
      <c r="M79" s="57">
        <v>1</v>
      </c>
      <c r="N79" s="57">
        <v>24</v>
      </c>
    </row>
    <row r="80" spans="1:14" ht="15.5" x14ac:dyDescent="0.35">
      <c r="A80" s="56" t="s">
        <v>7</v>
      </c>
      <c r="B80" s="56"/>
      <c r="C80" s="56"/>
      <c r="D80" s="59">
        <v>3</v>
      </c>
      <c r="E80" s="59">
        <v>128</v>
      </c>
      <c r="F80" s="57">
        <v>172</v>
      </c>
      <c r="G80" s="59">
        <v>0</v>
      </c>
      <c r="H80" s="59">
        <v>21</v>
      </c>
      <c r="I80" s="59">
        <v>0</v>
      </c>
      <c r="J80" s="59">
        <v>3</v>
      </c>
      <c r="K80" s="59">
        <v>0</v>
      </c>
      <c r="L80" s="59">
        <v>5</v>
      </c>
      <c r="M80" s="57">
        <v>0</v>
      </c>
      <c r="N80" s="57">
        <v>10</v>
      </c>
    </row>
    <row r="81" spans="1:14" ht="15.5" x14ac:dyDescent="0.35">
      <c r="A81" s="56"/>
      <c r="B81" s="56" t="s">
        <v>102</v>
      </c>
      <c r="C81" s="56"/>
      <c r="D81" s="59">
        <v>0</v>
      </c>
      <c r="E81" s="59">
        <v>2</v>
      </c>
      <c r="F81" s="57">
        <v>2</v>
      </c>
      <c r="G81" s="59">
        <v>0</v>
      </c>
      <c r="H81" s="59">
        <v>1</v>
      </c>
      <c r="I81" s="59">
        <v>0</v>
      </c>
      <c r="J81" s="59">
        <v>0</v>
      </c>
      <c r="K81" s="59">
        <v>0</v>
      </c>
      <c r="L81" s="59">
        <v>0</v>
      </c>
      <c r="M81" s="57">
        <v>0</v>
      </c>
      <c r="N81" s="57">
        <v>0</v>
      </c>
    </row>
    <row r="82" spans="1:14" ht="15.5" x14ac:dyDescent="0.35">
      <c r="A82" s="56"/>
      <c r="B82" s="56" t="s">
        <v>70</v>
      </c>
      <c r="C82" s="56"/>
      <c r="D82" s="59">
        <v>3</v>
      </c>
      <c r="E82" s="59">
        <v>126</v>
      </c>
      <c r="F82" s="57">
        <v>170</v>
      </c>
      <c r="G82" s="59">
        <v>0</v>
      </c>
      <c r="H82" s="59">
        <v>20</v>
      </c>
      <c r="I82" s="59">
        <v>0</v>
      </c>
      <c r="J82" s="59">
        <v>3</v>
      </c>
      <c r="K82" s="59">
        <v>0</v>
      </c>
      <c r="L82" s="59">
        <v>5</v>
      </c>
      <c r="M82" s="57">
        <v>0</v>
      </c>
      <c r="N82" s="57">
        <v>10</v>
      </c>
    </row>
    <row r="83" spans="1:14" ht="15.5" x14ac:dyDescent="0.35">
      <c r="A83" s="56"/>
      <c r="B83" s="56"/>
      <c r="C83" s="56" t="s">
        <v>495</v>
      </c>
      <c r="D83" s="59">
        <v>0</v>
      </c>
      <c r="E83" s="59">
        <v>37</v>
      </c>
      <c r="F83" s="57">
        <v>71</v>
      </c>
      <c r="G83" s="59">
        <v>0</v>
      </c>
      <c r="H83" s="59">
        <v>8</v>
      </c>
      <c r="I83" s="59">
        <v>0</v>
      </c>
      <c r="J83" s="59">
        <v>2</v>
      </c>
      <c r="K83" s="59">
        <v>0</v>
      </c>
      <c r="L83" s="59">
        <v>4</v>
      </c>
      <c r="M83" s="57">
        <v>0</v>
      </c>
      <c r="N83" s="57">
        <v>3</v>
      </c>
    </row>
    <row r="84" spans="1:14" ht="15.5" x14ac:dyDescent="0.35">
      <c r="A84" s="56"/>
      <c r="B84" s="56"/>
      <c r="C84" s="56" t="s">
        <v>494</v>
      </c>
      <c r="D84" s="59">
        <v>3</v>
      </c>
      <c r="E84" s="59">
        <v>89</v>
      </c>
      <c r="F84" s="57">
        <v>99</v>
      </c>
      <c r="G84" s="59">
        <v>0</v>
      </c>
      <c r="H84" s="59">
        <v>12</v>
      </c>
      <c r="I84" s="59">
        <v>0</v>
      </c>
      <c r="J84" s="59">
        <v>1</v>
      </c>
      <c r="K84" s="59">
        <v>0</v>
      </c>
      <c r="L84" s="59">
        <v>1</v>
      </c>
      <c r="M84" s="57">
        <v>0</v>
      </c>
      <c r="N84" s="57">
        <v>7</v>
      </c>
    </row>
    <row r="85" spans="1:14" ht="15.5" x14ac:dyDescent="0.35">
      <c r="A85" s="56" t="s">
        <v>8</v>
      </c>
      <c r="B85" s="56"/>
      <c r="C85" s="56"/>
      <c r="D85" s="59">
        <v>24</v>
      </c>
      <c r="E85" s="59">
        <v>551</v>
      </c>
      <c r="F85" s="57">
        <v>1134</v>
      </c>
      <c r="G85" s="59">
        <v>13</v>
      </c>
      <c r="H85" s="59">
        <v>114</v>
      </c>
      <c r="I85" s="59">
        <v>2</v>
      </c>
      <c r="J85" s="59">
        <v>14</v>
      </c>
      <c r="K85" s="59">
        <v>0</v>
      </c>
      <c r="L85" s="59">
        <v>14</v>
      </c>
      <c r="M85" s="57">
        <v>4</v>
      </c>
      <c r="N85" s="57">
        <v>84</v>
      </c>
    </row>
    <row r="86" spans="1:14" ht="15.5" x14ac:dyDescent="0.35">
      <c r="A86" s="56"/>
      <c r="B86" s="56" t="s">
        <v>103</v>
      </c>
      <c r="C86" s="56"/>
      <c r="D86" s="59">
        <v>2</v>
      </c>
      <c r="E86" s="59">
        <v>24</v>
      </c>
      <c r="F86" s="57">
        <v>45</v>
      </c>
      <c r="G86" s="59">
        <v>1</v>
      </c>
      <c r="H86" s="59">
        <v>4</v>
      </c>
      <c r="I86" s="59">
        <v>1</v>
      </c>
      <c r="J86" s="59">
        <v>1</v>
      </c>
      <c r="K86" s="59">
        <v>0</v>
      </c>
      <c r="L86" s="59">
        <v>1</v>
      </c>
      <c r="M86" s="57">
        <v>0</v>
      </c>
      <c r="N86" s="57">
        <v>3</v>
      </c>
    </row>
    <row r="87" spans="1:14" ht="15.5" x14ac:dyDescent="0.35">
      <c r="A87" s="56"/>
      <c r="B87" s="56" t="s">
        <v>104</v>
      </c>
      <c r="C87" s="56"/>
      <c r="D87" s="59">
        <v>0</v>
      </c>
      <c r="E87" s="59">
        <v>42</v>
      </c>
      <c r="F87" s="57">
        <v>204</v>
      </c>
      <c r="G87" s="59">
        <v>0</v>
      </c>
      <c r="H87" s="59">
        <v>9</v>
      </c>
      <c r="I87" s="59">
        <v>0</v>
      </c>
      <c r="J87" s="59">
        <v>3</v>
      </c>
      <c r="K87" s="59">
        <v>0</v>
      </c>
      <c r="L87" s="59">
        <v>4</v>
      </c>
      <c r="M87" s="57">
        <v>0</v>
      </c>
      <c r="N87" s="57">
        <v>5</v>
      </c>
    </row>
    <row r="88" spans="1:14" ht="15.5" x14ac:dyDescent="0.35">
      <c r="A88" s="56"/>
      <c r="B88" s="56" t="s">
        <v>70</v>
      </c>
      <c r="C88" s="56"/>
      <c r="D88" s="59">
        <v>22</v>
      </c>
      <c r="E88" s="59">
        <v>485</v>
      </c>
      <c r="F88" s="57">
        <v>885</v>
      </c>
      <c r="G88" s="59">
        <v>12</v>
      </c>
      <c r="H88" s="59">
        <v>101</v>
      </c>
      <c r="I88" s="59">
        <v>1</v>
      </c>
      <c r="J88" s="59">
        <v>10</v>
      </c>
      <c r="K88" s="59">
        <v>0</v>
      </c>
      <c r="L88" s="59">
        <v>9</v>
      </c>
      <c r="M88" s="57">
        <v>4</v>
      </c>
      <c r="N88" s="57">
        <v>76</v>
      </c>
    </row>
    <row r="89" spans="1:14" ht="15.5" x14ac:dyDescent="0.35">
      <c r="A89" s="56"/>
      <c r="B89" s="56"/>
      <c r="C89" s="56" t="s">
        <v>495</v>
      </c>
      <c r="D89" s="59">
        <v>10</v>
      </c>
      <c r="E89" s="59">
        <v>308</v>
      </c>
      <c r="F89" s="57">
        <v>563</v>
      </c>
      <c r="G89" s="59">
        <v>7</v>
      </c>
      <c r="H89" s="59">
        <v>68</v>
      </c>
      <c r="I89" s="59">
        <v>1</v>
      </c>
      <c r="J89" s="59">
        <v>6</v>
      </c>
      <c r="K89" s="59">
        <v>0</v>
      </c>
      <c r="L89" s="59">
        <v>9</v>
      </c>
      <c r="M89" s="57">
        <v>3</v>
      </c>
      <c r="N89" s="57">
        <v>58</v>
      </c>
    </row>
    <row r="90" spans="1:14" ht="15.5" x14ac:dyDescent="0.35">
      <c r="A90" s="56"/>
      <c r="B90" s="56"/>
      <c r="C90" s="56" t="s">
        <v>494</v>
      </c>
      <c r="D90" s="59">
        <v>12</v>
      </c>
      <c r="E90" s="59">
        <v>177</v>
      </c>
      <c r="F90" s="57">
        <v>322</v>
      </c>
      <c r="G90" s="59">
        <v>5</v>
      </c>
      <c r="H90" s="59">
        <v>33</v>
      </c>
      <c r="I90" s="59">
        <v>0</v>
      </c>
      <c r="J90" s="59">
        <v>4</v>
      </c>
      <c r="K90" s="59">
        <v>0</v>
      </c>
      <c r="L90" s="59">
        <v>0</v>
      </c>
      <c r="M90" s="57">
        <v>1</v>
      </c>
      <c r="N90" s="57">
        <v>18</v>
      </c>
    </row>
    <row r="91" spans="1:14" ht="15.5" x14ac:dyDescent="0.35">
      <c r="A91" s="56" t="s">
        <v>9</v>
      </c>
      <c r="B91" s="56"/>
      <c r="C91" s="56"/>
      <c r="D91" s="59">
        <v>168</v>
      </c>
      <c r="E91" s="59">
        <v>3438</v>
      </c>
      <c r="F91" s="57">
        <v>6698</v>
      </c>
      <c r="G91" s="59">
        <v>51</v>
      </c>
      <c r="H91" s="59">
        <v>481</v>
      </c>
      <c r="I91" s="59">
        <v>48</v>
      </c>
      <c r="J91" s="59">
        <v>173</v>
      </c>
      <c r="K91" s="59">
        <v>5</v>
      </c>
      <c r="L91" s="59">
        <v>86</v>
      </c>
      <c r="M91" s="57">
        <v>21</v>
      </c>
      <c r="N91" s="57">
        <v>206</v>
      </c>
    </row>
    <row r="92" spans="1:14" ht="15.5" x14ac:dyDescent="0.35">
      <c r="A92" s="56"/>
      <c r="B92" s="56" t="s">
        <v>105</v>
      </c>
      <c r="C92" s="56"/>
      <c r="D92" s="59">
        <v>5</v>
      </c>
      <c r="E92" s="59">
        <v>253</v>
      </c>
      <c r="F92" s="57">
        <v>437</v>
      </c>
      <c r="G92" s="59">
        <v>2</v>
      </c>
      <c r="H92" s="59">
        <v>27</v>
      </c>
      <c r="I92" s="59">
        <v>3</v>
      </c>
      <c r="J92" s="59">
        <v>10</v>
      </c>
      <c r="K92" s="59">
        <v>0</v>
      </c>
      <c r="L92" s="59">
        <v>19</v>
      </c>
      <c r="M92" s="57">
        <v>2</v>
      </c>
      <c r="N92" s="57">
        <v>22</v>
      </c>
    </row>
    <row r="93" spans="1:14" ht="15.5" x14ac:dyDescent="0.35">
      <c r="A93" s="56"/>
      <c r="B93" s="56" t="s">
        <v>106</v>
      </c>
      <c r="C93" s="56"/>
      <c r="D93" s="59">
        <v>0</v>
      </c>
      <c r="E93" s="59">
        <v>5</v>
      </c>
      <c r="F93" s="57">
        <v>9</v>
      </c>
      <c r="G93" s="59">
        <v>0</v>
      </c>
      <c r="H93" s="59">
        <v>1</v>
      </c>
      <c r="I93" s="59">
        <v>0</v>
      </c>
      <c r="J93" s="59">
        <v>0</v>
      </c>
      <c r="K93" s="59">
        <v>0</v>
      </c>
      <c r="L93" s="59">
        <v>0</v>
      </c>
      <c r="M93" s="57">
        <v>0</v>
      </c>
      <c r="N93" s="57">
        <v>0</v>
      </c>
    </row>
    <row r="94" spans="1:14" ht="15.5" x14ac:dyDescent="0.35">
      <c r="A94" s="56"/>
      <c r="B94" s="56" t="s">
        <v>107</v>
      </c>
      <c r="C94" s="56"/>
      <c r="D94" s="59">
        <v>0</v>
      </c>
      <c r="E94" s="59">
        <v>1</v>
      </c>
      <c r="F94" s="57">
        <v>5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7">
        <v>0</v>
      </c>
      <c r="N94" s="57">
        <v>0</v>
      </c>
    </row>
    <row r="95" spans="1:14" ht="15.5" x14ac:dyDescent="0.35">
      <c r="A95" s="56"/>
      <c r="B95" s="56" t="s">
        <v>108</v>
      </c>
      <c r="C95" s="56"/>
      <c r="D95" s="59">
        <v>1</v>
      </c>
      <c r="E95" s="59">
        <v>9</v>
      </c>
      <c r="F95" s="57">
        <v>36</v>
      </c>
      <c r="G95" s="59">
        <v>0</v>
      </c>
      <c r="H95" s="59">
        <v>1</v>
      </c>
      <c r="I95" s="59">
        <v>1</v>
      </c>
      <c r="J95" s="59">
        <v>0</v>
      </c>
      <c r="K95" s="59">
        <v>0</v>
      </c>
      <c r="L95" s="59">
        <v>0</v>
      </c>
      <c r="M95" s="57">
        <v>0</v>
      </c>
      <c r="N95" s="57">
        <v>0</v>
      </c>
    </row>
    <row r="96" spans="1:14" ht="15.5" x14ac:dyDescent="0.35">
      <c r="A96" s="56"/>
      <c r="B96" s="56" t="s">
        <v>9</v>
      </c>
      <c r="C96" s="56"/>
      <c r="D96" s="59">
        <v>71</v>
      </c>
      <c r="E96" s="59">
        <v>1427</v>
      </c>
      <c r="F96" s="57">
        <v>3167</v>
      </c>
      <c r="G96" s="59">
        <v>30</v>
      </c>
      <c r="H96" s="59">
        <v>211</v>
      </c>
      <c r="I96" s="59">
        <v>29</v>
      </c>
      <c r="J96" s="59">
        <v>124</v>
      </c>
      <c r="K96" s="59">
        <v>3</v>
      </c>
      <c r="L96" s="59">
        <v>51</v>
      </c>
      <c r="M96" s="57">
        <v>14</v>
      </c>
      <c r="N96" s="57">
        <v>79</v>
      </c>
    </row>
    <row r="97" spans="1:14" ht="15.5" x14ac:dyDescent="0.35">
      <c r="A97" s="56"/>
      <c r="B97" s="56" t="s">
        <v>658</v>
      </c>
      <c r="C97" s="56"/>
      <c r="D97" s="59">
        <v>0</v>
      </c>
      <c r="E97" s="59">
        <v>0</v>
      </c>
      <c r="F97" s="57">
        <v>3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7">
        <v>0</v>
      </c>
      <c r="N97" s="57">
        <v>0</v>
      </c>
    </row>
    <row r="98" spans="1:14" ht="15.5" x14ac:dyDescent="0.35">
      <c r="A98" s="56"/>
      <c r="B98" s="56" t="s">
        <v>109</v>
      </c>
      <c r="C98" s="56"/>
      <c r="D98" s="59">
        <v>0</v>
      </c>
      <c r="E98" s="59">
        <v>36</v>
      </c>
      <c r="F98" s="57">
        <v>65</v>
      </c>
      <c r="G98" s="59">
        <v>0</v>
      </c>
      <c r="H98" s="59">
        <v>5</v>
      </c>
      <c r="I98" s="59">
        <v>0</v>
      </c>
      <c r="J98" s="59">
        <v>1</v>
      </c>
      <c r="K98" s="59">
        <v>0</v>
      </c>
      <c r="L98" s="59">
        <v>0</v>
      </c>
      <c r="M98" s="57">
        <v>0</v>
      </c>
      <c r="N98" s="57">
        <v>0</v>
      </c>
    </row>
    <row r="99" spans="1:14" ht="15.5" x14ac:dyDescent="0.35">
      <c r="A99" s="56"/>
      <c r="B99" s="56" t="s">
        <v>110</v>
      </c>
      <c r="C99" s="56"/>
      <c r="D99" s="59">
        <v>1</v>
      </c>
      <c r="E99" s="59">
        <v>10</v>
      </c>
      <c r="F99" s="57">
        <v>72</v>
      </c>
      <c r="G99" s="59">
        <v>1</v>
      </c>
      <c r="H99" s="59">
        <v>1</v>
      </c>
      <c r="I99" s="59">
        <v>1</v>
      </c>
      <c r="J99" s="59">
        <v>2</v>
      </c>
      <c r="K99" s="59">
        <v>0</v>
      </c>
      <c r="L99" s="59">
        <v>0</v>
      </c>
      <c r="M99" s="57">
        <v>0</v>
      </c>
      <c r="N99" s="57">
        <v>0</v>
      </c>
    </row>
    <row r="100" spans="1:14" ht="15.5" x14ac:dyDescent="0.35">
      <c r="A100" s="56"/>
      <c r="B100" s="56" t="s">
        <v>111</v>
      </c>
      <c r="C100" s="56"/>
      <c r="D100" s="59">
        <v>2</v>
      </c>
      <c r="E100" s="59">
        <v>12</v>
      </c>
      <c r="F100" s="57">
        <v>38</v>
      </c>
      <c r="G100" s="59">
        <v>0</v>
      </c>
      <c r="H100" s="59">
        <v>0</v>
      </c>
      <c r="I100" s="59">
        <v>1</v>
      </c>
      <c r="J100" s="59">
        <v>0</v>
      </c>
      <c r="K100" s="59">
        <v>0</v>
      </c>
      <c r="L100" s="59">
        <v>0</v>
      </c>
      <c r="M100" s="57">
        <v>0</v>
      </c>
      <c r="N100" s="57">
        <v>0</v>
      </c>
    </row>
    <row r="101" spans="1:14" ht="15.5" x14ac:dyDescent="0.35">
      <c r="A101" s="56"/>
      <c r="B101" s="56" t="s">
        <v>112</v>
      </c>
      <c r="C101" s="56"/>
      <c r="D101" s="59">
        <v>0</v>
      </c>
      <c r="E101" s="59">
        <v>30</v>
      </c>
      <c r="F101" s="57">
        <v>156</v>
      </c>
      <c r="G101" s="59">
        <v>0</v>
      </c>
      <c r="H101" s="59">
        <v>7</v>
      </c>
      <c r="I101" s="59">
        <v>0</v>
      </c>
      <c r="J101" s="59">
        <v>3</v>
      </c>
      <c r="K101" s="59">
        <v>0</v>
      </c>
      <c r="L101" s="59">
        <v>2</v>
      </c>
      <c r="M101" s="57">
        <v>0</v>
      </c>
      <c r="N101" s="57">
        <v>0</v>
      </c>
    </row>
    <row r="102" spans="1:14" ht="15.5" x14ac:dyDescent="0.35">
      <c r="A102" s="56"/>
      <c r="B102" s="56" t="s">
        <v>113</v>
      </c>
      <c r="C102" s="56"/>
      <c r="D102" s="59">
        <v>1</v>
      </c>
      <c r="E102" s="59">
        <v>28</v>
      </c>
      <c r="F102" s="57">
        <v>79</v>
      </c>
      <c r="G102" s="59">
        <v>1</v>
      </c>
      <c r="H102" s="59">
        <v>6</v>
      </c>
      <c r="I102" s="59">
        <v>1</v>
      </c>
      <c r="J102" s="59">
        <v>5</v>
      </c>
      <c r="K102" s="59">
        <v>0</v>
      </c>
      <c r="L102" s="59">
        <v>3</v>
      </c>
      <c r="M102" s="57">
        <v>0</v>
      </c>
      <c r="N102" s="57">
        <v>1</v>
      </c>
    </row>
    <row r="103" spans="1:14" ht="15.5" x14ac:dyDescent="0.35">
      <c r="A103" s="56"/>
      <c r="B103" s="56" t="s">
        <v>114</v>
      </c>
      <c r="C103" s="56"/>
      <c r="D103" s="59">
        <v>2</v>
      </c>
      <c r="E103" s="59">
        <v>63</v>
      </c>
      <c r="F103" s="57">
        <v>117</v>
      </c>
      <c r="G103" s="59">
        <v>1</v>
      </c>
      <c r="H103" s="59">
        <v>7</v>
      </c>
      <c r="I103" s="59">
        <v>0</v>
      </c>
      <c r="J103" s="59">
        <v>8</v>
      </c>
      <c r="K103" s="59">
        <v>0</v>
      </c>
      <c r="L103" s="59">
        <v>1</v>
      </c>
      <c r="M103" s="57">
        <v>0</v>
      </c>
      <c r="N103" s="57">
        <v>2</v>
      </c>
    </row>
    <row r="104" spans="1:14" ht="15.5" x14ac:dyDescent="0.35">
      <c r="A104" s="56"/>
      <c r="B104" s="56" t="s">
        <v>70</v>
      </c>
      <c r="C104" s="56"/>
      <c r="D104" s="59">
        <v>85</v>
      </c>
      <c r="E104" s="59">
        <v>1564</v>
      </c>
      <c r="F104" s="57">
        <v>2514</v>
      </c>
      <c r="G104" s="59">
        <v>16</v>
      </c>
      <c r="H104" s="59">
        <v>215</v>
      </c>
      <c r="I104" s="59">
        <v>12</v>
      </c>
      <c r="J104" s="59">
        <v>20</v>
      </c>
      <c r="K104" s="59">
        <v>2</v>
      </c>
      <c r="L104" s="59">
        <v>10</v>
      </c>
      <c r="M104" s="57">
        <v>5</v>
      </c>
      <c r="N104" s="57">
        <v>102</v>
      </c>
    </row>
    <row r="105" spans="1:14" ht="15.5" x14ac:dyDescent="0.35">
      <c r="A105" s="56"/>
      <c r="B105" s="56"/>
      <c r="C105" s="56" t="s">
        <v>495</v>
      </c>
      <c r="D105" s="59">
        <v>48</v>
      </c>
      <c r="E105" s="59">
        <v>995</v>
      </c>
      <c r="F105" s="57">
        <v>1561</v>
      </c>
      <c r="G105" s="59">
        <v>5</v>
      </c>
      <c r="H105" s="59">
        <v>140</v>
      </c>
      <c r="I105" s="59">
        <v>7</v>
      </c>
      <c r="J105" s="59">
        <v>15</v>
      </c>
      <c r="K105" s="59">
        <v>1</v>
      </c>
      <c r="L105" s="59">
        <v>9</v>
      </c>
      <c r="M105" s="57">
        <v>4</v>
      </c>
      <c r="N105" s="57">
        <v>73</v>
      </c>
    </row>
    <row r="106" spans="1:14" ht="15.5" x14ac:dyDescent="0.35">
      <c r="A106" s="56"/>
      <c r="B106" s="56"/>
      <c r="C106" s="56" t="s">
        <v>494</v>
      </c>
      <c r="D106" s="59">
        <v>37</v>
      </c>
      <c r="E106" s="59">
        <v>569</v>
      </c>
      <c r="F106" s="57">
        <v>953</v>
      </c>
      <c r="G106" s="59">
        <v>11</v>
      </c>
      <c r="H106" s="59">
        <v>75</v>
      </c>
      <c r="I106" s="59">
        <v>5</v>
      </c>
      <c r="J106" s="59">
        <v>5</v>
      </c>
      <c r="K106" s="59">
        <v>1</v>
      </c>
      <c r="L106" s="59">
        <v>1</v>
      </c>
      <c r="M106" s="57">
        <v>1</v>
      </c>
      <c r="N106" s="57">
        <v>29</v>
      </c>
    </row>
    <row r="107" spans="1:14" ht="15.5" x14ac:dyDescent="0.35">
      <c r="A107" s="56" t="s">
        <v>10</v>
      </c>
      <c r="B107" s="56"/>
      <c r="C107" s="56"/>
      <c r="D107" s="59">
        <v>5</v>
      </c>
      <c r="E107" s="59">
        <v>123</v>
      </c>
      <c r="F107" s="57">
        <v>204</v>
      </c>
      <c r="G107" s="59">
        <v>1</v>
      </c>
      <c r="H107" s="59">
        <v>23</v>
      </c>
      <c r="I107" s="59">
        <v>0</v>
      </c>
      <c r="J107" s="59">
        <v>4</v>
      </c>
      <c r="K107" s="59">
        <v>0</v>
      </c>
      <c r="L107" s="59">
        <v>2</v>
      </c>
      <c r="M107" s="57">
        <v>1</v>
      </c>
      <c r="N107" s="57">
        <v>3</v>
      </c>
    </row>
    <row r="108" spans="1:14" ht="15.5" x14ac:dyDescent="0.35">
      <c r="A108" s="56"/>
      <c r="B108" s="56" t="s">
        <v>115</v>
      </c>
      <c r="C108" s="56"/>
      <c r="D108" s="59">
        <v>1</v>
      </c>
      <c r="E108" s="59">
        <v>15</v>
      </c>
      <c r="F108" s="57">
        <v>25</v>
      </c>
      <c r="G108" s="59">
        <v>0</v>
      </c>
      <c r="H108" s="59">
        <v>3</v>
      </c>
      <c r="I108" s="59">
        <v>0</v>
      </c>
      <c r="J108" s="59">
        <v>4</v>
      </c>
      <c r="K108" s="59">
        <v>0</v>
      </c>
      <c r="L108" s="59">
        <v>2</v>
      </c>
      <c r="M108" s="57">
        <v>0</v>
      </c>
      <c r="N108" s="57">
        <v>1</v>
      </c>
    </row>
    <row r="109" spans="1:14" ht="15.5" x14ac:dyDescent="0.35">
      <c r="A109" s="56"/>
      <c r="B109" s="56" t="s">
        <v>639</v>
      </c>
      <c r="C109" s="56"/>
      <c r="D109" s="59">
        <v>0</v>
      </c>
      <c r="E109" s="59">
        <v>1</v>
      </c>
      <c r="F109" s="57">
        <v>0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7">
        <v>0</v>
      </c>
      <c r="N109" s="57">
        <v>0</v>
      </c>
    </row>
    <row r="110" spans="1:14" ht="15.5" x14ac:dyDescent="0.35">
      <c r="A110" s="56"/>
      <c r="B110" s="56" t="s">
        <v>70</v>
      </c>
      <c r="C110" s="56"/>
      <c r="D110" s="59">
        <v>4</v>
      </c>
      <c r="E110" s="59">
        <v>107</v>
      </c>
      <c r="F110" s="57">
        <v>179</v>
      </c>
      <c r="G110" s="59">
        <v>1</v>
      </c>
      <c r="H110" s="59">
        <v>20</v>
      </c>
      <c r="I110" s="59">
        <v>0</v>
      </c>
      <c r="J110" s="59">
        <v>0</v>
      </c>
      <c r="K110" s="59">
        <v>0</v>
      </c>
      <c r="L110" s="59">
        <v>0</v>
      </c>
      <c r="M110" s="57">
        <v>1</v>
      </c>
      <c r="N110" s="57">
        <v>2</v>
      </c>
    </row>
    <row r="111" spans="1:14" ht="15.5" x14ac:dyDescent="0.35">
      <c r="A111" s="56"/>
      <c r="B111" s="56"/>
      <c r="C111" s="56" t="s">
        <v>495</v>
      </c>
      <c r="D111" s="59">
        <v>1</v>
      </c>
      <c r="E111" s="59">
        <v>52</v>
      </c>
      <c r="F111" s="57">
        <v>89</v>
      </c>
      <c r="G111" s="59">
        <v>1</v>
      </c>
      <c r="H111" s="59">
        <v>12</v>
      </c>
      <c r="I111" s="59">
        <v>0</v>
      </c>
      <c r="J111" s="59">
        <v>0</v>
      </c>
      <c r="K111" s="59">
        <v>0</v>
      </c>
      <c r="L111" s="59">
        <v>0</v>
      </c>
      <c r="M111" s="57">
        <v>1</v>
      </c>
      <c r="N111" s="57">
        <v>1</v>
      </c>
    </row>
    <row r="112" spans="1:14" ht="15.5" x14ac:dyDescent="0.35">
      <c r="A112" s="56"/>
      <c r="B112" s="56"/>
      <c r="C112" s="56" t="s">
        <v>494</v>
      </c>
      <c r="D112" s="59">
        <v>3</v>
      </c>
      <c r="E112" s="59">
        <v>55</v>
      </c>
      <c r="F112" s="57">
        <v>90</v>
      </c>
      <c r="G112" s="59">
        <v>0</v>
      </c>
      <c r="H112" s="59">
        <v>8</v>
      </c>
      <c r="I112" s="59">
        <v>0</v>
      </c>
      <c r="J112" s="59">
        <v>0</v>
      </c>
      <c r="K112" s="59">
        <v>0</v>
      </c>
      <c r="L112" s="59">
        <v>0</v>
      </c>
      <c r="M112" s="57">
        <v>0</v>
      </c>
      <c r="N112" s="57">
        <v>1</v>
      </c>
    </row>
    <row r="113" spans="1:14" ht="15.5" x14ac:dyDescent="0.35">
      <c r="A113" s="56" t="s">
        <v>11</v>
      </c>
      <c r="B113" s="56"/>
      <c r="C113" s="56"/>
      <c r="D113" s="59">
        <v>15</v>
      </c>
      <c r="E113" s="59">
        <v>499</v>
      </c>
      <c r="F113" s="57">
        <v>1108</v>
      </c>
      <c r="G113" s="59">
        <v>7</v>
      </c>
      <c r="H113" s="59">
        <v>89</v>
      </c>
      <c r="I113" s="59">
        <v>2</v>
      </c>
      <c r="J113" s="59">
        <v>34</v>
      </c>
      <c r="K113" s="59">
        <v>1</v>
      </c>
      <c r="L113" s="59">
        <v>20</v>
      </c>
      <c r="M113" s="57">
        <v>1</v>
      </c>
      <c r="N113" s="57">
        <v>45</v>
      </c>
    </row>
    <row r="114" spans="1:14" ht="15.5" x14ac:dyDescent="0.35">
      <c r="A114" s="56"/>
      <c r="B114" s="56" t="s">
        <v>116</v>
      </c>
      <c r="C114" s="56"/>
      <c r="D114" s="59">
        <v>0</v>
      </c>
      <c r="E114" s="59">
        <v>22</v>
      </c>
      <c r="F114" s="57">
        <v>104</v>
      </c>
      <c r="G114" s="59">
        <v>0</v>
      </c>
      <c r="H114" s="59">
        <v>6</v>
      </c>
      <c r="I114" s="59">
        <v>0</v>
      </c>
      <c r="J114" s="59">
        <v>4</v>
      </c>
      <c r="K114" s="59">
        <v>0</v>
      </c>
      <c r="L114" s="59">
        <v>4</v>
      </c>
      <c r="M114" s="57">
        <v>0</v>
      </c>
      <c r="N114" s="57">
        <v>4</v>
      </c>
    </row>
    <row r="115" spans="1:14" ht="15.5" x14ac:dyDescent="0.35">
      <c r="A115" s="56"/>
      <c r="B115" s="56" t="s">
        <v>117</v>
      </c>
      <c r="C115" s="56"/>
      <c r="D115" s="59">
        <v>1</v>
      </c>
      <c r="E115" s="59">
        <v>157</v>
      </c>
      <c r="F115" s="57">
        <v>162</v>
      </c>
      <c r="G115" s="59">
        <v>0</v>
      </c>
      <c r="H115" s="59">
        <v>18</v>
      </c>
      <c r="I115" s="59">
        <v>0</v>
      </c>
      <c r="J115" s="59">
        <v>20</v>
      </c>
      <c r="K115" s="59">
        <v>1</v>
      </c>
      <c r="L115" s="59">
        <v>7</v>
      </c>
      <c r="M115" s="57">
        <v>0</v>
      </c>
      <c r="N115" s="57">
        <v>9</v>
      </c>
    </row>
    <row r="116" spans="1:14" ht="15.5" x14ac:dyDescent="0.35">
      <c r="A116" s="56"/>
      <c r="B116" s="56" t="s">
        <v>118</v>
      </c>
      <c r="C116" s="56"/>
      <c r="D116" s="59">
        <v>0</v>
      </c>
      <c r="E116" s="59">
        <v>1</v>
      </c>
      <c r="F116" s="57">
        <v>2</v>
      </c>
      <c r="G116" s="59">
        <v>0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7">
        <v>0</v>
      </c>
      <c r="N116" s="57">
        <v>0</v>
      </c>
    </row>
    <row r="117" spans="1:14" ht="15.5" x14ac:dyDescent="0.35">
      <c r="A117" s="56"/>
      <c r="B117" s="56" t="s">
        <v>119</v>
      </c>
      <c r="C117" s="56"/>
      <c r="D117" s="59">
        <v>1</v>
      </c>
      <c r="E117" s="59">
        <v>9</v>
      </c>
      <c r="F117" s="57">
        <v>30</v>
      </c>
      <c r="G117" s="59">
        <v>1</v>
      </c>
      <c r="H117" s="59">
        <v>1</v>
      </c>
      <c r="I117" s="59">
        <v>0</v>
      </c>
      <c r="J117" s="59">
        <v>1</v>
      </c>
      <c r="K117" s="59">
        <v>0</v>
      </c>
      <c r="L117" s="59">
        <v>0</v>
      </c>
      <c r="M117" s="57">
        <v>0</v>
      </c>
      <c r="N117" s="57">
        <v>1</v>
      </c>
    </row>
    <row r="118" spans="1:14" ht="15.5" x14ac:dyDescent="0.35">
      <c r="A118" s="56"/>
      <c r="B118" s="56" t="s">
        <v>659</v>
      </c>
      <c r="C118" s="56"/>
      <c r="D118" s="59">
        <v>0</v>
      </c>
      <c r="E118" s="59">
        <v>0</v>
      </c>
      <c r="F118" s="57">
        <v>1</v>
      </c>
      <c r="G118" s="59">
        <v>0</v>
      </c>
      <c r="H118" s="59">
        <v>0</v>
      </c>
      <c r="I118" s="59">
        <v>0</v>
      </c>
      <c r="J118" s="59">
        <v>0</v>
      </c>
      <c r="K118" s="59">
        <v>0</v>
      </c>
      <c r="L118" s="59">
        <v>0</v>
      </c>
      <c r="M118" s="57">
        <v>0</v>
      </c>
      <c r="N118" s="57">
        <v>0</v>
      </c>
    </row>
    <row r="119" spans="1:14" ht="15.5" x14ac:dyDescent="0.35">
      <c r="A119" s="56"/>
      <c r="B119" s="56" t="s">
        <v>70</v>
      </c>
      <c r="C119" s="56"/>
      <c r="D119" s="59">
        <v>13</v>
      </c>
      <c r="E119" s="59">
        <v>310</v>
      </c>
      <c r="F119" s="57">
        <v>809</v>
      </c>
      <c r="G119" s="59">
        <v>6</v>
      </c>
      <c r="H119" s="59">
        <v>64</v>
      </c>
      <c r="I119" s="59">
        <v>2</v>
      </c>
      <c r="J119" s="59">
        <v>9</v>
      </c>
      <c r="K119" s="59">
        <v>0</v>
      </c>
      <c r="L119" s="59">
        <v>9</v>
      </c>
      <c r="M119" s="57">
        <v>1</v>
      </c>
      <c r="N119" s="57">
        <v>31</v>
      </c>
    </row>
    <row r="120" spans="1:14" ht="15.5" x14ac:dyDescent="0.35">
      <c r="A120" s="56"/>
      <c r="B120" s="56"/>
      <c r="C120" s="56" t="s">
        <v>495</v>
      </c>
      <c r="D120" s="59">
        <v>4</v>
      </c>
      <c r="E120" s="59">
        <v>116</v>
      </c>
      <c r="F120" s="57">
        <v>379</v>
      </c>
      <c r="G120" s="59">
        <v>1</v>
      </c>
      <c r="H120" s="59">
        <v>31</v>
      </c>
      <c r="I120" s="59">
        <v>1</v>
      </c>
      <c r="J120" s="59">
        <v>6</v>
      </c>
      <c r="K120" s="59">
        <v>0</v>
      </c>
      <c r="L120" s="59">
        <v>5</v>
      </c>
      <c r="M120" s="57">
        <v>1</v>
      </c>
      <c r="N120" s="57">
        <v>17</v>
      </c>
    </row>
    <row r="121" spans="1:14" ht="15.5" x14ac:dyDescent="0.35">
      <c r="A121" s="56"/>
      <c r="B121" s="56"/>
      <c r="C121" s="56" t="s">
        <v>494</v>
      </c>
      <c r="D121" s="59">
        <v>9</v>
      </c>
      <c r="E121" s="59">
        <v>194</v>
      </c>
      <c r="F121" s="57">
        <v>430</v>
      </c>
      <c r="G121" s="59">
        <v>5</v>
      </c>
      <c r="H121" s="59">
        <v>33</v>
      </c>
      <c r="I121" s="59">
        <v>1</v>
      </c>
      <c r="J121" s="59">
        <v>3</v>
      </c>
      <c r="K121" s="59">
        <v>0</v>
      </c>
      <c r="L121" s="59">
        <v>4</v>
      </c>
      <c r="M121" s="57">
        <v>0</v>
      </c>
      <c r="N121" s="57">
        <v>14</v>
      </c>
    </row>
    <row r="122" spans="1:14" ht="15.5" x14ac:dyDescent="0.35">
      <c r="A122" s="56" t="s">
        <v>12</v>
      </c>
      <c r="B122" s="56"/>
      <c r="C122" s="56"/>
      <c r="D122" s="59">
        <v>41</v>
      </c>
      <c r="E122" s="59">
        <v>499</v>
      </c>
      <c r="F122" s="57">
        <v>577</v>
      </c>
      <c r="G122" s="59">
        <v>8</v>
      </c>
      <c r="H122" s="59">
        <v>67</v>
      </c>
      <c r="I122" s="59">
        <v>13</v>
      </c>
      <c r="J122" s="59">
        <v>20</v>
      </c>
      <c r="K122" s="59">
        <v>0</v>
      </c>
      <c r="L122" s="59">
        <v>9</v>
      </c>
      <c r="M122" s="57">
        <v>3</v>
      </c>
      <c r="N122" s="57">
        <v>26</v>
      </c>
    </row>
    <row r="123" spans="1:14" ht="15.5" x14ac:dyDescent="0.35">
      <c r="A123" s="56"/>
      <c r="B123" s="56" t="s">
        <v>120</v>
      </c>
      <c r="C123" s="56"/>
      <c r="D123" s="59">
        <v>3</v>
      </c>
      <c r="E123" s="59">
        <v>21</v>
      </c>
      <c r="F123" s="57">
        <v>12</v>
      </c>
      <c r="G123" s="59">
        <v>2</v>
      </c>
      <c r="H123" s="59">
        <v>1</v>
      </c>
      <c r="I123" s="59">
        <v>1</v>
      </c>
      <c r="J123" s="59">
        <v>2</v>
      </c>
      <c r="K123" s="59">
        <v>0</v>
      </c>
      <c r="L123" s="59">
        <v>1</v>
      </c>
      <c r="M123" s="57">
        <v>0</v>
      </c>
      <c r="N123" s="57">
        <v>0</v>
      </c>
    </row>
    <row r="124" spans="1:14" ht="15.5" x14ac:dyDescent="0.35">
      <c r="A124" s="56"/>
      <c r="B124" s="56" t="s">
        <v>121</v>
      </c>
      <c r="C124" s="56"/>
      <c r="D124" s="59">
        <v>0</v>
      </c>
      <c r="E124" s="59">
        <v>0</v>
      </c>
      <c r="F124" s="57">
        <v>1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7">
        <v>0</v>
      </c>
      <c r="N124" s="57">
        <v>0</v>
      </c>
    </row>
    <row r="125" spans="1:14" ht="15.5" x14ac:dyDescent="0.35">
      <c r="A125" s="56"/>
      <c r="B125" s="56" t="s">
        <v>122</v>
      </c>
      <c r="C125" s="56"/>
      <c r="D125" s="59">
        <v>3</v>
      </c>
      <c r="E125" s="59">
        <v>105</v>
      </c>
      <c r="F125" s="57">
        <v>73</v>
      </c>
      <c r="G125" s="59">
        <v>2</v>
      </c>
      <c r="H125" s="59">
        <v>20</v>
      </c>
      <c r="I125" s="59">
        <v>3</v>
      </c>
      <c r="J125" s="59">
        <v>11</v>
      </c>
      <c r="K125" s="59">
        <v>0</v>
      </c>
      <c r="L125" s="59">
        <v>7</v>
      </c>
      <c r="M125" s="57">
        <v>0</v>
      </c>
      <c r="N125" s="57">
        <v>1</v>
      </c>
    </row>
    <row r="126" spans="1:14" ht="15.5" x14ac:dyDescent="0.35">
      <c r="A126" s="56"/>
      <c r="B126" s="56" t="s">
        <v>12</v>
      </c>
      <c r="C126" s="56"/>
      <c r="D126" s="59">
        <v>0</v>
      </c>
      <c r="E126" s="59">
        <v>3</v>
      </c>
      <c r="F126" s="57">
        <v>2</v>
      </c>
      <c r="G126" s="59">
        <v>0</v>
      </c>
      <c r="H126" s="59">
        <v>0</v>
      </c>
      <c r="I126" s="59">
        <v>0</v>
      </c>
      <c r="J126" s="59">
        <v>0</v>
      </c>
      <c r="K126" s="59">
        <v>0</v>
      </c>
      <c r="L126" s="59">
        <v>0</v>
      </c>
      <c r="M126" s="57">
        <v>0</v>
      </c>
      <c r="N126" s="57">
        <v>1</v>
      </c>
    </row>
    <row r="127" spans="1:14" ht="15.5" x14ac:dyDescent="0.35">
      <c r="A127" s="56"/>
      <c r="B127" s="56" t="s">
        <v>70</v>
      </c>
      <c r="C127" s="56"/>
      <c r="D127" s="59">
        <v>35</v>
      </c>
      <c r="E127" s="59">
        <v>370</v>
      </c>
      <c r="F127" s="57">
        <v>489</v>
      </c>
      <c r="G127" s="59">
        <v>4</v>
      </c>
      <c r="H127" s="59">
        <v>46</v>
      </c>
      <c r="I127" s="59">
        <v>9</v>
      </c>
      <c r="J127" s="59">
        <v>7</v>
      </c>
      <c r="K127" s="59">
        <v>0</v>
      </c>
      <c r="L127" s="59">
        <v>1</v>
      </c>
      <c r="M127" s="57">
        <v>3</v>
      </c>
      <c r="N127" s="57">
        <v>24</v>
      </c>
    </row>
    <row r="128" spans="1:14" ht="15.5" x14ac:dyDescent="0.35">
      <c r="A128" s="56"/>
      <c r="B128" s="56"/>
      <c r="C128" s="56" t="s">
        <v>495</v>
      </c>
      <c r="D128" s="59">
        <v>7</v>
      </c>
      <c r="E128" s="59">
        <v>147</v>
      </c>
      <c r="F128" s="57">
        <v>210</v>
      </c>
      <c r="G128" s="59">
        <v>1</v>
      </c>
      <c r="H128" s="59">
        <v>26</v>
      </c>
      <c r="I128" s="59">
        <v>1</v>
      </c>
      <c r="J128" s="59">
        <v>2</v>
      </c>
      <c r="K128" s="59">
        <v>0</v>
      </c>
      <c r="L128" s="59">
        <v>1</v>
      </c>
      <c r="M128" s="57">
        <v>0</v>
      </c>
      <c r="N128" s="57">
        <v>12</v>
      </c>
    </row>
    <row r="129" spans="1:14" ht="15.5" x14ac:dyDescent="0.35">
      <c r="A129" s="56"/>
      <c r="B129" s="56"/>
      <c r="C129" s="56" t="s">
        <v>494</v>
      </c>
      <c r="D129" s="59">
        <v>28</v>
      </c>
      <c r="E129" s="59">
        <v>223</v>
      </c>
      <c r="F129" s="57">
        <v>279</v>
      </c>
      <c r="G129" s="59">
        <v>3</v>
      </c>
      <c r="H129" s="59">
        <v>20</v>
      </c>
      <c r="I129" s="59">
        <v>8</v>
      </c>
      <c r="J129" s="59">
        <v>5</v>
      </c>
      <c r="K129" s="59">
        <v>0</v>
      </c>
      <c r="L129" s="59">
        <v>0</v>
      </c>
      <c r="M129" s="57">
        <v>3</v>
      </c>
      <c r="N129" s="57">
        <v>12</v>
      </c>
    </row>
    <row r="130" spans="1:14" ht="15.5" x14ac:dyDescent="0.35">
      <c r="A130" s="56" t="s">
        <v>13</v>
      </c>
      <c r="B130" s="56"/>
      <c r="C130" s="56"/>
      <c r="D130" s="59">
        <v>3</v>
      </c>
      <c r="E130" s="59">
        <v>112</v>
      </c>
      <c r="F130" s="57">
        <v>250</v>
      </c>
      <c r="G130" s="59">
        <v>1</v>
      </c>
      <c r="H130" s="59">
        <v>16</v>
      </c>
      <c r="I130" s="59">
        <v>0</v>
      </c>
      <c r="J130" s="59">
        <v>4</v>
      </c>
      <c r="K130" s="59">
        <v>0</v>
      </c>
      <c r="L130" s="59">
        <v>5</v>
      </c>
      <c r="M130" s="57">
        <v>0</v>
      </c>
      <c r="N130" s="57">
        <v>16</v>
      </c>
    </row>
    <row r="131" spans="1:14" ht="15.5" x14ac:dyDescent="0.35">
      <c r="A131" s="56"/>
      <c r="B131" s="56" t="s">
        <v>123</v>
      </c>
      <c r="C131" s="56"/>
      <c r="D131" s="59">
        <v>0</v>
      </c>
      <c r="E131" s="59">
        <v>5</v>
      </c>
      <c r="F131" s="57">
        <v>60</v>
      </c>
      <c r="G131" s="59">
        <v>0</v>
      </c>
      <c r="H131" s="59">
        <v>0</v>
      </c>
      <c r="I131" s="59">
        <v>0</v>
      </c>
      <c r="J131" s="59">
        <v>1</v>
      </c>
      <c r="K131" s="59">
        <v>0</v>
      </c>
      <c r="L131" s="59">
        <v>1</v>
      </c>
      <c r="M131" s="57">
        <v>0</v>
      </c>
      <c r="N131" s="57">
        <v>0</v>
      </c>
    </row>
    <row r="132" spans="1:14" ht="15.5" x14ac:dyDescent="0.35">
      <c r="A132" s="56"/>
      <c r="B132" s="56" t="s">
        <v>70</v>
      </c>
      <c r="C132" s="56"/>
      <c r="D132" s="59">
        <v>3</v>
      </c>
      <c r="E132" s="59">
        <v>107</v>
      </c>
      <c r="F132" s="57">
        <v>190</v>
      </c>
      <c r="G132" s="59">
        <v>1</v>
      </c>
      <c r="H132" s="59">
        <v>16</v>
      </c>
      <c r="I132" s="59">
        <v>0</v>
      </c>
      <c r="J132" s="59">
        <v>3</v>
      </c>
      <c r="K132" s="59">
        <v>0</v>
      </c>
      <c r="L132" s="59">
        <v>4</v>
      </c>
      <c r="M132" s="57">
        <v>0</v>
      </c>
      <c r="N132" s="57">
        <v>16</v>
      </c>
    </row>
    <row r="133" spans="1:14" ht="15.5" x14ac:dyDescent="0.35">
      <c r="A133" s="56"/>
      <c r="B133" s="56"/>
      <c r="C133" s="56" t="s">
        <v>495</v>
      </c>
      <c r="D133" s="59">
        <v>1</v>
      </c>
      <c r="E133" s="59">
        <v>33</v>
      </c>
      <c r="F133" s="57">
        <v>54</v>
      </c>
      <c r="G133" s="59">
        <v>1</v>
      </c>
      <c r="H133" s="59">
        <v>6</v>
      </c>
      <c r="I133" s="59">
        <v>0</v>
      </c>
      <c r="J133" s="59">
        <v>0</v>
      </c>
      <c r="K133" s="59">
        <v>0</v>
      </c>
      <c r="L133" s="59">
        <v>1</v>
      </c>
      <c r="M133" s="57">
        <v>0</v>
      </c>
      <c r="N133" s="57">
        <v>10</v>
      </c>
    </row>
    <row r="134" spans="1:14" ht="15.5" x14ac:dyDescent="0.35">
      <c r="A134" s="56"/>
      <c r="B134" s="56"/>
      <c r="C134" s="56" t="s">
        <v>494</v>
      </c>
      <c r="D134" s="59">
        <v>2</v>
      </c>
      <c r="E134" s="59">
        <v>74</v>
      </c>
      <c r="F134" s="57">
        <v>136</v>
      </c>
      <c r="G134" s="59">
        <v>0</v>
      </c>
      <c r="H134" s="59">
        <v>10</v>
      </c>
      <c r="I134" s="59">
        <v>0</v>
      </c>
      <c r="J134" s="59">
        <v>3</v>
      </c>
      <c r="K134" s="59">
        <v>0</v>
      </c>
      <c r="L134" s="59">
        <v>3</v>
      </c>
      <c r="M134" s="57">
        <v>0</v>
      </c>
      <c r="N134" s="57">
        <v>6</v>
      </c>
    </row>
    <row r="135" spans="1:14" ht="15.5" x14ac:dyDescent="0.35">
      <c r="A135" s="56" t="s">
        <v>14</v>
      </c>
      <c r="B135" s="56"/>
      <c r="C135" s="56"/>
      <c r="D135" s="59">
        <v>209</v>
      </c>
      <c r="E135" s="59">
        <v>3767</v>
      </c>
      <c r="F135" s="57">
        <v>6740</v>
      </c>
      <c r="G135" s="59">
        <v>58</v>
      </c>
      <c r="H135" s="59">
        <v>502</v>
      </c>
      <c r="I135" s="59">
        <v>59</v>
      </c>
      <c r="J135" s="59">
        <v>199</v>
      </c>
      <c r="K135" s="59">
        <v>5</v>
      </c>
      <c r="L135" s="59">
        <v>95</v>
      </c>
      <c r="M135" s="57">
        <v>25</v>
      </c>
      <c r="N135" s="57">
        <v>246</v>
      </c>
    </row>
    <row r="136" spans="1:14" ht="15.5" x14ac:dyDescent="0.35">
      <c r="A136" s="56"/>
      <c r="B136" s="56" t="s">
        <v>124</v>
      </c>
      <c r="C136" s="56"/>
      <c r="D136" s="59">
        <v>0</v>
      </c>
      <c r="E136" s="59">
        <v>31</v>
      </c>
      <c r="F136" s="57">
        <v>82</v>
      </c>
      <c r="G136" s="59">
        <v>0</v>
      </c>
      <c r="H136" s="59">
        <v>6</v>
      </c>
      <c r="I136" s="59">
        <v>0</v>
      </c>
      <c r="J136" s="59">
        <v>1</v>
      </c>
      <c r="K136" s="59">
        <v>0</v>
      </c>
      <c r="L136" s="59">
        <v>2</v>
      </c>
      <c r="M136" s="57">
        <v>0</v>
      </c>
      <c r="N136" s="57">
        <v>1</v>
      </c>
    </row>
    <row r="137" spans="1:14" ht="15.5" x14ac:dyDescent="0.35">
      <c r="A137" s="56"/>
      <c r="B137" s="56" t="s">
        <v>125</v>
      </c>
      <c r="C137" s="56"/>
      <c r="D137" s="59">
        <v>63</v>
      </c>
      <c r="E137" s="59">
        <v>1349</v>
      </c>
      <c r="F137" s="57">
        <v>1854</v>
      </c>
      <c r="G137" s="59">
        <v>18</v>
      </c>
      <c r="H137" s="59">
        <v>186</v>
      </c>
      <c r="I137" s="59">
        <v>24</v>
      </c>
      <c r="J137" s="59">
        <v>99</v>
      </c>
      <c r="K137" s="59">
        <v>4</v>
      </c>
      <c r="L137" s="59">
        <v>50</v>
      </c>
      <c r="M137" s="57">
        <v>8</v>
      </c>
      <c r="N137" s="57">
        <v>74</v>
      </c>
    </row>
    <row r="138" spans="1:14" ht="15.5" x14ac:dyDescent="0.35">
      <c r="A138" s="56"/>
      <c r="B138" s="56" t="s">
        <v>126</v>
      </c>
      <c r="C138" s="56"/>
      <c r="D138" s="59">
        <v>0</v>
      </c>
      <c r="E138" s="59">
        <v>0</v>
      </c>
      <c r="F138" s="57">
        <v>1</v>
      </c>
      <c r="G138" s="59">
        <v>0</v>
      </c>
      <c r="H138" s="59">
        <v>0</v>
      </c>
      <c r="I138" s="59">
        <v>0</v>
      </c>
      <c r="J138" s="59">
        <v>0</v>
      </c>
      <c r="K138" s="59">
        <v>0</v>
      </c>
      <c r="L138" s="59">
        <v>0</v>
      </c>
      <c r="M138" s="57">
        <v>0</v>
      </c>
      <c r="N138" s="57">
        <v>0</v>
      </c>
    </row>
    <row r="139" spans="1:14" ht="15.5" x14ac:dyDescent="0.35">
      <c r="A139" s="56"/>
      <c r="B139" s="56" t="s">
        <v>127</v>
      </c>
      <c r="C139" s="56"/>
      <c r="D139" s="59">
        <v>1</v>
      </c>
      <c r="E139" s="59">
        <v>34</v>
      </c>
      <c r="F139" s="57">
        <v>17</v>
      </c>
      <c r="G139" s="59">
        <v>0</v>
      </c>
      <c r="H139" s="59">
        <v>4</v>
      </c>
      <c r="I139" s="59">
        <v>1</v>
      </c>
      <c r="J139" s="59">
        <v>4</v>
      </c>
      <c r="K139" s="59">
        <v>0</v>
      </c>
      <c r="L139" s="59">
        <v>0</v>
      </c>
      <c r="M139" s="57">
        <v>0</v>
      </c>
      <c r="N139" s="57">
        <v>6</v>
      </c>
    </row>
    <row r="140" spans="1:14" ht="15.5" x14ac:dyDescent="0.35">
      <c r="A140" s="56"/>
      <c r="B140" s="56" t="s">
        <v>660</v>
      </c>
      <c r="C140" s="56"/>
      <c r="D140" s="59">
        <v>0</v>
      </c>
      <c r="E140" s="59">
        <v>0</v>
      </c>
      <c r="F140" s="57">
        <v>1</v>
      </c>
      <c r="G140" s="59">
        <v>0</v>
      </c>
      <c r="H140" s="59">
        <v>0</v>
      </c>
      <c r="I140" s="59">
        <v>0</v>
      </c>
      <c r="J140" s="59">
        <v>0</v>
      </c>
      <c r="K140" s="59">
        <v>0</v>
      </c>
      <c r="L140" s="59">
        <v>0</v>
      </c>
      <c r="M140" s="57">
        <v>0</v>
      </c>
      <c r="N140" s="57">
        <v>0</v>
      </c>
    </row>
    <row r="141" spans="1:14" ht="15.5" x14ac:dyDescent="0.35">
      <c r="A141" s="56"/>
      <c r="B141" s="56" t="s">
        <v>128</v>
      </c>
      <c r="C141" s="56"/>
      <c r="D141" s="59">
        <v>1</v>
      </c>
      <c r="E141" s="59">
        <v>41</v>
      </c>
      <c r="F141" s="57">
        <v>83</v>
      </c>
      <c r="G141" s="59">
        <v>0</v>
      </c>
      <c r="H141" s="59">
        <v>9</v>
      </c>
      <c r="I141" s="59">
        <v>0</v>
      </c>
      <c r="J141" s="59">
        <v>2</v>
      </c>
      <c r="K141" s="59">
        <v>0</v>
      </c>
      <c r="L141" s="59">
        <v>1</v>
      </c>
      <c r="M141" s="57">
        <v>0</v>
      </c>
      <c r="N141" s="57">
        <v>0</v>
      </c>
    </row>
    <row r="142" spans="1:14" ht="15.5" x14ac:dyDescent="0.35">
      <c r="A142" s="56"/>
      <c r="B142" s="56" t="s">
        <v>129</v>
      </c>
      <c r="C142" s="56"/>
      <c r="D142" s="59">
        <v>3</v>
      </c>
      <c r="E142" s="59">
        <v>74</v>
      </c>
      <c r="F142" s="57">
        <v>141</v>
      </c>
      <c r="G142" s="59">
        <v>1</v>
      </c>
      <c r="H142" s="59">
        <v>11</v>
      </c>
      <c r="I142" s="59">
        <v>2</v>
      </c>
      <c r="J142" s="59">
        <v>2</v>
      </c>
      <c r="K142" s="59">
        <v>0</v>
      </c>
      <c r="L142" s="59">
        <v>4</v>
      </c>
      <c r="M142" s="57">
        <v>0</v>
      </c>
      <c r="N142" s="57">
        <v>11</v>
      </c>
    </row>
    <row r="143" spans="1:14" ht="15.5" x14ac:dyDescent="0.35">
      <c r="A143" s="56"/>
      <c r="B143" s="56" t="s">
        <v>130</v>
      </c>
      <c r="C143" s="56"/>
      <c r="D143" s="59">
        <v>3</v>
      </c>
      <c r="E143" s="59">
        <v>43</v>
      </c>
      <c r="F143" s="57">
        <v>144</v>
      </c>
      <c r="G143" s="59">
        <v>0</v>
      </c>
      <c r="H143" s="59">
        <v>7</v>
      </c>
      <c r="I143" s="59">
        <v>0</v>
      </c>
      <c r="J143" s="59">
        <v>2</v>
      </c>
      <c r="K143" s="59">
        <v>0</v>
      </c>
      <c r="L143" s="59">
        <v>1</v>
      </c>
      <c r="M143" s="57">
        <v>1</v>
      </c>
      <c r="N143" s="57">
        <v>2</v>
      </c>
    </row>
    <row r="144" spans="1:14" ht="15.5" x14ac:dyDescent="0.35">
      <c r="A144" s="56"/>
      <c r="B144" s="56" t="s">
        <v>131</v>
      </c>
      <c r="C144" s="56"/>
      <c r="D144" s="59">
        <v>2</v>
      </c>
      <c r="E144" s="59">
        <v>29</v>
      </c>
      <c r="F144" s="57">
        <v>70</v>
      </c>
      <c r="G144" s="59">
        <v>2</v>
      </c>
      <c r="H144" s="59">
        <v>6</v>
      </c>
      <c r="I144" s="59">
        <v>0</v>
      </c>
      <c r="J144" s="59">
        <v>5</v>
      </c>
      <c r="K144" s="59">
        <v>0</v>
      </c>
      <c r="L144" s="59">
        <v>2</v>
      </c>
      <c r="M144" s="57">
        <v>0</v>
      </c>
      <c r="N144" s="57">
        <v>3</v>
      </c>
    </row>
    <row r="145" spans="1:14" ht="15.5" x14ac:dyDescent="0.35">
      <c r="A145" s="56"/>
      <c r="B145" s="56" t="s">
        <v>132</v>
      </c>
      <c r="C145" s="56"/>
      <c r="D145" s="59">
        <v>0</v>
      </c>
      <c r="E145" s="59">
        <v>21</v>
      </c>
      <c r="F145" s="57">
        <v>51</v>
      </c>
      <c r="G145" s="59">
        <v>0</v>
      </c>
      <c r="H145" s="59">
        <v>0</v>
      </c>
      <c r="I145" s="59">
        <v>0</v>
      </c>
      <c r="J145" s="59">
        <v>3</v>
      </c>
      <c r="K145" s="59">
        <v>0</v>
      </c>
      <c r="L145" s="59">
        <v>2</v>
      </c>
      <c r="M145" s="57">
        <v>0</v>
      </c>
      <c r="N145" s="57">
        <v>2</v>
      </c>
    </row>
    <row r="146" spans="1:14" ht="15.5" x14ac:dyDescent="0.35">
      <c r="A146" s="56"/>
      <c r="B146" s="56" t="s">
        <v>133</v>
      </c>
      <c r="C146" s="56"/>
      <c r="D146" s="59">
        <v>0</v>
      </c>
      <c r="E146" s="59">
        <v>35</v>
      </c>
      <c r="F146" s="57">
        <v>129</v>
      </c>
      <c r="G146" s="59">
        <v>0</v>
      </c>
      <c r="H146" s="59">
        <v>6</v>
      </c>
      <c r="I146" s="59">
        <v>0</v>
      </c>
      <c r="J146" s="59">
        <v>3</v>
      </c>
      <c r="K146" s="59">
        <v>0</v>
      </c>
      <c r="L146" s="59">
        <v>3</v>
      </c>
      <c r="M146" s="57">
        <v>0</v>
      </c>
      <c r="N146" s="57">
        <v>2</v>
      </c>
    </row>
    <row r="147" spans="1:14" ht="15.5" x14ac:dyDescent="0.35">
      <c r="A147" s="56"/>
      <c r="B147" s="56" t="s">
        <v>70</v>
      </c>
      <c r="C147" s="56"/>
      <c r="D147" s="59">
        <v>136</v>
      </c>
      <c r="E147" s="59">
        <v>2110</v>
      </c>
      <c r="F147" s="57">
        <v>4167</v>
      </c>
      <c r="G147" s="59">
        <v>37</v>
      </c>
      <c r="H147" s="59">
        <v>267</v>
      </c>
      <c r="I147" s="59">
        <v>32</v>
      </c>
      <c r="J147" s="59">
        <v>78</v>
      </c>
      <c r="K147" s="59">
        <v>1</v>
      </c>
      <c r="L147" s="59">
        <v>30</v>
      </c>
      <c r="M147" s="57">
        <v>16</v>
      </c>
      <c r="N147" s="57">
        <v>145</v>
      </c>
    </row>
    <row r="148" spans="1:14" ht="15.5" x14ac:dyDescent="0.35">
      <c r="A148" s="56"/>
      <c r="B148" s="56"/>
      <c r="C148" s="56" t="s">
        <v>495</v>
      </c>
      <c r="D148" s="59">
        <v>69</v>
      </c>
      <c r="E148" s="59">
        <v>1172</v>
      </c>
      <c r="F148" s="57">
        <v>2395</v>
      </c>
      <c r="G148" s="59">
        <v>21</v>
      </c>
      <c r="H148" s="59">
        <v>158</v>
      </c>
      <c r="I148" s="59">
        <v>18</v>
      </c>
      <c r="J148" s="59">
        <v>55</v>
      </c>
      <c r="K148" s="59">
        <v>1</v>
      </c>
      <c r="L148" s="59">
        <v>27</v>
      </c>
      <c r="M148" s="57">
        <v>12</v>
      </c>
      <c r="N148" s="57">
        <v>100</v>
      </c>
    </row>
    <row r="149" spans="1:14" ht="15.5" x14ac:dyDescent="0.35">
      <c r="A149" s="56"/>
      <c r="B149" s="56"/>
      <c r="C149" s="56" t="s">
        <v>494</v>
      </c>
      <c r="D149" s="59">
        <v>67</v>
      </c>
      <c r="E149" s="59">
        <v>938</v>
      </c>
      <c r="F149" s="57">
        <v>1772</v>
      </c>
      <c r="G149" s="59">
        <v>16</v>
      </c>
      <c r="H149" s="59">
        <v>109</v>
      </c>
      <c r="I149" s="59">
        <v>14</v>
      </c>
      <c r="J149" s="59">
        <v>23</v>
      </c>
      <c r="K149" s="59">
        <v>0</v>
      </c>
      <c r="L149" s="59">
        <v>3</v>
      </c>
      <c r="M149" s="57">
        <v>4</v>
      </c>
      <c r="N149" s="57">
        <v>45</v>
      </c>
    </row>
    <row r="150" spans="1:14" ht="15.5" x14ac:dyDescent="0.35">
      <c r="A150" s="56" t="s">
        <v>15</v>
      </c>
      <c r="B150" s="56"/>
      <c r="C150" s="56"/>
      <c r="D150" s="59">
        <v>22</v>
      </c>
      <c r="E150" s="59">
        <v>577</v>
      </c>
      <c r="F150" s="57">
        <v>1204</v>
      </c>
      <c r="G150" s="59">
        <v>4</v>
      </c>
      <c r="H150" s="59">
        <v>89</v>
      </c>
      <c r="I150" s="59">
        <v>2</v>
      </c>
      <c r="J150" s="59">
        <v>21</v>
      </c>
      <c r="K150" s="59">
        <v>0</v>
      </c>
      <c r="L150" s="59">
        <v>12</v>
      </c>
      <c r="M150" s="57">
        <v>1</v>
      </c>
      <c r="N150" s="57">
        <v>28</v>
      </c>
    </row>
    <row r="151" spans="1:14" ht="15.5" x14ac:dyDescent="0.35">
      <c r="A151" s="56"/>
      <c r="B151" s="56" t="s">
        <v>134</v>
      </c>
      <c r="C151" s="56"/>
      <c r="D151" s="59">
        <v>0</v>
      </c>
      <c r="E151" s="59">
        <v>10</v>
      </c>
      <c r="F151" s="57">
        <v>35</v>
      </c>
      <c r="G151" s="59">
        <v>0</v>
      </c>
      <c r="H151" s="59">
        <v>1</v>
      </c>
      <c r="I151" s="59">
        <v>0</v>
      </c>
      <c r="J151" s="59">
        <v>0</v>
      </c>
      <c r="K151" s="59">
        <v>0</v>
      </c>
      <c r="L151" s="59">
        <v>1</v>
      </c>
      <c r="M151" s="57">
        <v>0</v>
      </c>
      <c r="N151" s="57">
        <v>0</v>
      </c>
    </row>
    <row r="152" spans="1:14" ht="15.5" x14ac:dyDescent="0.35">
      <c r="A152" s="56"/>
      <c r="B152" s="56" t="s">
        <v>135</v>
      </c>
      <c r="C152" s="56"/>
      <c r="D152" s="59">
        <v>0</v>
      </c>
      <c r="E152" s="59">
        <v>42</v>
      </c>
      <c r="F152" s="57">
        <v>134</v>
      </c>
      <c r="G152" s="59">
        <v>0</v>
      </c>
      <c r="H152" s="59">
        <v>6</v>
      </c>
      <c r="I152" s="59">
        <v>0</v>
      </c>
      <c r="J152" s="59">
        <v>5</v>
      </c>
      <c r="K152" s="59">
        <v>0</v>
      </c>
      <c r="L152" s="59">
        <v>2</v>
      </c>
      <c r="M152" s="57">
        <v>0</v>
      </c>
      <c r="N152" s="57">
        <v>1</v>
      </c>
    </row>
    <row r="153" spans="1:14" ht="15.5" x14ac:dyDescent="0.35">
      <c r="A153" s="56"/>
      <c r="B153" s="56" t="s">
        <v>136</v>
      </c>
      <c r="C153" s="56"/>
      <c r="D153" s="59">
        <v>2</v>
      </c>
      <c r="E153" s="59">
        <v>170</v>
      </c>
      <c r="F153" s="57">
        <v>435</v>
      </c>
      <c r="G153" s="59">
        <v>0</v>
      </c>
      <c r="H153" s="59">
        <v>26</v>
      </c>
      <c r="I153" s="59">
        <v>1</v>
      </c>
      <c r="J153" s="59">
        <v>12</v>
      </c>
      <c r="K153" s="59">
        <v>0</v>
      </c>
      <c r="L153" s="59">
        <v>8</v>
      </c>
      <c r="M153" s="57">
        <v>0</v>
      </c>
      <c r="N153" s="57">
        <v>13</v>
      </c>
    </row>
    <row r="154" spans="1:14" ht="15.5" x14ac:dyDescent="0.35">
      <c r="A154" s="56"/>
      <c r="B154" s="56" t="s">
        <v>137</v>
      </c>
      <c r="C154" s="56"/>
      <c r="D154" s="59">
        <v>0</v>
      </c>
      <c r="E154" s="59">
        <v>18</v>
      </c>
      <c r="F154" s="57">
        <v>33</v>
      </c>
      <c r="G154" s="59">
        <v>0</v>
      </c>
      <c r="H154" s="59">
        <v>2</v>
      </c>
      <c r="I154" s="59">
        <v>0</v>
      </c>
      <c r="J154" s="59">
        <v>2</v>
      </c>
      <c r="K154" s="59">
        <v>0</v>
      </c>
      <c r="L154" s="59">
        <v>1</v>
      </c>
      <c r="M154" s="57">
        <v>0</v>
      </c>
      <c r="N154" s="57">
        <v>1</v>
      </c>
    </row>
    <row r="155" spans="1:14" ht="15.5" x14ac:dyDescent="0.35">
      <c r="A155" s="56"/>
      <c r="B155" s="56" t="s">
        <v>70</v>
      </c>
      <c r="C155" s="56"/>
      <c r="D155" s="59">
        <v>20</v>
      </c>
      <c r="E155" s="59">
        <v>337</v>
      </c>
      <c r="F155" s="57">
        <v>567</v>
      </c>
      <c r="G155" s="59">
        <v>4</v>
      </c>
      <c r="H155" s="59">
        <v>54</v>
      </c>
      <c r="I155" s="59">
        <v>1</v>
      </c>
      <c r="J155" s="59">
        <v>2</v>
      </c>
      <c r="K155" s="59">
        <v>0</v>
      </c>
      <c r="L155" s="59">
        <v>0</v>
      </c>
      <c r="M155" s="57">
        <v>1</v>
      </c>
      <c r="N155" s="57">
        <v>13</v>
      </c>
    </row>
    <row r="156" spans="1:14" ht="15.5" x14ac:dyDescent="0.35">
      <c r="A156" s="56"/>
      <c r="B156" s="56"/>
      <c r="C156" s="56" t="s">
        <v>495</v>
      </c>
      <c r="D156" s="59">
        <v>11</v>
      </c>
      <c r="E156" s="59">
        <v>178</v>
      </c>
      <c r="F156" s="57">
        <v>309</v>
      </c>
      <c r="G156" s="59">
        <v>0</v>
      </c>
      <c r="H156" s="59">
        <v>29</v>
      </c>
      <c r="I156" s="59">
        <v>1</v>
      </c>
      <c r="J156" s="59">
        <v>2</v>
      </c>
      <c r="K156" s="59">
        <v>0</v>
      </c>
      <c r="L156" s="59">
        <v>0</v>
      </c>
      <c r="M156" s="57">
        <v>1</v>
      </c>
      <c r="N156" s="57">
        <v>8</v>
      </c>
    </row>
    <row r="157" spans="1:14" ht="15.5" x14ac:dyDescent="0.35">
      <c r="A157" s="56"/>
      <c r="B157" s="56"/>
      <c r="C157" s="56" t="s">
        <v>494</v>
      </c>
      <c r="D157" s="59">
        <v>9</v>
      </c>
      <c r="E157" s="59">
        <v>159</v>
      </c>
      <c r="F157" s="57">
        <v>258</v>
      </c>
      <c r="G157" s="59">
        <v>4</v>
      </c>
      <c r="H157" s="59">
        <v>25</v>
      </c>
      <c r="I157" s="59">
        <v>0</v>
      </c>
      <c r="J157" s="59">
        <v>0</v>
      </c>
      <c r="K157" s="59">
        <v>0</v>
      </c>
      <c r="L157" s="59">
        <v>0</v>
      </c>
      <c r="M157" s="57">
        <v>0</v>
      </c>
      <c r="N157" s="57">
        <v>5</v>
      </c>
    </row>
    <row r="158" spans="1:14" ht="15.5" x14ac:dyDescent="0.35">
      <c r="A158" s="56" t="s">
        <v>16</v>
      </c>
      <c r="B158" s="56"/>
      <c r="C158" s="56"/>
      <c r="D158" s="59">
        <v>19</v>
      </c>
      <c r="E158" s="59">
        <v>345</v>
      </c>
      <c r="F158" s="57">
        <v>493</v>
      </c>
      <c r="G158" s="59">
        <v>6</v>
      </c>
      <c r="H158" s="59">
        <v>64</v>
      </c>
      <c r="I158" s="59">
        <v>1</v>
      </c>
      <c r="J158" s="59">
        <v>14</v>
      </c>
      <c r="K158" s="59">
        <v>0</v>
      </c>
      <c r="L158" s="59">
        <v>6</v>
      </c>
      <c r="M158" s="57">
        <v>3</v>
      </c>
      <c r="N158" s="57">
        <v>37</v>
      </c>
    </row>
    <row r="159" spans="1:14" ht="15.5" x14ac:dyDescent="0.35">
      <c r="A159" s="56"/>
      <c r="B159" s="56" t="s">
        <v>138</v>
      </c>
      <c r="C159" s="56"/>
      <c r="D159" s="59">
        <v>2</v>
      </c>
      <c r="E159" s="59">
        <v>91</v>
      </c>
      <c r="F159" s="57">
        <v>87</v>
      </c>
      <c r="G159" s="59">
        <v>0</v>
      </c>
      <c r="H159" s="59">
        <v>19</v>
      </c>
      <c r="I159" s="59">
        <v>1</v>
      </c>
      <c r="J159" s="59">
        <v>9</v>
      </c>
      <c r="K159" s="59">
        <v>0</v>
      </c>
      <c r="L159" s="59">
        <v>4</v>
      </c>
      <c r="M159" s="57">
        <v>0</v>
      </c>
      <c r="N159" s="57">
        <v>12</v>
      </c>
    </row>
    <row r="160" spans="1:14" ht="15.5" x14ac:dyDescent="0.35">
      <c r="A160" s="56"/>
      <c r="B160" s="56" t="s">
        <v>139</v>
      </c>
      <c r="C160" s="56"/>
      <c r="D160" s="59">
        <v>0</v>
      </c>
      <c r="E160" s="59">
        <v>12</v>
      </c>
      <c r="F160" s="57">
        <v>11</v>
      </c>
      <c r="G160" s="59">
        <v>0</v>
      </c>
      <c r="H160" s="59">
        <v>1</v>
      </c>
      <c r="I160" s="59">
        <v>0</v>
      </c>
      <c r="J160" s="59">
        <v>1</v>
      </c>
      <c r="K160" s="59">
        <v>0</v>
      </c>
      <c r="L160" s="59">
        <v>1</v>
      </c>
      <c r="M160" s="57">
        <v>0</v>
      </c>
      <c r="N160" s="57">
        <v>1</v>
      </c>
    </row>
    <row r="161" spans="1:14" ht="15.5" x14ac:dyDescent="0.35">
      <c r="A161" s="56"/>
      <c r="B161" s="56" t="s">
        <v>70</v>
      </c>
      <c r="C161" s="56"/>
      <c r="D161" s="59">
        <v>17</v>
      </c>
      <c r="E161" s="59">
        <v>242</v>
      </c>
      <c r="F161" s="57">
        <v>395</v>
      </c>
      <c r="G161" s="59">
        <v>6</v>
      </c>
      <c r="H161" s="59">
        <v>44</v>
      </c>
      <c r="I161" s="59">
        <v>0</v>
      </c>
      <c r="J161" s="59">
        <v>4</v>
      </c>
      <c r="K161" s="59">
        <v>0</v>
      </c>
      <c r="L161" s="59">
        <v>1</v>
      </c>
      <c r="M161" s="57">
        <v>3</v>
      </c>
      <c r="N161" s="57">
        <v>24</v>
      </c>
    </row>
    <row r="162" spans="1:14" ht="15.5" x14ac:dyDescent="0.35">
      <c r="A162" s="56"/>
      <c r="B162" s="56"/>
      <c r="C162" s="56" t="s">
        <v>495</v>
      </c>
      <c r="D162" s="59">
        <v>3</v>
      </c>
      <c r="E162" s="59">
        <v>69</v>
      </c>
      <c r="F162" s="57">
        <v>157</v>
      </c>
      <c r="G162" s="59">
        <v>1</v>
      </c>
      <c r="H162" s="59">
        <v>16</v>
      </c>
      <c r="I162" s="59">
        <v>0</v>
      </c>
      <c r="J162" s="59">
        <v>1</v>
      </c>
      <c r="K162" s="59">
        <v>0</v>
      </c>
      <c r="L162" s="59">
        <v>0</v>
      </c>
      <c r="M162" s="57">
        <v>1</v>
      </c>
      <c r="N162" s="57">
        <v>12</v>
      </c>
    </row>
    <row r="163" spans="1:14" ht="15.5" x14ac:dyDescent="0.35">
      <c r="A163" s="56"/>
      <c r="B163" s="56"/>
      <c r="C163" s="56" t="s">
        <v>494</v>
      </c>
      <c r="D163" s="59">
        <v>14</v>
      </c>
      <c r="E163" s="59">
        <v>173</v>
      </c>
      <c r="F163" s="57">
        <v>238</v>
      </c>
      <c r="G163" s="59">
        <v>5</v>
      </c>
      <c r="H163" s="59">
        <v>28</v>
      </c>
      <c r="I163" s="59">
        <v>0</v>
      </c>
      <c r="J163" s="59">
        <v>3</v>
      </c>
      <c r="K163" s="59">
        <v>0</v>
      </c>
      <c r="L163" s="59">
        <v>1</v>
      </c>
      <c r="M163" s="57">
        <v>2</v>
      </c>
      <c r="N163" s="57">
        <v>12</v>
      </c>
    </row>
    <row r="164" spans="1:14" ht="15.5" x14ac:dyDescent="0.35">
      <c r="A164" s="56" t="s">
        <v>17</v>
      </c>
      <c r="B164" s="56"/>
      <c r="C164" s="56"/>
      <c r="D164" s="59">
        <v>15</v>
      </c>
      <c r="E164" s="59">
        <v>115</v>
      </c>
      <c r="F164" s="57">
        <v>237</v>
      </c>
      <c r="G164" s="59">
        <v>2</v>
      </c>
      <c r="H164" s="59">
        <v>16</v>
      </c>
      <c r="I164" s="59">
        <v>1</v>
      </c>
      <c r="J164" s="59">
        <v>4</v>
      </c>
      <c r="K164" s="59">
        <v>0</v>
      </c>
      <c r="L164" s="59">
        <v>0</v>
      </c>
      <c r="M164" s="57">
        <v>1</v>
      </c>
      <c r="N164" s="57">
        <v>6</v>
      </c>
    </row>
    <row r="165" spans="1:14" ht="15.5" x14ac:dyDescent="0.35">
      <c r="A165" s="56"/>
      <c r="B165" s="56" t="s">
        <v>640</v>
      </c>
      <c r="C165" s="56"/>
      <c r="D165" s="59">
        <v>0</v>
      </c>
      <c r="E165" s="59">
        <v>17</v>
      </c>
      <c r="F165" s="57">
        <v>34</v>
      </c>
      <c r="G165" s="59">
        <v>0</v>
      </c>
      <c r="H165" s="59">
        <v>6</v>
      </c>
      <c r="I165" s="59">
        <v>0</v>
      </c>
      <c r="J165" s="59">
        <v>2</v>
      </c>
      <c r="K165" s="59">
        <v>0</v>
      </c>
      <c r="L165" s="59">
        <v>0</v>
      </c>
      <c r="M165" s="57">
        <v>0</v>
      </c>
      <c r="N165" s="57">
        <v>0</v>
      </c>
    </row>
    <row r="166" spans="1:14" ht="15.5" x14ac:dyDescent="0.35">
      <c r="A166" s="56"/>
      <c r="B166" s="56" t="s">
        <v>70</v>
      </c>
      <c r="C166" s="56"/>
      <c r="D166" s="59">
        <v>15</v>
      </c>
      <c r="E166" s="59">
        <v>98</v>
      </c>
      <c r="F166" s="57">
        <v>203</v>
      </c>
      <c r="G166" s="59">
        <v>2</v>
      </c>
      <c r="H166" s="59">
        <v>10</v>
      </c>
      <c r="I166" s="59">
        <v>1</v>
      </c>
      <c r="J166" s="59">
        <v>2</v>
      </c>
      <c r="K166" s="59">
        <v>0</v>
      </c>
      <c r="L166" s="59">
        <v>0</v>
      </c>
      <c r="M166" s="57">
        <v>1</v>
      </c>
      <c r="N166" s="57">
        <v>6</v>
      </c>
    </row>
    <row r="167" spans="1:14" ht="15.5" x14ac:dyDescent="0.35">
      <c r="A167" s="56"/>
      <c r="B167" s="56"/>
      <c r="C167" s="56" t="s">
        <v>495</v>
      </c>
      <c r="D167" s="59">
        <v>2</v>
      </c>
      <c r="E167" s="59">
        <v>18</v>
      </c>
      <c r="F167" s="57">
        <v>52</v>
      </c>
      <c r="G167" s="59">
        <v>1</v>
      </c>
      <c r="H167" s="59">
        <v>3</v>
      </c>
      <c r="I167" s="59">
        <v>0</v>
      </c>
      <c r="J167" s="59">
        <v>1</v>
      </c>
      <c r="K167" s="59">
        <v>0</v>
      </c>
      <c r="L167" s="59">
        <v>0</v>
      </c>
      <c r="M167" s="57">
        <v>0</v>
      </c>
      <c r="N167" s="57">
        <v>1</v>
      </c>
    </row>
    <row r="168" spans="1:14" ht="15.5" x14ac:dyDescent="0.35">
      <c r="A168" s="56"/>
      <c r="B168" s="56"/>
      <c r="C168" s="56" t="s">
        <v>494</v>
      </c>
      <c r="D168" s="59">
        <v>13</v>
      </c>
      <c r="E168" s="59">
        <v>80</v>
      </c>
      <c r="F168" s="57">
        <v>151</v>
      </c>
      <c r="G168" s="59">
        <v>1</v>
      </c>
      <c r="H168" s="59">
        <v>7</v>
      </c>
      <c r="I168" s="59">
        <v>1</v>
      </c>
      <c r="J168" s="59">
        <v>1</v>
      </c>
      <c r="K168" s="59">
        <v>0</v>
      </c>
      <c r="L168" s="59">
        <v>0</v>
      </c>
      <c r="M168" s="57">
        <v>1</v>
      </c>
      <c r="N168" s="57">
        <v>5</v>
      </c>
    </row>
    <row r="169" spans="1:14" ht="15.5" x14ac:dyDescent="0.35">
      <c r="A169" s="56" t="s">
        <v>18</v>
      </c>
      <c r="B169" s="56"/>
      <c r="C169" s="56"/>
      <c r="D169" s="59">
        <v>798</v>
      </c>
      <c r="E169" s="59">
        <v>40662</v>
      </c>
      <c r="F169" s="57">
        <v>67991</v>
      </c>
      <c r="G169" s="59">
        <v>153</v>
      </c>
      <c r="H169" s="59">
        <v>4462</v>
      </c>
      <c r="I169" s="59">
        <v>306</v>
      </c>
      <c r="J169" s="59">
        <v>3307</v>
      </c>
      <c r="K169" s="59">
        <v>29</v>
      </c>
      <c r="L169" s="59">
        <v>1793</v>
      </c>
      <c r="M169" s="57">
        <v>133</v>
      </c>
      <c r="N169" s="57">
        <v>2679</v>
      </c>
    </row>
    <row r="170" spans="1:14" ht="15.5" x14ac:dyDescent="0.35">
      <c r="A170" s="56"/>
      <c r="B170" s="56" t="s">
        <v>140</v>
      </c>
      <c r="C170" s="56"/>
      <c r="D170" s="59">
        <v>0</v>
      </c>
      <c r="E170" s="59">
        <v>67</v>
      </c>
      <c r="F170" s="57">
        <v>110</v>
      </c>
      <c r="G170" s="59">
        <v>0</v>
      </c>
      <c r="H170" s="59">
        <v>10</v>
      </c>
      <c r="I170" s="59">
        <v>0</v>
      </c>
      <c r="J170" s="59">
        <v>3</v>
      </c>
      <c r="K170" s="59">
        <v>0</v>
      </c>
      <c r="L170" s="59">
        <v>1</v>
      </c>
      <c r="M170" s="57">
        <v>0</v>
      </c>
      <c r="N170" s="57">
        <v>2</v>
      </c>
    </row>
    <row r="171" spans="1:14" ht="15.5" x14ac:dyDescent="0.35">
      <c r="A171" s="56"/>
      <c r="B171" s="56" t="s">
        <v>141</v>
      </c>
      <c r="C171" s="56"/>
      <c r="D171" s="59">
        <v>1</v>
      </c>
      <c r="E171" s="59">
        <v>321</v>
      </c>
      <c r="F171" s="57">
        <v>692</v>
      </c>
      <c r="G171" s="59">
        <v>1</v>
      </c>
      <c r="H171" s="59">
        <v>28</v>
      </c>
      <c r="I171" s="59">
        <v>0</v>
      </c>
      <c r="J171" s="59">
        <v>22</v>
      </c>
      <c r="K171" s="59">
        <v>0</v>
      </c>
      <c r="L171" s="59">
        <v>10</v>
      </c>
      <c r="M171" s="57">
        <v>0</v>
      </c>
      <c r="N171" s="57">
        <v>13</v>
      </c>
    </row>
    <row r="172" spans="1:14" ht="15.5" x14ac:dyDescent="0.35">
      <c r="A172" s="56"/>
      <c r="B172" s="56" t="s">
        <v>142</v>
      </c>
      <c r="C172" s="56"/>
      <c r="D172" s="59">
        <v>3</v>
      </c>
      <c r="E172" s="59">
        <v>215</v>
      </c>
      <c r="F172" s="57">
        <v>280</v>
      </c>
      <c r="G172" s="59">
        <v>1</v>
      </c>
      <c r="H172" s="59">
        <v>9</v>
      </c>
      <c r="I172" s="59">
        <v>0</v>
      </c>
      <c r="J172" s="59">
        <v>14</v>
      </c>
      <c r="K172" s="59">
        <v>0</v>
      </c>
      <c r="L172" s="59">
        <v>11</v>
      </c>
      <c r="M172" s="57">
        <v>1</v>
      </c>
      <c r="N172" s="57">
        <v>13</v>
      </c>
    </row>
    <row r="173" spans="1:14" ht="15.5" x14ac:dyDescent="0.35">
      <c r="A173" s="56"/>
      <c r="B173" s="56" t="s">
        <v>143</v>
      </c>
      <c r="C173" s="56"/>
      <c r="D173" s="59">
        <v>1</v>
      </c>
      <c r="E173" s="59">
        <v>67</v>
      </c>
      <c r="F173" s="57">
        <v>170</v>
      </c>
      <c r="G173" s="59">
        <v>0</v>
      </c>
      <c r="H173" s="59">
        <v>1</v>
      </c>
      <c r="I173" s="59">
        <v>0</v>
      </c>
      <c r="J173" s="59">
        <v>6</v>
      </c>
      <c r="K173" s="59">
        <v>0</v>
      </c>
      <c r="L173" s="59">
        <v>5</v>
      </c>
      <c r="M173" s="57">
        <v>1</v>
      </c>
      <c r="N173" s="57">
        <v>3</v>
      </c>
    </row>
    <row r="174" spans="1:14" ht="15.5" x14ac:dyDescent="0.35">
      <c r="A174" s="56"/>
      <c r="B174" s="56" t="s">
        <v>583</v>
      </c>
      <c r="C174" s="56"/>
      <c r="D174" s="59">
        <v>0</v>
      </c>
      <c r="E174" s="59">
        <v>13</v>
      </c>
      <c r="F174" s="57">
        <v>12</v>
      </c>
      <c r="G174" s="59">
        <v>0</v>
      </c>
      <c r="H174" s="59">
        <v>6</v>
      </c>
      <c r="I174" s="59">
        <v>0</v>
      </c>
      <c r="J174" s="59">
        <v>0</v>
      </c>
      <c r="K174" s="59">
        <v>0</v>
      </c>
      <c r="L174" s="59">
        <v>1</v>
      </c>
      <c r="M174" s="57">
        <v>0</v>
      </c>
      <c r="N174" s="57">
        <v>0</v>
      </c>
    </row>
    <row r="175" spans="1:14" ht="15.5" x14ac:dyDescent="0.35">
      <c r="A175" s="56"/>
      <c r="B175" s="56" t="s">
        <v>144</v>
      </c>
      <c r="C175" s="56"/>
      <c r="D175" s="59">
        <v>3</v>
      </c>
      <c r="E175" s="59">
        <v>178</v>
      </c>
      <c r="F175" s="57">
        <v>339</v>
      </c>
      <c r="G175" s="59">
        <v>2</v>
      </c>
      <c r="H175" s="59">
        <v>13</v>
      </c>
      <c r="I175" s="59">
        <v>0</v>
      </c>
      <c r="J175" s="59">
        <v>9</v>
      </c>
      <c r="K175" s="59">
        <v>0</v>
      </c>
      <c r="L175" s="59">
        <v>11</v>
      </c>
      <c r="M175" s="57">
        <v>1</v>
      </c>
      <c r="N175" s="57">
        <v>14</v>
      </c>
    </row>
    <row r="176" spans="1:14" ht="15.5" x14ac:dyDescent="0.35">
      <c r="A176" s="56"/>
      <c r="B176" s="56" t="s">
        <v>145</v>
      </c>
      <c r="C176" s="56"/>
      <c r="D176" s="59">
        <v>4</v>
      </c>
      <c r="E176" s="59">
        <v>361</v>
      </c>
      <c r="F176" s="57">
        <v>704</v>
      </c>
      <c r="G176" s="59">
        <v>1</v>
      </c>
      <c r="H176" s="59">
        <v>36</v>
      </c>
      <c r="I176" s="59">
        <v>0</v>
      </c>
      <c r="J176" s="59">
        <v>14</v>
      </c>
      <c r="K176" s="59">
        <v>1</v>
      </c>
      <c r="L176" s="59">
        <v>11</v>
      </c>
      <c r="M176" s="57">
        <v>1</v>
      </c>
      <c r="N176" s="57">
        <v>20</v>
      </c>
    </row>
    <row r="177" spans="1:14" ht="15.5" x14ac:dyDescent="0.35">
      <c r="A177" s="56"/>
      <c r="B177" s="56" t="s">
        <v>146</v>
      </c>
      <c r="C177" s="56"/>
      <c r="D177" s="59">
        <v>2</v>
      </c>
      <c r="E177" s="59">
        <v>187</v>
      </c>
      <c r="F177" s="57">
        <v>276</v>
      </c>
      <c r="G177" s="59">
        <v>1</v>
      </c>
      <c r="H177" s="59">
        <v>25</v>
      </c>
      <c r="I177" s="59">
        <v>1</v>
      </c>
      <c r="J177" s="59">
        <v>18</v>
      </c>
      <c r="K177" s="59">
        <v>1</v>
      </c>
      <c r="L177" s="59">
        <v>9</v>
      </c>
      <c r="M177" s="57">
        <v>0</v>
      </c>
      <c r="N177" s="57">
        <v>11</v>
      </c>
    </row>
    <row r="178" spans="1:14" ht="15.5" x14ac:dyDescent="0.35">
      <c r="A178" s="56"/>
      <c r="B178" s="56" t="s">
        <v>147</v>
      </c>
      <c r="C178" s="56"/>
      <c r="D178" s="59">
        <v>1</v>
      </c>
      <c r="E178" s="59">
        <v>129</v>
      </c>
      <c r="F178" s="57">
        <v>210</v>
      </c>
      <c r="G178" s="59">
        <v>0</v>
      </c>
      <c r="H178" s="59">
        <v>13</v>
      </c>
      <c r="I178" s="59">
        <v>0</v>
      </c>
      <c r="J178" s="59">
        <v>18</v>
      </c>
      <c r="K178" s="59">
        <v>0</v>
      </c>
      <c r="L178" s="59">
        <v>9</v>
      </c>
      <c r="M178" s="57">
        <v>0</v>
      </c>
      <c r="N178" s="57">
        <v>4</v>
      </c>
    </row>
    <row r="179" spans="1:14" ht="15.5" x14ac:dyDescent="0.35">
      <c r="A179" s="56"/>
      <c r="B179" s="56" t="s">
        <v>148</v>
      </c>
      <c r="C179" s="56"/>
      <c r="D179" s="59">
        <v>5</v>
      </c>
      <c r="E179" s="59">
        <v>412</v>
      </c>
      <c r="F179" s="57">
        <v>869</v>
      </c>
      <c r="G179" s="59">
        <v>2</v>
      </c>
      <c r="H179" s="59">
        <v>33</v>
      </c>
      <c r="I179" s="59">
        <v>1</v>
      </c>
      <c r="J179" s="59">
        <v>30</v>
      </c>
      <c r="K179" s="59">
        <v>0</v>
      </c>
      <c r="L179" s="59">
        <v>28</v>
      </c>
      <c r="M179" s="57">
        <v>0</v>
      </c>
      <c r="N179" s="57">
        <v>15</v>
      </c>
    </row>
    <row r="180" spans="1:14" ht="15.5" x14ac:dyDescent="0.35">
      <c r="A180" s="56"/>
      <c r="B180" s="56" t="s">
        <v>149</v>
      </c>
      <c r="C180" s="56"/>
      <c r="D180" s="59">
        <v>0</v>
      </c>
      <c r="E180" s="59">
        <v>383</v>
      </c>
      <c r="F180" s="57">
        <v>8</v>
      </c>
      <c r="G180" s="59">
        <v>0</v>
      </c>
      <c r="H180" s="59">
        <v>29</v>
      </c>
      <c r="I180" s="59">
        <v>0</v>
      </c>
      <c r="J180" s="59">
        <v>40</v>
      </c>
      <c r="K180" s="59">
        <v>0</v>
      </c>
      <c r="L180" s="59">
        <v>35</v>
      </c>
      <c r="M180" s="57">
        <v>0</v>
      </c>
      <c r="N180" s="57">
        <v>20</v>
      </c>
    </row>
    <row r="181" spans="1:14" ht="15.5" x14ac:dyDescent="0.35">
      <c r="A181" s="56"/>
      <c r="B181" s="56" t="s">
        <v>642</v>
      </c>
      <c r="C181" s="56"/>
      <c r="D181" s="59">
        <v>0</v>
      </c>
      <c r="E181" s="59">
        <v>0</v>
      </c>
      <c r="F181" s="57">
        <v>3</v>
      </c>
      <c r="G181" s="59">
        <v>0</v>
      </c>
      <c r="H181" s="59">
        <v>0</v>
      </c>
      <c r="I181" s="59">
        <v>0</v>
      </c>
      <c r="J181" s="59">
        <v>0</v>
      </c>
      <c r="K181" s="59">
        <v>0</v>
      </c>
      <c r="L181" s="59">
        <v>0</v>
      </c>
      <c r="M181" s="57">
        <v>0</v>
      </c>
      <c r="N181" s="57">
        <v>0</v>
      </c>
    </row>
    <row r="182" spans="1:14" ht="15.5" x14ac:dyDescent="0.35">
      <c r="A182" s="56"/>
      <c r="B182" s="56" t="s">
        <v>150</v>
      </c>
      <c r="C182" s="56"/>
      <c r="D182" s="59">
        <v>0</v>
      </c>
      <c r="E182" s="59">
        <v>122</v>
      </c>
      <c r="F182" s="57">
        <v>290</v>
      </c>
      <c r="G182" s="59">
        <v>0</v>
      </c>
      <c r="H182" s="59">
        <v>12</v>
      </c>
      <c r="I182" s="59">
        <v>0</v>
      </c>
      <c r="J182" s="59">
        <v>0</v>
      </c>
      <c r="K182" s="59">
        <v>0</v>
      </c>
      <c r="L182" s="59">
        <v>0</v>
      </c>
      <c r="M182" s="57">
        <v>0</v>
      </c>
      <c r="N182" s="57">
        <v>4</v>
      </c>
    </row>
    <row r="183" spans="1:14" ht="15.5" x14ac:dyDescent="0.35">
      <c r="A183" s="56"/>
      <c r="B183" s="56" t="s">
        <v>151</v>
      </c>
      <c r="C183" s="56"/>
      <c r="D183" s="59">
        <v>0</v>
      </c>
      <c r="E183" s="59">
        <v>95</v>
      </c>
      <c r="F183" s="57">
        <v>129</v>
      </c>
      <c r="G183" s="59">
        <v>0</v>
      </c>
      <c r="H183" s="59">
        <v>11</v>
      </c>
      <c r="I183" s="59">
        <v>0</v>
      </c>
      <c r="J183" s="59">
        <v>2</v>
      </c>
      <c r="K183" s="59">
        <v>0</v>
      </c>
      <c r="L183" s="59">
        <v>5</v>
      </c>
      <c r="M183" s="57">
        <v>0</v>
      </c>
      <c r="N183" s="57">
        <v>4</v>
      </c>
    </row>
    <row r="184" spans="1:14" ht="15.5" x14ac:dyDescent="0.35">
      <c r="A184" s="56"/>
      <c r="B184" s="56" t="s">
        <v>152</v>
      </c>
      <c r="C184" s="56"/>
      <c r="D184" s="59">
        <v>3</v>
      </c>
      <c r="E184" s="59">
        <v>372</v>
      </c>
      <c r="F184" s="57">
        <v>1098</v>
      </c>
      <c r="G184" s="59">
        <v>1</v>
      </c>
      <c r="H184" s="59">
        <v>27</v>
      </c>
      <c r="I184" s="59">
        <v>0</v>
      </c>
      <c r="J184" s="59">
        <v>26</v>
      </c>
      <c r="K184" s="59">
        <v>0</v>
      </c>
      <c r="L184" s="59">
        <v>8</v>
      </c>
      <c r="M184" s="57">
        <v>0</v>
      </c>
      <c r="N184" s="57">
        <v>25</v>
      </c>
    </row>
    <row r="185" spans="1:14" ht="15.5" x14ac:dyDescent="0.35">
      <c r="A185" s="56"/>
      <c r="B185" s="56" t="s">
        <v>153</v>
      </c>
      <c r="C185" s="56"/>
      <c r="D185" s="59">
        <v>6</v>
      </c>
      <c r="E185" s="59">
        <v>330</v>
      </c>
      <c r="F185" s="57">
        <v>495</v>
      </c>
      <c r="G185" s="59">
        <v>2</v>
      </c>
      <c r="H185" s="59">
        <v>29</v>
      </c>
      <c r="I185" s="59">
        <v>2</v>
      </c>
      <c r="J185" s="59">
        <v>10</v>
      </c>
      <c r="K185" s="59">
        <v>0</v>
      </c>
      <c r="L185" s="59">
        <v>5</v>
      </c>
      <c r="M185" s="57">
        <v>1</v>
      </c>
      <c r="N185" s="57">
        <v>17</v>
      </c>
    </row>
    <row r="186" spans="1:14" ht="15.5" x14ac:dyDescent="0.35">
      <c r="A186" s="56"/>
      <c r="B186" s="56" t="s">
        <v>154</v>
      </c>
      <c r="C186" s="56"/>
      <c r="D186" s="59">
        <v>3</v>
      </c>
      <c r="E186" s="59">
        <v>161</v>
      </c>
      <c r="F186" s="57">
        <v>210</v>
      </c>
      <c r="G186" s="59">
        <v>1</v>
      </c>
      <c r="H186" s="59">
        <v>21</v>
      </c>
      <c r="I186" s="59">
        <v>0</v>
      </c>
      <c r="J186" s="59">
        <v>8</v>
      </c>
      <c r="K186" s="59">
        <v>0</v>
      </c>
      <c r="L186" s="59">
        <v>10</v>
      </c>
      <c r="M186" s="57">
        <v>2</v>
      </c>
      <c r="N186" s="57">
        <v>13</v>
      </c>
    </row>
    <row r="187" spans="1:14" ht="15.5" x14ac:dyDescent="0.35">
      <c r="A187" s="56"/>
      <c r="B187" s="56" t="s">
        <v>155</v>
      </c>
      <c r="C187" s="56"/>
      <c r="D187" s="59">
        <v>4</v>
      </c>
      <c r="E187" s="59">
        <v>255</v>
      </c>
      <c r="F187" s="57">
        <v>838</v>
      </c>
      <c r="G187" s="59">
        <v>2</v>
      </c>
      <c r="H187" s="59">
        <v>15</v>
      </c>
      <c r="I187" s="59">
        <v>2</v>
      </c>
      <c r="J187" s="59">
        <v>4</v>
      </c>
      <c r="K187" s="59">
        <v>0</v>
      </c>
      <c r="L187" s="59">
        <v>1</v>
      </c>
      <c r="M187" s="57">
        <v>0</v>
      </c>
      <c r="N187" s="57">
        <v>16</v>
      </c>
    </row>
    <row r="188" spans="1:14" ht="15.5" x14ac:dyDescent="0.35">
      <c r="A188" s="56"/>
      <c r="B188" s="56" t="s">
        <v>156</v>
      </c>
      <c r="C188" s="56"/>
      <c r="D188" s="59">
        <v>12</v>
      </c>
      <c r="E188" s="59">
        <v>414</v>
      </c>
      <c r="F188" s="57">
        <v>994</v>
      </c>
      <c r="G188" s="59">
        <v>1</v>
      </c>
      <c r="H188" s="59">
        <v>14</v>
      </c>
      <c r="I188" s="59">
        <v>4</v>
      </c>
      <c r="J188" s="59">
        <v>41</v>
      </c>
      <c r="K188" s="59">
        <v>1</v>
      </c>
      <c r="L188" s="59">
        <v>15</v>
      </c>
      <c r="M188" s="57">
        <v>3</v>
      </c>
      <c r="N188" s="57">
        <v>33</v>
      </c>
    </row>
    <row r="189" spans="1:14" ht="15.5" x14ac:dyDescent="0.35">
      <c r="A189" s="56"/>
      <c r="B189" s="56" t="s">
        <v>157</v>
      </c>
      <c r="C189" s="56"/>
      <c r="D189" s="59">
        <v>0</v>
      </c>
      <c r="E189" s="59">
        <v>86</v>
      </c>
      <c r="F189" s="57">
        <v>215</v>
      </c>
      <c r="G189" s="59">
        <v>0</v>
      </c>
      <c r="H189" s="59">
        <v>14</v>
      </c>
      <c r="I189" s="59">
        <v>0</v>
      </c>
      <c r="J189" s="59">
        <v>11</v>
      </c>
      <c r="K189" s="59">
        <v>0</v>
      </c>
      <c r="L189" s="59">
        <v>7</v>
      </c>
      <c r="M189" s="57">
        <v>0</v>
      </c>
      <c r="N189" s="57">
        <v>2</v>
      </c>
    </row>
    <row r="190" spans="1:14" ht="15.5" x14ac:dyDescent="0.35">
      <c r="A190" s="56"/>
      <c r="B190" s="56" t="s">
        <v>158</v>
      </c>
      <c r="C190" s="56"/>
      <c r="D190" s="59">
        <v>1</v>
      </c>
      <c r="E190" s="59">
        <v>27</v>
      </c>
      <c r="F190" s="57">
        <v>136</v>
      </c>
      <c r="G190" s="59">
        <v>0</v>
      </c>
      <c r="H190" s="59">
        <v>1</v>
      </c>
      <c r="I190" s="59">
        <v>1</v>
      </c>
      <c r="J190" s="59">
        <v>5</v>
      </c>
      <c r="K190" s="59">
        <v>0</v>
      </c>
      <c r="L190" s="59">
        <v>3</v>
      </c>
      <c r="M190" s="57">
        <v>0</v>
      </c>
      <c r="N190" s="57">
        <v>1</v>
      </c>
    </row>
    <row r="191" spans="1:14" ht="15.5" x14ac:dyDescent="0.35">
      <c r="A191" s="56"/>
      <c r="B191" s="56" t="s">
        <v>159</v>
      </c>
      <c r="C191" s="56"/>
      <c r="D191" s="59">
        <v>3</v>
      </c>
      <c r="E191" s="59">
        <v>85</v>
      </c>
      <c r="F191" s="57">
        <v>142</v>
      </c>
      <c r="G191" s="59">
        <v>0</v>
      </c>
      <c r="H191" s="59">
        <v>6</v>
      </c>
      <c r="I191" s="59">
        <v>0</v>
      </c>
      <c r="J191" s="59">
        <v>0</v>
      </c>
      <c r="K191" s="59">
        <v>0</v>
      </c>
      <c r="L191" s="59">
        <v>0</v>
      </c>
      <c r="M191" s="57">
        <v>1</v>
      </c>
      <c r="N191" s="57">
        <v>19</v>
      </c>
    </row>
    <row r="192" spans="1:14" ht="15.5" x14ac:dyDescent="0.35">
      <c r="A192" s="56"/>
      <c r="B192" s="56" t="s">
        <v>160</v>
      </c>
      <c r="C192" s="56"/>
      <c r="D192" s="59">
        <v>8</v>
      </c>
      <c r="E192" s="59">
        <v>376</v>
      </c>
      <c r="F192" s="57">
        <v>1062</v>
      </c>
      <c r="G192" s="59">
        <v>2</v>
      </c>
      <c r="H192" s="59">
        <v>35</v>
      </c>
      <c r="I192" s="59">
        <v>2</v>
      </c>
      <c r="J192" s="59">
        <v>9</v>
      </c>
      <c r="K192" s="59">
        <v>0</v>
      </c>
      <c r="L192" s="59">
        <v>3</v>
      </c>
      <c r="M192" s="57">
        <v>2</v>
      </c>
      <c r="N192" s="57">
        <v>22</v>
      </c>
    </row>
    <row r="193" spans="1:14" ht="15.5" x14ac:dyDescent="0.35">
      <c r="A193" s="56"/>
      <c r="B193" s="56" t="s">
        <v>161</v>
      </c>
      <c r="C193" s="56"/>
      <c r="D193" s="59">
        <v>8</v>
      </c>
      <c r="E193" s="59">
        <v>668</v>
      </c>
      <c r="F193" s="57">
        <v>724</v>
      </c>
      <c r="G193" s="59">
        <v>1</v>
      </c>
      <c r="H193" s="59">
        <v>69</v>
      </c>
      <c r="I193" s="59">
        <v>2</v>
      </c>
      <c r="J193" s="59">
        <v>31</v>
      </c>
      <c r="K193" s="59">
        <v>0</v>
      </c>
      <c r="L193" s="59">
        <v>25</v>
      </c>
      <c r="M193" s="57">
        <v>1</v>
      </c>
      <c r="N193" s="57">
        <v>34</v>
      </c>
    </row>
    <row r="194" spans="1:14" ht="15.5" x14ac:dyDescent="0.35">
      <c r="A194" s="56"/>
      <c r="B194" s="56" t="s">
        <v>162</v>
      </c>
      <c r="C194" s="56"/>
      <c r="D194" s="59">
        <v>3</v>
      </c>
      <c r="E194" s="59">
        <v>87</v>
      </c>
      <c r="F194" s="57">
        <v>150</v>
      </c>
      <c r="G194" s="59">
        <v>0</v>
      </c>
      <c r="H194" s="59">
        <v>6</v>
      </c>
      <c r="I194" s="59">
        <v>2</v>
      </c>
      <c r="J194" s="59">
        <v>10</v>
      </c>
      <c r="K194" s="59">
        <v>0</v>
      </c>
      <c r="L194" s="59">
        <v>2</v>
      </c>
      <c r="M194" s="57">
        <v>1</v>
      </c>
      <c r="N194" s="57">
        <v>5</v>
      </c>
    </row>
    <row r="195" spans="1:14" ht="15.5" x14ac:dyDescent="0.35">
      <c r="A195" s="56"/>
      <c r="B195" s="56" t="s">
        <v>163</v>
      </c>
      <c r="C195" s="56"/>
      <c r="D195" s="59">
        <v>3</v>
      </c>
      <c r="E195" s="59">
        <v>466</v>
      </c>
      <c r="F195" s="57">
        <v>476</v>
      </c>
      <c r="G195" s="59">
        <v>0</v>
      </c>
      <c r="H195" s="59">
        <v>62</v>
      </c>
      <c r="I195" s="59">
        <v>2</v>
      </c>
      <c r="J195" s="59">
        <v>35</v>
      </c>
      <c r="K195" s="59">
        <v>0</v>
      </c>
      <c r="L195" s="59">
        <v>29</v>
      </c>
      <c r="M195" s="57">
        <v>0</v>
      </c>
      <c r="N195" s="57">
        <v>17</v>
      </c>
    </row>
    <row r="196" spans="1:14" ht="15.5" x14ac:dyDescent="0.35">
      <c r="A196" s="56"/>
      <c r="B196" s="56" t="s">
        <v>164</v>
      </c>
      <c r="C196" s="56"/>
      <c r="D196" s="59">
        <v>0</v>
      </c>
      <c r="E196" s="59">
        <v>51</v>
      </c>
      <c r="F196" s="57">
        <v>56</v>
      </c>
      <c r="G196" s="59">
        <v>0</v>
      </c>
      <c r="H196" s="59">
        <v>9</v>
      </c>
      <c r="I196" s="59">
        <v>0</v>
      </c>
      <c r="J196" s="59">
        <v>7</v>
      </c>
      <c r="K196" s="59">
        <v>0</v>
      </c>
      <c r="L196" s="59">
        <v>6</v>
      </c>
      <c r="M196" s="57">
        <v>0</v>
      </c>
      <c r="N196" s="57">
        <v>3</v>
      </c>
    </row>
    <row r="197" spans="1:14" ht="15.5" x14ac:dyDescent="0.35">
      <c r="A197" s="56"/>
      <c r="B197" s="56" t="s">
        <v>165</v>
      </c>
      <c r="C197" s="56"/>
      <c r="D197" s="59">
        <v>5</v>
      </c>
      <c r="E197" s="59">
        <v>301</v>
      </c>
      <c r="F197" s="57">
        <v>163</v>
      </c>
      <c r="G197" s="59">
        <v>3</v>
      </c>
      <c r="H197" s="59">
        <v>36</v>
      </c>
      <c r="I197" s="59">
        <v>3</v>
      </c>
      <c r="J197" s="59">
        <v>22</v>
      </c>
      <c r="K197" s="59">
        <v>0</v>
      </c>
      <c r="L197" s="59">
        <v>13</v>
      </c>
      <c r="M197" s="57">
        <v>1</v>
      </c>
      <c r="N197" s="57">
        <v>19</v>
      </c>
    </row>
    <row r="198" spans="1:14" ht="15.5" x14ac:dyDescent="0.35">
      <c r="A198" s="56"/>
      <c r="B198" s="56" t="s">
        <v>166</v>
      </c>
      <c r="C198" s="56"/>
      <c r="D198" s="59">
        <v>4</v>
      </c>
      <c r="E198" s="59">
        <v>587</v>
      </c>
      <c r="F198" s="57">
        <v>1095</v>
      </c>
      <c r="G198" s="59">
        <v>0</v>
      </c>
      <c r="H198" s="59">
        <v>48</v>
      </c>
      <c r="I198" s="59">
        <v>3</v>
      </c>
      <c r="J198" s="59">
        <v>79</v>
      </c>
      <c r="K198" s="59">
        <v>0</v>
      </c>
      <c r="L198" s="59">
        <v>20</v>
      </c>
      <c r="M198" s="57">
        <v>0</v>
      </c>
      <c r="N198" s="57">
        <v>25</v>
      </c>
    </row>
    <row r="199" spans="1:14" ht="15.5" x14ac:dyDescent="0.35">
      <c r="A199" s="56"/>
      <c r="B199" s="56" t="s">
        <v>167</v>
      </c>
      <c r="C199" s="56"/>
      <c r="D199" s="59">
        <v>2</v>
      </c>
      <c r="E199" s="59">
        <v>234</v>
      </c>
      <c r="F199" s="57">
        <v>551</v>
      </c>
      <c r="G199" s="59">
        <v>0</v>
      </c>
      <c r="H199" s="59">
        <v>20</v>
      </c>
      <c r="I199" s="59">
        <v>1</v>
      </c>
      <c r="J199" s="59">
        <v>8</v>
      </c>
      <c r="K199" s="59">
        <v>0</v>
      </c>
      <c r="L199" s="59">
        <v>12</v>
      </c>
      <c r="M199" s="57">
        <v>0</v>
      </c>
      <c r="N199" s="57">
        <v>15</v>
      </c>
    </row>
    <row r="200" spans="1:14" ht="15.5" x14ac:dyDescent="0.35">
      <c r="A200" s="56"/>
      <c r="B200" s="56" t="s">
        <v>168</v>
      </c>
      <c r="C200" s="56"/>
      <c r="D200" s="59">
        <v>0</v>
      </c>
      <c r="E200" s="59">
        <v>35</v>
      </c>
      <c r="F200" s="57">
        <v>100</v>
      </c>
      <c r="G200" s="59">
        <v>0</v>
      </c>
      <c r="H200" s="59">
        <v>5</v>
      </c>
      <c r="I200" s="59">
        <v>0</v>
      </c>
      <c r="J200" s="59">
        <v>6</v>
      </c>
      <c r="K200" s="59">
        <v>0</v>
      </c>
      <c r="L200" s="59">
        <v>3</v>
      </c>
      <c r="M200" s="57">
        <v>0</v>
      </c>
      <c r="N200" s="57">
        <v>3</v>
      </c>
    </row>
    <row r="201" spans="1:14" ht="15.5" x14ac:dyDescent="0.35">
      <c r="A201" s="56"/>
      <c r="B201" s="56" t="s">
        <v>169</v>
      </c>
      <c r="C201" s="56"/>
      <c r="D201" s="59">
        <v>2</v>
      </c>
      <c r="E201" s="59">
        <v>281</v>
      </c>
      <c r="F201" s="57">
        <v>459</v>
      </c>
      <c r="G201" s="59">
        <v>0</v>
      </c>
      <c r="H201" s="59">
        <v>48</v>
      </c>
      <c r="I201" s="59">
        <v>1</v>
      </c>
      <c r="J201" s="59">
        <v>19</v>
      </c>
      <c r="K201" s="59">
        <v>0</v>
      </c>
      <c r="L201" s="59">
        <v>10</v>
      </c>
      <c r="M201" s="57">
        <v>0</v>
      </c>
      <c r="N201" s="57">
        <v>20</v>
      </c>
    </row>
    <row r="202" spans="1:14" ht="15.5" x14ac:dyDescent="0.35">
      <c r="A202" s="56"/>
      <c r="B202" s="56" t="s">
        <v>170</v>
      </c>
      <c r="C202" s="56"/>
      <c r="D202" s="59">
        <v>0</v>
      </c>
      <c r="E202" s="59">
        <v>35</v>
      </c>
      <c r="F202" s="57">
        <v>140</v>
      </c>
      <c r="G202" s="59">
        <v>0</v>
      </c>
      <c r="H202" s="59">
        <v>7</v>
      </c>
      <c r="I202" s="59">
        <v>0</v>
      </c>
      <c r="J202" s="59">
        <v>6</v>
      </c>
      <c r="K202" s="59">
        <v>0</v>
      </c>
      <c r="L202" s="59">
        <v>9</v>
      </c>
      <c r="M202" s="57">
        <v>0</v>
      </c>
      <c r="N202" s="57">
        <v>6</v>
      </c>
    </row>
    <row r="203" spans="1:14" ht="15.5" x14ac:dyDescent="0.35">
      <c r="A203" s="56"/>
      <c r="B203" s="56" t="s">
        <v>171</v>
      </c>
      <c r="C203" s="56"/>
      <c r="D203" s="59">
        <v>0</v>
      </c>
      <c r="E203" s="59">
        <v>0</v>
      </c>
      <c r="F203" s="57">
        <v>3</v>
      </c>
      <c r="G203" s="59">
        <v>0</v>
      </c>
      <c r="H203" s="59">
        <v>0</v>
      </c>
      <c r="I203" s="59">
        <v>0</v>
      </c>
      <c r="J203" s="59">
        <v>0</v>
      </c>
      <c r="K203" s="59">
        <v>0</v>
      </c>
      <c r="L203" s="59">
        <v>0</v>
      </c>
      <c r="M203" s="57">
        <v>0</v>
      </c>
      <c r="N203" s="57">
        <v>0</v>
      </c>
    </row>
    <row r="204" spans="1:14" ht="15.5" x14ac:dyDescent="0.35">
      <c r="A204" s="56"/>
      <c r="B204" s="56" t="s">
        <v>172</v>
      </c>
      <c r="C204" s="56"/>
      <c r="D204" s="59">
        <v>0</v>
      </c>
      <c r="E204" s="59">
        <v>166</v>
      </c>
      <c r="F204" s="57">
        <v>236</v>
      </c>
      <c r="G204" s="59">
        <v>0</v>
      </c>
      <c r="H204" s="59">
        <v>18</v>
      </c>
      <c r="I204" s="59">
        <v>0</v>
      </c>
      <c r="J204" s="59">
        <v>26</v>
      </c>
      <c r="K204" s="59">
        <v>0</v>
      </c>
      <c r="L204" s="59">
        <v>14</v>
      </c>
      <c r="M204" s="57">
        <v>0</v>
      </c>
      <c r="N204" s="57">
        <v>7</v>
      </c>
    </row>
    <row r="205" spans="1:14" ht="15.5" x14ac:dyDescent="0.35">
      <c r="A205" s="56"/>
      <c r="B205" s="56" t="s">
        <v>173</v>
      </c>
      <c r="C205" s="56"/>
      <c r="D205" s="59">
        <v>4</v>
      </c>
      <c r="E205" s="59">
        <v>194</v>
      </c>
      <c r="F205" s="57">
        <v>348</v>
      </c>
      <c r="G205" s="59">
        <v>0</v>
      </c>
      <c r="H205" s="59">
        <v>10</v>
      </c>
      <c r="I205" s="59">
        <v>1</v>
      </c>
      <c r="J205" s="59">
        <v>7</v>
      </c>
      <c r="K205" s="59">
        <v>0</v>
      </c>
      <c r="L205" s="59">
        <v>3</v>
      </c>
      <c r="M205" s="57">
        <v>2</v>
      </c>
      <c r="N205" s="57">
        <v>12</v>
      </c>
    </row>
    <row r="206" spans="1:14" ht="15.5" x14ac:dyDescent="0.35">
      <c r="A206" s="56"/>
      <c r="B206" s="56" t="s">
        <v>174</v>
      </c>
      <c r="C206" s="56"/>
      <c r="D206" s="59">
        <v>10</v>
      </c>
      <c r="E206" s="59">
        <v>485</v>
      </c>
      <c r="F206" s="57">
        <v>498</v>
      </c>
      <c r="G206" s="59">
        <v>1</v>
      </c>
      <c r="H206" s="59">
        <v>21</v>
      </c>
      <c r="I206" s="59">
        <v>6</v>
      </c>
      <c r="J206" s="59">
        <v>62</v>
      </c>
      <c r="K206" s="59">
        <v>2</v>
      </c>
      <c r="L206" s="59">
        <v>20</v>
      </c>
      <c r="M206" s="57">
        <v>0</v>
      </c>
      <c r="N206" s="57">
        <v>20</v>
      </c>
    </row>
    <row r="207" spans="1:14" ht="15.5" x14ac:dyDescent="0.35">
      <c r="A207" s="56"/>
      <c r="B207" s="56" t="s">
        <v>175</v>
      </c>
      <c r="C207" s="56"/>
      <c r="D207" s="59">
        <v>4</v>
      </c>
      <c r="E207" s="59">
        <v>205</v>
      </c>
      <c r="F207" s="57">
        <v>479</v>
      </c>
      <c r="G207" s="59">
        <v>0</v>
      </c>
      <c r="H207" s="59">
        <v>22</v>
      </c>
      <c r="I207" s="59">
        <v>1</v>
      </c>
      <c r="J207" s="59">
        <v>2</v>
      </c>
      <c r="K207" s="59">
        <v>0</v>
      </c>
      <c r="L207" s="59">
        <v>3</v>
      </c>
      <c r="M207" s="57">
        <v>1</v>
      </c>
      <c r="N207" s="57">
        <v>8</v>
      </c>
    </row>
    <row r="208" spans="1:14" ht="15.5" x14ac:dyDescent="0.35">
      <c r="A208" s="56"/>
      <c r="B208" s="56" t="s">
        <v>176</v>
      </c>
      <c r="C208" s="56"/>
      <c r="D208" s="59">
        <v>1</v>
      </c>
      <c r="E208" s="59">
        <v>53</v>
      </c>
      <c r="F208" s="57">
        <v>106</v>
      </c>
      <c r="G208" s="59">
        <v>0</v>
      </c>
      <c r="H208" s="59">
        <v>6</v>
      </c>
      <c r="I208" s="59">
        <v>0</v>
      </c>
      <c r="J208" s="59">
        <v>2</v>
      </c>
      <c r="K208" s="59">
        <v>0</v>
      </c>
      <c r="L208" s="59">
        <v>1</v>
      </c>
      <c r="M208" s="57">
        <v>0</v>
      </c>
      <c r="N208" s="57">
        <v>2</v>
      </c>
    </row>
    <row r="209" spans="1:14" ht="15.5" x14ac:dyDescent="0.35">
      <c r="A209" s="56"/>
      <c r="B209" s="56" t="s">
        <v>177</v>
      </c>
      <c r="C209" s="56"/>
      <c r="D209" s="59">
        <v>0</v>
      </c>
      <c r="E209" s="59">
        <v>8</v>
      </c>
      <c r="F209" s="57">
        <v>12</v>
      </c>
      <c r="G209" s="59">
        <v>0</v>
      </c>
      <c r="H209" s="59">
        <v>0</v>
      </c>
      <c r="I209" s="59">
        <v>0</v>
      </c>
      <c r="J209" s="59">
        <v>0</v>
      </c>
      <c r="K209" s="59">
        <v>0</v>
      </c>
      <c r="L209" s="59">
        <v>0</v>
      </c>
      <c r="M209" s="57">
        <v>0</v>
      </c>
      <c r="N209" s="57">
        <v>1</v>
      </c>
    </row>
    <row r="210" spans="1:14" ht="15.5" x14ac:dyDescent="0.35">
      <c r="A210" s="56"/>
      <c r="B210" s="56" t="s">
        <v>178</v>
      </c>
      <c r="C210" s="56"/>
      <c r="D210" s="59">
        <v>0</v>
      </c>
      <c r="E210" s="59">
        <v>135</v>
      </c>
      <c r="F210" s="57">
        <v>318</v>
      </c>
      <c r="G210" s="59">
        <v>0</v>
      </c>
      <c r="H210" s="59">
        <v>15</v>
      </c>
      <c r="I210" s="59">
        <v>0</v>
      </c>
      <c r="J210" s="59">
        <v>4</v>
      </c>
      <c r="K210" s="59">
        <v>0</v>
      </c>
      <c r="L210" s="59">
        <v>8</v>
      </c>
      <c r="M210" s="57">
        <v>0</v>
      </c>
      <c r="N210" s="57">
        <v>8</v>
      </c>
    </row>
    <row r="211" spans="1:14" ht="15.5" x14ac:dyDescent="0.35">
      <c r="A211" s="56"/>
      <c r="B211" s="56" t="s">
        <v>179</v>
      </c>
      <c r="C211" s="56"/>
      <c r="D211" s="59">
        <v>3</v>
      </c>
      <c r="E211" s="59">
        <v>85</v>
      </c>
      <c r="F211" s="57">
        <v>112</v>
      </c>
      <c r="G211" s="59">
        <v>1</v>
      </c>
      <c r="H211" s="59">
        <v>4</v>
      </c>
      <c r="I211" s="59">
        <v>1</v>
      </c>
      <c r="J211" s="59">
        <v>5</v>
      </c>
      <c r="K211" s="59">
        <v>0</v>
      </c>
      <c r="L211" s="59">
        <v>6</v>
      </c>
      <c r="M211" s="57">
        <v>1</v>
      </c>
      <c r="N211" s="57">
        <v>3</v>
      </c>
    </row>
    <row r="212" spans="1:14" ht="15.5" x14ac:dyDescent="0.35">
      <c r="A212" s="56"/>
      <c r="B212" s="56" t="s">
        <v>180</v>
      </c>
      <c r="C212" s="56"/>
      <c r="D212" s="59">
        <v>0</v>
      </c>
      <c r="E212" s="59">
        <v>95</v>
      </c>
      <c r="F212" s="57">
        <v>128</v>
      </c>
      <c r="G212" s="59">
        <v>0</v>
      </c>
      <c r="H212" s="59">
        <v>7</v>
      </c>
      <c r="I212" s="59">
        <v>0</v>
      </c>
      <c r="J212" s="59">
        <v>4</v>
      </c>
      <c r="K212" s="59">
        <v>0</v>
      </c>
      <c r="L212" s="59">
        <v>7</v>
      </c>
      <c r="M212" s="57">
        <v>0</v>
      </c>
      <c r="N212" s="57">
        <v>4</v>
      </c>
    </row>
    <row r="213" spans="1:14" ht="15.5" x14ac:dyDescent="0.35">
      <c r="A213" s="56"/>
      <c r="B213" s="56" t="s">
        <v>181</v>
      </c>
      <c r="C213" s="56"/>
      <c r="D213" s="59">
        <v>3</v>
      </c>
      <c r="E213" s="59">
        <v>233</v>
      </c>
      <c r="F213" s="57">
        <v>568</v>
      </c>
      <c r="G213" s="59">
        <v>0</v>
      </c>
      <c r="H213" s="59">
        <v>16</v>
      </c>
      <c r="I213" s="59">
        <v>2</v>
      </c>
      <c r="J213" s="59">
        <v>22</v>
      </c>
      <c r="K213" s="59">
        <v>0</v>
      </c>
      <c r="L213" s="59">
        <v>18</v>
      </c>
      <c r="M213" s="57">
        <v>1</v>
      </c>
      <c r="N213" s="57">
        <v>10</v>
      </c>
    </row>
    <row r="214" spans="1:14" ht="15.5" x14ac:dyDescent="0.35">
      <c r="A214" s="56"/>
      <c r="B214" s="56" t="s">
        <v>182</v>
      </c>
      <c r="C214" s="56"/>
      <c r="D214" s="59">
        <v>18</v>
      </c>
      <c r="E214" s="59">
        <v>1036</v>
      </c>
      <c r="F214" s="57">
        <v>1131</v>
      </c>
      <c r="G214" s="59">
        <v>0</v>
      </c>
      <c r="H214" s="59">
        <v>75</v>
      </c>
      <c r="I214" s="59">
        <v>7</v>
      </c>
      <c r="J214" s="59">
        <v>50</v>
      </c>
      <c r="K214" s="59">
        <v>0</v>
      </c>
      <c r="L214" s="59">
        <v>21</v>
      </c>
      <c r="M214" s="57">
        <v>5</v>
      </c>
      <c r="N214" s="57">
        <v>58</v>
      </c>
    </row>
    <row r="215" spans="1:14" ht="15.5" x14ac:dyDescent="0.35">
      <c r="A215" s="56"/>
      <c r="B215" s="56" t="s">
        <v>183</v>
      </c>
      <c r="C215" s="56"/>
      <c r="D215" s="59">
        <v>2</v>
      </c>
      <c r="E215" s="59">
        <v>110</v>
      </c>
      <c r="F215" s="57">
        <v>240</v>
      </c>
      <c r="G215" s="59">
        <v>0</v>
      </c>
      <c r="H215" s="59">
        <v>6</v>
      </c>
      <c r="I215" s="59">
        <v>1</v>
      </c>
      <c r="J215" s="59">
        <v>9</v>
      </c>
      <c r="K215" s="59">
        <v>1</v>
      </c>
      <c r="L215" s="59">
        <v>13</v>
      </c>
      <c r="M215" s="57">
        <v>0</v>
      </c>
      <c r="N215" s="57">
        <v>5</v>
      </c>
    </row>
    <row r="216" spans="1:14" ht="15.5" x14ac:dyDescent="0.35">
      <c r="A216" s="56"/>
      <c r="B216" s="56" t="s">
        <v>184</v>
      </c>
      <c r="C216" s="56"/>
      <c r="D216" s="59">
        <v>0</v>
      </c>
      <c r="E216" s="59">
        <v>1</v>
      </c>
      <c r="F216" s="57">
        <v>2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57">
        <v>0</v>
      </c>
      <c r="N216" s="57">
        <v>0</v>
      </c>
    </row>
    <row r="217" spans="1:14" ht="15.5" x14ac:dyDescent="0.35">
      <c r="A217" s="56"/>
      <c r="B217" s="56" t="s">
        <v>185</v>
      </c>
      <c r="C217" s="56"/>
      <c r="D217" s="59">
        <v>35</v>
      </c>
      <c r="E217" s="59">
        <v>2906</v>
      </c>
      <c r="F217" s="57">
        <v>5010</v>
      </c>
      <c r="G217" s="59">
        <v>9</v>
      </c>
      <c r="H217" s="59">
        <v>270</v>
      </c>
      <c r="I217" s="59">
        <v>21</v>
      </c>
      <c r="J217" s="59">
        <v>318</v>
      </c>
      <c r="K217" s="59">
        <v>0</v>
      </c>
      <c r="L217" s="59">
        <v>197</v>
      </c>
      <c r="M217" s="57">
        <v>6</v>
      </c>
      <c r="N217" s="57">
        <v>167</v>
      </c>
    </row>
    <row r="218" spans="1:14" ht="15.5" x14ac:dyDescent="0.35">
      <c r="A218" s="56"/>
      <c r="B218" s="56" t="s">
        <v>18</v>
      </c>
      <c r="C218" s="56"/>
      <c r="D218" s="59">
        <v>322</v>
      </c>
      <c r="E218" s="59">
        <v>12485</v>
      </c>
      <c r="F218" s="57">
        <v>17146</v>
      </c>
      <c r="G218" s="59">
        <v>56</v>
      </c>
      <c r="H218" s="59">
        <v>1752</v>
      </c>
      <c r="I218" s="59">
        <v>144</v>
      </c>
      <c r="J218" s="59">
        <v>1378</v>
      </c>
      <c r="K218" s="59">
        <v>14</v>
      </c>
      <c r="L218" s="59">
        <v>515</v>
      </c>
      <c r="M218" s="57">
        <v>55</v>
      </c>
      <c r="N218" s="57">
        <v>933</v>
      </c>
    </row>
    <row r="219" spans="1:14" ht="15.5" x14ac:dyDescent="0.35">
      <c r="A219" s="56"/>
      <c r="B219" s="56" t="s">
        <v>186</v>
      </c>
      <c r="C219" s="56"/>
      <c r="D219" s="59">
        <v>5</v>
      </c>
      <c r="E219" s="59">
        <v>315</v>
      </c>
      <c r="F219" s="57">
        <v>997</v>
      </c>
      <c r="G219" s="59">
        <v>1</v>
      </c>
      <c r="H219" s="59">
        <v>29</v>
      </c>
      <c r="I219" s="59">
        <v>0</v>
      </c>
      <c r="J219" s="59">
        <v>28</v>
      </c>
      <c r="K219" s="59">
        <v>0</v>
      </c>
      <c r="L219" s="59">
        <v>8</v>
      </c>
      <c r="M219" s="57">
        <v>2</v>
      </c>
      <c r="N219" s="57">
        <v>27</v>
      </c>
    </row>
    <row r="220" spans="1:14" ht="15.5" x14ac:dyDescent="0.35">
      <c r="A220" s="56"/>
      <c r="B220" s="56" t="s">
        <v>187</v>
      </c>
      <c r="C220" s="56"/>
      <c r="D220" s="59">
        <v>8</v>
      </c>
      <c r="E220" s="59">
        <v>142</v>
      </c>
      <c r="F220" s="57">
        <v>177</v>
      </c>
      <c r="G220" s="59">
        <v>0</v>
      </c>
      <c r="H220" s="59">
        <v>17</v>
      </c>
      <c r="I220" s="59">
        <v>6</v>
      </c>
      <c r="J220" s="59">
        <v>9</v>
      </c>
      <c r="K220" s="59">
        <v>2</v>
      </c>
      <c r="L220" s="59">
        <v>8</v>
      </c>
      <c r="M220" s="57">
        <v>0</v>
      </c>
      <c r="N220" s="57">
        <v>20</v>
      </c>
    </row>
    <row r="221" spans="1:14" ht="15.5" x14ac:dyDescent="0.35">
      <c r="A221" s="56"/>
      <c r="B221" s="56" t="s">
        <v>188</v>
      </c>
      <c r="C221" s="56"/>
      <c r="D221" s="59">
        <v>1</v>
      </c>
      <c r="E221" s="59">
        <v>64</v>
      </c>
      <c r="F221" s="57">
        <v>92</v>
      </c>
      <c r="G221" s="59">
        <v>0</v>
      </c>
      <c r="H221" s="59">
        <v>9</v>
      </c>
      <c r="I221" s="59">
        <v>0</v>
      </c>
      <c r="J221" s="59">
        <v>9</v>
      </c>
      <c r="K221" s="59">
        <v>0</v>
      </c>
      <c r="L221" s="59">
        <v>11</v>
      </c>
      <c r="M221" s="57">
        <v>0</v>
      </c>
      <c r="N221" s="57">
        <v>3</v>
      </c>
    </row>
    <row r="222" spans="1:14" ht="15.5" x14ac:dyDescent="0.35">
      <c r="A222" s="56"/>
      <c r="B222" s="56" t="s">
        <v>189</v>
      </c>
      <c r="C222" s="56"/>
      <c r="D222" s="59">
        <v>0</v>
      </c>
      <c r="E222" s="59">
        <v>32</v>
      </c>
      <c r="F222" s="57">
        <v>197</v>
      </c>
      <c r="G222" s="59">
        <v>0</v>
      </c>
      <c r="H222" s="59">
        <v>0</v>
      </c>
      <c r="I222" s="59">
        <v>0</v>
      </c>
      <c r="J222" s="59">
        <v>3</v>
      </c>
      <c r="K222" s="59">
        <v>0</v>
      </c>
      <c r="L222" s="59">
        <v>2</v>
      </c>
      <c r="M222" s="57">
        <v>0</v>
      </c>
      <c r="N222" s="57">
        <v>0</v>
      </c>
    </row>
    <row r="223" spans="1:14" ht="15.5" x14ac:dyDescent="0.35">
      <c r="A223" s="56"/>
      <c r="B223" s="56" t="s">
        <v>190</v>
      </c>
      <c r="C223" s="56"/>
      <c r="D223" s="59">
        <v>3</v>
      </c>
      <c r="E223" s="59">
        <v>156</v>
      </c>
      <c r="F223" s="57">
        <v>306</v>
      </c>
      <c r="G223" s="59">
        <v>0</v>
      </c>
      <c r="H223" s="59">
        <v>18</v>
      </c>
      <c r="I223" s="59">
        <v>1</v>
      </c>
      <c r="J223" s="59">
        <v>8</v>
      </c>
      <c r="K223" s="59">
        <v>0</v>
      </c>
      <c r="L223" s="59">
        <v>2</v>
      </c>
      <c r="M223" s="57">
        <v>0</v>
      </c>
      <c r="N223" s="57">
        <v>13</v>
      </c>
    </row>
    <row r="224" spans="1:14" ht="15.5" x14ac:dyDescent="0.35">
      <c r="A224" s="56"/>
      <c r="B224" s="56" t="s">
        <v>191</v>
      </c>
      <c r="C224" s="56"/>
      <c r="D224" s="59">
        <v>3</v>
      </c>
      <c r="E224" s="59">
        <v>54</v>
      </c>
      <c r="F224" s="57">
        <v>133</v>
      </c>
      <c r="G224" s="59">
        <v>1</v>
      </c>
      <c r="H224" s="59">
        <v>7</v>
      </c>
      <c r="I224" s="59">
        <v>2</v>
      </c>
      <c r="J224" s="59">
        <v>0</v>
      </c>
      <c r="K224" s="59">
        <v>0</v>
      </c>
      <c r="L224" s="59">
        <v>0</v>
      </c>
      <c r="M224" s="57">
        <v>0</v>
      </c>
      <c r="N224" s="57">
        <v>3</v>
      </c>
    </row>
    <row r="225" spans="1:14" ht="15.5" x14ac:dyDescent="0.35">
      <c r="A225" s="56"/>
      <c r="B225" s="56" t="s">
        <v>192</v>
      </c>
      <c r="C225" s="56"/>
      <c r="D225" s="59">
        <v>2</v>
      </c>
      <c r="E225" s="59">
        <v>207</v>
      </c>
      <c r="F225" s="57">
        <v>366</v>
      </c>
      <c r="G225" s="59">
        <v>0</v>
      </c>
      <c r="H225" s="59">
        <v>24</v>
      </c>
      <c r="I225" s="59">
        <v>0</v>
      </c>
      <c r="J225" s="59">
        <v>18</v>
      </c>
      <c r="K225" s="59">
        <v>0</v>
      </c>
      <c r="L225" s="59">
        <v>14</v>
      </c>
      <c r="M225" s="57">
        <v>0</v>
      </c>
      <c r="N225" s="57">
        <v>14</v>
      </c>
    </row>
    <row r="226" spans="1:14" ht="15.5" x14ac:dyDescent="0.35">
      <c r="A226" s="56"/>
      <c r="B226" s="56" t="s">
        <v>193</v>
      </c>
      <c r="C226" s="56"/>
      <c r="D226" s="59">
        <v>5</v>
      </c>
      <c r="E226" s="59">
        <v>370</v>
      </c>
      <c r="F226" s="57">
        <v>1065</v>
      </c>
      <c r="G226" s="59">
        <v>0</v>
      </c>
      <c r="H226" s="59">
        <v>23</v>
      </c>
      <c r="I226" s="59">
        <v>2</v>
      </c>
      <c r="J226" s="59">
        <v>23</v>
      </c>
      <c r="K226" s="59">
        <v>0</v>
      </c>
      <c r="L226" s="59">
        <v>25</v>
      </c>
      <c r="M226" s="57">
        <v>1</v>
      </c>
      <c r="N226" s="57">
        <v>19</v>
      </c>
    </row>
    <row r="227" spans="1:14" ht="15.5" x14ac:dyDescent="0.35">
      <c r="A227" s="56"/>
      <c r="B227" s="56" t="s">
        <v>194</v>
      </c>
      <c r="C227" s="56"/>
      <c r="D227" s="59">
        <v>28</v>
      </c>
      <c r="E227" s="59">
        <v>734</v>
      </c>
      <c r="F227" s="57">
        <v>933</v>
      </c>
      <c r="G227" s="59">
        <v>3</v>
      </c>
      <c r="H227" s="59">
        <v>72</v>
      </c>
      <c r="I227" s="59">
        <v>11</v>
      </c>
      <c r="J227" s="59">
        <v>37</v>
      </c>
      <c r="K227" s="59">
        <v>0</v>
      </c>
      <c r="L227" s="59">
        <v>7</v>
      </c>
      <c r="M227" s="57">
        <v>4</v>
      </c>
      <c r="N227" s="57">
        <v>38</v>
      </c>
    </row>
    <row r="228" spans="1:14" ht="15.5" x14ac:dyDescent="0.35">
      <c r="A228" s="56"/>
      <c r="B228" s="56" t="s">
        <v>195</v>
      </c>
      <c r="C228" s="56"/>
      <c r="D228" s="59">
        <v>1</v>
      </c>
      <c r="E228" s="59">
        <v>21</v>
      </c>
      <c r="F228" s="57">
        <v>25</v>
      </c>
      <c r="G228" s="59">
        <v>0</v>
      </c>
      <c r="H228" s="59">
        <v>3</v>
      </c>
      <c r="I228" s="59">
        <v>0</v>
      </c>
      <c r="J228" s="59">
        <v>1</v>
      </c>
      <c r="K228" s="59">
        <v>0</v>
      </c>
      <c r="L228" s="59">
        <v>12</v>
      </c>
      <c r="M228" s="57">
        <v>0</v>
      </c>
      <c r="N228" s="57">
        <v>3</v>
      </c>
    </row>
    <row r="229" spans="1:14" ht="15.5" x14ac:dyDescent="0.35">
      <c r="A229" s="56"/>
      <c r="B229" s="56" t="s">
        <v>196</v>
      </c>
      <c r="C229" s="56"/>
      <c r="D229" s="59">
        <v>6</v>
      </c>
      <c r="E229" s="59">
        <v>243</v>
      </c>
      <c r="F229" s="57">
        <v>559</v>
      </c>
      <c r="G229" s="59">
        <v>1</v>
      </c>
      <c r="H229" s="59">
        <v>21</v>
      </c>
      <c r="I229" s="59">
        <v>1</v>
      </c>
      <c r="J229" s="59">
        <v>22</v>
      </c>
      <c r="K229" s="59">
        <v>0</v>
      </c>
      <c r="L229" s="59">
        <v>11</v>
      </c>
      <c r="M229" s="57">
        <v>0</v>
      </c>
      <c r="N229" s="57">
        <v>11</v>
      </c>
    </row>
    <row r="230" spans="1:14" ht="15.5" x14ac:dyDescent="0.35">
      <c r="A230" s="56"/>
      <c r="B230" s="56" t="s">
        <v>197</v>
      </c>
      <c r="C230" s="56"/>
      <c r="D230" s="59">
        <v>14</v>
      </c>
      <c r="E230" s="59">
        <v>733</v>
      </c>
      <c r="F230" s="57">
        <v>793</v>
      </c>
      <c r="G230" s="59">
        <v>3</v>
      </c>
      <c r="H230" s="59">
        <v>68</v>
      </c>
      <c r="I230" s="59">
        <v>10</v>
      </c>
      <c r="J230" s="59">
        <v>50</v>
      </c>
      <c r="K230" s="59">
        <v>0</v>
      </c>
      <c r="L230" s="59">
        <v>52</v>
      </c>
      <c r="M230" s="57">
        <v>2</v>
      </c>
      <c r="N230" s="57">
        <v>26</v>
      </c>
    </row>
    <row r="231" spans="1:14" ht="15.5" x14ac:dyDescent="0.35">
      <c r="A231" s="56"/>
      <c r="B231" s="56" t="s">
        <v>198</v>
      </c>
      <c r="C231" s="56"/>
      <c r="D231" s="59">
        <v>7</v>
      </c>
      <c r="E231" s="59">
        <v>141</v>
      </c>
      <c r="F231" s="57">
        <v>443</v>
      </c>
      <c r="G231" s="59">
        <v>1</v>
      </c>
      <c r="H231" s="59">
        <v>9</v>
      </c>
      <c r="I231" s="59">
        <v>3</v>
      </c>
      <c r="J231" s="59">
        <v>4</v>
      </c>
      <c r="K231" s="59">
        <v>0</v>
      </c>
      <c r="L231" s="59">
        <v>6</v>
      </c>
      <c r="M231" s="57">
        <v>2</v>
      </c>
      <c r="N231" s="57">
        <v>6</v>
      </c>
    </row>
    <row r="232" spans="1:14" ht="15.5" x14ac:dyDescent="0.35">
      <c r="A232" s="56"/>
      <c r="B232" s="56" t="s">
        <v>199</v>
      </c>
      <c r="C232" s="56"/>
      <c r="D232" s="59">
        <v>18</v>
      </c>
      <c r="E232" s="59">
        <v>928</v>
      </c>
      <c r="F232" s="57">
        <v>2121</v>
      </c>
      <c r="G232" s="59">
        <v>4</v>
      </c>
      <c r="H232" s="59">
        <v>91</v>
      </c>
      <c r="I232" s="59">
        <v>4</v>
      </c>
      <c r="J232" s="59">
        <v>68</v>
      </c>
      <c r="K232" s="59">
        <v>1</v>
      </c>
      <c r="L232" s="59">
        <v>30</v>
      </c>
      <c r="M232" s="57">
        <v>4</v>
      </c>
      <c r="N232" s="57">
        <v>47</v>
      </c>
    </row>
    <row r="233" spans="1:14" ht="15.5" x14ac:dyDescent="0.35">
      <c r="A233" s="56"/>
      <c r="B233" s="56" t="s">
        <v>200</v>
      </c>
      <c r="C233" s="56"/>
      <c r="D233" s="59">
        <v>4</v>
      </c>
      <c r="E233" s="59">
        <v>227</v>
      </c>
      <c r="F233" s="57">
        <v>290</v>
      </c>
      <c r="G233" s="59">
        <v>0</v>
      </c>
      <c r="H233" s="59">
        <v>30</v>
      </c>
      <c r="I233" s="59">
        <v>1</v>
      </c>
      <c r="J233" s="59">
        <v>20</v>
      </c>
      <c r="K233" s="59">
        <v>0</v>
      </c>
      <c r="L233" s="59">
        <v>34</v>
      </c>
      <c r="M233" s="57">
        <v>0</v>
      </c>
      <c r="N233" s="57">
        <v>12</v>
      </c>
    </row>
    <row r="234" spans="1:14" ht="15.5" x14ac:dyDescent="0.35">
      <c r="A234" s="56"/>
      <c r="B234" s="56" t="s">
        <v>661</v>
      </c>
      <c r="C234" s="56"/>
      <c r="D234" s="59">
        <v>0</v>
      </c>
      <c r="E234" s="59">
        <v>0</v>
      </c>
      <c r="F234" s="57">
        <v>1</v>
      </c>
      <c r="G234" s="59">
        <v>0</v>
      </c>
      <c r="H234" s="59">
        <v>0</v>
      </c>
      <c r="I234" s="59">
        <v>0</v>
      </c>
      <c r="J234" s="59">
        <v>0</v>
      </c>
      <c r="K234" s="59">
        <v>0</v>
      </c>
      <c r="L234" s="59">
        <v>0</v>
      </c>
      <c r="M234" s="57">
        <v>0</v>
      </c>
      <c r="N234" s="57">
        <v>0</v>
      </c>
    </row>
    <row r="235" spans="1:14" ht="15.5" x14ac:dyDescent="0.35">
      <c r="A235" s="56"/>
      <c r="B235" s="56" t="s">
        <v>201</v>
      </c>
      <c r="C235" s="56"/>
      <c r="D235" s="59">
        <v>0</v>
      </c>
      <c r="E235" s="59">
        <v>197</v>
      </c>
      <c r="F235" s="57">
        <v>406</v>
      </c>
      <c r="G235" s="59">
        <v>0</v>
      </c>
      <c r="H235" s="59">
        <v>24</v>
      </c>
      <c r="I235" s="59">
        <v>0</v>
      </c>
      <c r="J235" s="59">
        <v>7</v>
      </c>
      <c r="K235" s="59">
        <v>0</v>
      </c>
      <c r="L235" s="59">
        <v>10</v>
      </c>
      <c r="M235" s="57">
        <v>0</v>
      </c>
      <c r="N235" s="57">
        <v>7</v>
      </c>
    </row>
    <row r="236" spans="1:14" ht="15.5" x14ac:dyDescent="0.35">
      <c r="A236" s="56"/>
      <c r="B236" s="56" t="s">
        <v>202</v>
      </c>
      <c r="C236" s="56"/>
      <c r="D236" s="59">
        <v>2</v>
      </c>
      <c r="E236" s="59">
        <v>123</v>
      </c>
      <c r="F236" s="57">
        <v>316</v>
      </c>
      <c r="G236" s="59">
        <v>1</v>
      </c>
      <c r="H236" s="59">
        <v>6</v>
      </c>
      <c r="I236" s="59">
        <v>0</v>
      </c>
      <c r="J236" s="59">
        <v>3</v>
      </c>
      <c r="K236" s="59">
        <v>0</v>
      </c>
      <c r="L236" s="59">
        <v>7</v>
      </c>
      <c r="M236" s="57">
        <v>0</v>
      </c>
      <c r="N236" s="57">
        <v>5</v>
      </c>
    </row>
    <row r="237" spans="1:14" ht="15.5" x14ac:dyDescent="0.35">
      <c r="A237" s="56"/>
      <c r="B237" s="56" t="s">
        <v>203</v>
      </c>
      <c r="C237" s="56"/>
      <c r="D237" s="59">
        <v>1</v>
      </c>
      <c r="E237" s="59">
        <v>90</v>
      </c>
      <c r="F237" s="57">
        <v>100</v>
      </c>
      <c r="G237" s="59">
        <v>0</v>
      </c>
      <c r="H237" s="59">
        <v>6</v>
      </c>
      <c r="I237" s="59">
        <v>0</v>
      </c>
      <c r="J237" s="59">
        <v>8</v>
      </c>
      <c r="K237" s="59">
        <v>0</v>
      </c>
      <c r="L237" s="59">
        <v>8</v>
      </c>
      <c r="M237" s="57">
        <v>0</v>
      </c>
      <c r="N237" s="57">
        <v>6</v>
      </c>
    </row>
    <row r="238" spans="1:14" ht="15.5" x14ac:dyDescent="0.35">
      <c r="A238" s="56"/>
      <c r="B238" s="56" t="s">
        <v>204</v>
      </c>
      <c r="C238" s="56"/>
      <c r="D238" s="59">
        <v>1</v>
      </c>
      <c r="E238" s="59">
        <v>126</v>
      </c>
      <c r="F238" s="57">
        <v>169</v>
      </c>
      <c r="G238" s="59">
        <v>0</v>
      </c>
      <c r="H238" s="59">
        <v>13</v>
      </c>
      <c r="I238" s="59">
        <v>0</v>
      </c>
      <c r="J238" s="59">
        <v>8</v>
      </c>
      <c r="K238" s="59">
        <v>0</v>
      </c>
      <c r="L238" s="59">
        <v>10</v>
      </c>
      <c r="M238" s="57">
        <v>1</v>
      </c>
      <c r="N238" s="57">
        <v>6</v>
      </c>
    </row>
    <row r="239" spans="1:14" ht="15.5" x14ac:dyDescent="0.35">
      <c r="A239" s="56"/>
      <c r="B239" s="56" t="s">
        <v>205</v>
      </c>
      <c r="C239" s="56"/>
      <c r="D239" s="59">
        <v>0</v>
      </c>
      <c r="E239" s="59">
        <v>63</v>
      </c>
      <c r="F239" s="57">
        <v>65</v>
      </c>
      <c r="G239" s="59">
        <v>0</v>
      </c>
      <c r="H239" s="59">
        <v>7</v>
      </c>
      <c r="I239" s="59">
        <v>0</v>
      </c>
      <c r="J239" s="59">
        <v>0</v>
      </c>
      <c r="K239" s="59">
        <v>0</v>
      </c>
      <c r="L239" s="59">
        <v>7</v>
      </c>
      <c r="M239" s="57">
        <v>0</v>
      </c>
      <c r="N239" s="57">
        <v>0</v>
      </c>
    </row>
    <row r="240" spans="1:14" ht="15.5" x14ac:dyDescent="0.35">
      <c r="A240" s="56"/>
      <c r="B240" s="56" t="s">
        <v>206</v>
      </c>
      <c r="C240" s="56"/>
      <c r="D240" s="59">
        <v>6</v>
      </c>
      <c r="E240" s="59">
        <v>640</v>
      </c>
      <c r="F240" s="57">
        <v>1133</v>
      </c>
      <c r="G240" s="59">
        <v>1</v>
      </c>
      <c r="H240" s="59">
        <v>63</v>
      </c>
      <c r="I240" s="59">
        <v>0</v>
      </c>
      <c r="J240" s="59">
        <v>34</v>
      </c>
      <c r="K240" s="59">
        <v>0</v>
      </c>
      <c r="L240" s="59">
        <v>16</v>
      </c>
      <c r="M240" s="57">
        <v>2</v>
      </c>
      <c r="N240" s="57">
        <v>30</v>
      </c>
    </row>
    <row r="241" spans="1:14" ht="15.5" x14ac:dyDescent="0.35">
      <c r="A241" s="56"/>
      <c r="B241" s="56" t="s">
        <v>207</v>
      </c>
      <c r="C241" s="56"/>
      <c r="D241" s="59">
        <v>11</v>
      </c>
      <c r="E241" s="59">
        <v>390</v>
      </c>
      <c r="F241" s="57">
        <v>603</v>
      </c>
      <c r="G241" s="59">
        <v>2</v>
      </c>
      <c r="H241" s="59">
        <v>34</v>
      </c>
      <c r="I241" s="59">
        <v>4</v>
      </c>
      <c r="J241" s="59">
        <v>9</v>
      </c>
      <c r="K241" s="59">
        <v>1</v>
      </c>
      <c r="L241" s="59">
        <v>6</v>
      </c>
      <c r="M241" s="57">
        <v>1</v>
      </c>
      <c r="N241" s="57">
        <v>19</v>
      </c>
    </row>
    <row r="242" spans="1:14" ht="15.5" x14ac:dyDescent="0.35">
      <c r="A242" s="56"/>
      <c r="B242" s="56" t="s">
        <v>208</v>
      </c>
      <c r="C242" s="56"/>
      <c r="D242" s="59">
        <v>5</v>
      </c>
      <c r="E242" s="59">
        <v>448</v>
      </c>
      <c r="F242" s="57">
        <v>459</v>
      </c>
      <c r="G242" s="59">
        <v>4</v>
      </c>
      <c r="H242" s="59">
        <v>40</v>
      </c>
      <c r="I242" s="59">
        <v>2</v>
      </c>
      <c r="J242" s="59">
        <v>65</v>
      </c>
      <c r="K242" s="59">
        <v>0</v>
      </c>
      <c r="L242" s="59">
        <v>46</v>
      </c>
      <c r="M242" s="57">
        <v>0</v>
      </c>
      <c r="N242" s="57">
        <v>30</v>
      </c>
    </row>
    <row r="243" spans="1:14" ht="15.5" x14ac:dyDescent="0.35">
      <c r="A243" s="56"/>
      <c r="B243" s="56" t="s">
        <v>209</v>
      </c>
      <c r="C243" s="56"/>
      <c r="D243" s="59">
        <v>0</v>
      </c>
      <c r="E243" s="59">
        <v>5</v>
      </c>
      <c r="F243" s="57">
        <v>10</v>
      </c>
      <c r="G243" s="59">
        <v>0</v>
      </c>
      <c r="H243" s="59">
        <v>0</v>
      </c>
      <c r="I243" s="59">
        <v>0</v>
      </c>
      <c r="J243" s="59">
        <v>1</v>
      </c>
      <c r="K243" s="59">
        <v>0</v>
      </c>
      <c r="L243" s="59">
        <v>2</v>
      </c>
      <c r="M243" s="57">
        <v>0</v>
      </c>
      <c r="N243" s="57">
        <v>0</v>
      </c>
    </row>
    <row r="244" spans="1:14" ht="15.5" x14ac:dyDescent="0.35">
      <c r="A244" s="56"/>
      <c r="B244" s="56" t="s">
        <v>210</v>
      </c>
      <c r="C244" s="56"/>
      <c r="D244" s="59">
        <v>0</v>
      </c>
      <c r="E244" s="59">
        <v>132</v>
      </c>
      <c r="F244" s="57">
        <v>124</v>
      </c>
      <c r="G244" s="59">
        <v>0</v>
      </c>
      <c r="H244" s="59">
        <v>10</v>
      </c>
      <c r="I244" s="59">
        <v>0</v>
      </c>
      <c r="J244" s="59">
        <v>8</v>
      </c>
      <c r="K244" s="59">
        <v>0</v>
      </c>
      <c r="L244" s="59">
        <v>4</v>
      </c>
      <c r="M244" s="57">
        <v>0</v>
      </c>
      <c r="N244" s="57">
        <v>7</v>
      </c>
    </row>
    <row r="245" spans="1:14" ht="15.5" x14ac:dyDescent="0.35">
      <c r="A245" s="56"/>
      <c r="B245" s="56" t="s">
        <v>211</v>
      </c>
      <c r="C245" s="56"/>
      <c r="D245" s="59">
        <v>2</v>
      </c>
      <c r="E245" s="59">
        <v>87</v>
      </c>
      <c r="F245" s="57">
        <v>161</v>
      </c>
      <c r="G245" s="59">
        <v>0</v>
      </c>
      <c r="H245" s="59">
        <v>3</v>
      </c>
      <c r="I245" s="59">
        <v>0</v>
      </c>
      <c r="J245" s="59">
        <v>4</v>
      </c>
      <c r="K245" s="59">
        <v>0</v>
      </c>
      <c r="L245" s="59">
        <v>7</v>
      </c>
      <c r="M245" s="57">
        <v>1</v>
      </c>
      <c r="N245" s="57">
        <v>1</v>
      </c>
    </row>
    <row r="246" spans="1:14" ht="15.5" x14ac:dyDescent="0.35">
      <c r="A246" s="56"/>
      <c r="B246" s="56" t="s">
        <v>212</v>
      </c>
      <c r="C246" s="56"/>
      <c r="D246" s="59">
        <v>1</v>
      </c>
      <c r="E246" s="59">
        <v>407</v>
      </c>
      <c r="F246" s="57">
        <v>705</v>
      </c>
      <c r="G246" s="59">
        <v>0</v>
      </c>
      <c r="H246" s="59">
        <v>40</v>
      </c>
      <c r="I246" s="59">
        <v>0</v>
      </c>
      <c r="J246" s="59">
        <v>30</v>
      </c>
      <c r="K246" s="59">
        <v>0</v>
      </c>
      <c r="L246" s="59">
        <v>26</v>
      </c>
      <c r="M246" s="57">
        <v>0</v>
      </c>
      <c r="N246" s="57">
        <v>20</v>
      </c>
    </row>
    <row r="247" spans="1:14" ht="15.5" x14ac:dyDescent="0.35">
      <c r="A247" s="56"/>
      <c r="B247" s="56" t="s">
        <v>213</v>
      </c>
      <c r="C247" s="56"/>
      <c r="D247" s="59">
        <v>0</v>
      </c>
      <c r="E247" s="59">
        <v>66</v>
      </c>
      <c r="F247" s="57">
        <v>71</v>
      </c>
      <c r="G247" s="59">
        <v>0</v>
      </c>
      <c r="H247" s="59">
        <v>2</v>
      </c>
      <c r="I247" s="59">
        <v>0</v>
      </c>
      <c r="J247" s="59">
        <v>6</v>
      </c>
      <c r="K247" s="59">
        <v>0</v>
      </c>
      <c r="L247" s="59">
        <v>8</v>
      </c>
      <c r="M247" s="57">
        <v>0</v>
      </c>
      <c r="N247" s="57">
        <v>4</v>
      </c>
    </row>
    <row r="248" spans="1:14" ht="15.5" x14ac:dyDescent="0.35">
      <c r="A248" s="56"/>
      <c r="B248" s="56" t="s">
        <v>214</v>
      </c>
      <c r="C248" s="56"/>
      <c r="D248" s="59">
        <v>0</v>
      </c>
      <c r="E248" s="59">
        <v>64</v>
      </c>
      <c r="F248" s="57">
        <v>118</v>
      </c>
      <c r="G248" s="59">
        <v>0</v>
      </c>
      <c r="H248" s="59">
        <v>2</v>
      </c>
      <c r="I248" s="59">
        <v>0</v>
      </c>
      <c r="J248" s="59">
        <v>6</v>
      </c>
      <c r="K248" s="59">
        <v>0</v>
      </c>
      <c r="L248" s="59">
        <v>3</v>
      </c>
      <c r="M248" s="57">
        <v>0</v>
      </c>
      <c r="N248" s="57">
        <v>0</v>
      </c>
    </row>
    <row r="249" spans="1:14" ht="15.5" x14ac:dyDescent="0.35">
      <c r="A249" s="56"/>
      <c r="B249" s="56" t="s">
        <v>215</v>
      </c>
      <c r="C249" s="56"/>
      <c r="D249" s="59">
        <v>4</v>
      </c>
      <c r="E249" s="59">
        <v>497</v>
      </c>
      <c r="F249" s="57">
        <v>616</v>
      </c>
      <c r="G249" s="59">
        <v>0</v>
      </c>
      <c r="H249" s="59">
        <v>39</v>
      </c>
      <c r="I249" s="59">
        <v>2</v>
      </c>
      <c r="J249" s="59">
        <v>43</v>
      </c>
      <c r="K249" s="59">
        <v>0</v>
      </c>
      <c r="L249" s="59">
        <v>25</v>
      </c>
      <c r="M249" s="57">
        <v>1</v>
      </c>
      <c r="N249" s="57">
        <v>38</v>
      </c>
    </row>
    <row r="250" spans="1:14" ht="15.5" x14ac:dyDescent="0.35">
      <c r="A250" s="56"/>
      <c r="B250" s="56" t="s">
        <v>216</v>
      </c>
      <c r="C250" s="56"/>
      <c r="D250" s="59">
        <v>1</v>
      </c>
      <c r="E250" s="59">
        <v>150</v>
      </c>
      <c r="F250" s="57">
        <v>269</v>
      </c>
      <c r="G250" s="59">
        <v>0</v>
      </c>
      <c r="H250" s="59">
        <v>4</v>
      </c>
      <c r="I250" s="59">
        <v>0</v>
      </c>
      <c r="J250" s="59">
        <v>4</v>
      </c>
      <c r="K250" s="59">
        <v>0</v>
      </c>
      <c r="L250" s="59">
        <v>10</v>
      </c>
      <c r="M250" s="57">
        <v>0</v>
      </c>
      <c r="N250" s="57">
        <v>4</v>
      </c>
    </row>
    <row r="251" spans="1:14" ht="15.5" x14ac:dyDescent="0.35">
      <c r="A251" s="56"/>
      <c r="B251" s="56" t="s">
        <v>217</v>
      </c>
      <c r="C251" s="56"/>
      <c r="D251" s="59">
        <v>2</v>
      </c>
      <c r="E251" s="59">
        <v>61</v>
      </c>
      <c r="F251" s="57">
        <v>102</v>
      </c>
      <c r="G251" s="59">
        <v>0</v>
      </c>
      <c r="H251" s="59">
        <v>3</v>
      </c>
      <c r="I251" s="59">
        <v>1</v>
      </c>
      <c r="J251" s="59">
        <v>5</v>
      </c>
      <c r="K251" s="59">
        <v>0</v>
      </c>
      <c r="L251" s="59">
        <v>2</v>
      </c>
      <c r="M251" s="57">
        <v>0</v>
      </c>
      <c r="N251" s="57">
        <v>1</v>
      </c>
    </row>
    <row r="252" spans="1:14" ht="15.5" x14ac:dyDescent="0.35">
      <c r="A252" s="56"/>
      <c r="B252" s="56" t="s">
        <v>218</v>
      </c>
      <c r="C252" s="56"/>
      <c r="D252" s="59">
        <v>8</v>
      </c>
      <c r="E252" s="59">
        <v>420</v>
      </c>
      <c r="F252" s="57">
        <v>873</v>
      </c>
      <c r="G252" s="59">
        <v>2</v>
      </c>
      <c r="H252" s="59">
        <v>49</v>
      </c>
      <c r="I252" s="59">
        <v>2</v>
      </c>
      <c r="J252" s="59">
        <v>23</v>
      </c>
      <c r="K252" s="59">
        <v>0</v>
      </c>
      <c r="L252" s="59">
        <v>12</v>
      </c>
      <c r="M252" s="57">
        <v>2</v>
      </c>
      <c r="N252" s="57">
        <v>23</v>
      </c>
    </row>
    <row r="253" spans="1:14" ht="15.5" x14ac:dyDescent="0.35">
      <c r="A253" s="56"/>
      <c r="B253" s="56" t="s">
        <v>219</v>
      </c>
      <c r="C253" s="56"/>
      <c r="D253" s="59">
        <v>0</v>
      </c>
      <c r="E253" s="59">
        <v>191</v>
      </c>
      <c r="F253" s="57">
        <v>439</v>
      </c>
      <c r="G253" s="59">
        <v>0</v>
      </c>
      <c r="H253" s="59">
        <v>13</v>
      </c>
      <c r="I253" s="59">
        <v>0</v>
      </c>
      <c r="J253" s="59">
        <v>38</v>
      </c>
      <c r="K253" s="59">
        <v>0</v>
      </c>
      <c r="L253" s="59">
        <v>15</v>
      </c>
      <c r="M253" s="57">
        <v>0</v>
      </c>
      <c r="N253" s="57">
        <v>17</v>
      </c>
    </row>
    <row r="254" spans="1:14" ht="15.5" x14ac:dyDescent="0.35">
      <c r="A254" s="56"/>
      <c r="B254" s="56" t="s">
        <v>220</v>
      </c>
      <c r="C254" s="56"/>
      <c r="D254" s="59">
        <v>0</v>
      </c>
      <c r="E254" s="59">
        <v>20</v>
      </c>
      <c r="F254" s="57">
        <v>28</v>
      </c>
      <c r="G254" s="59">
        <v>0</v>
      </c>
      <c r="H254" s="59">
        <v>3</v>
      </c>
      <c r="I254" s="59">
        <v>0</v>
      </c>
      <c r="J254" s="59">
        <v>0</v>
      </c>
      <c r="K254" s="59">
        <v>0</v>
      </c>
      <c r="L254" s="59">
        <v>2</v>
      </c>
      <c r="M254" s="57">
        <v>0</v>
      </c>
      <c r="N254" s="57">
        <v>2</v>
      </c>
    </row>
    <row r="255" spans="1:14" ht="15.5" x14ac:dyDescent="0.35">
      <c r="A255" s="56"/>
      <c r="B255" s="56" t="s">
        <v>221</v>
      </c>
      <c r="C255" s="56"/>
      <c r="D255" s="59">
        <v>4</v>
      </c>
      <c r="E255" s="59">
        <v>320</v>
      </c>
      <c r="F255" s="57">
        <v>436</v>
      </c>
      <c r="G255" s="59">
        <v>2</v>
      </c>
      <c r="H255" s="59">
        <v>29</v>
      </c>
      <c r="I255" s="59">
        <v>2</v>
      </c>
      <c r="J255" s="59">
        <v>15</v>
      </c>
      <c r="K255" s="59">
        <v>0</v>
      </c>
      <c r="L255" s="59">
        <v>18</v>
      </c>
      <c r="M255" s="57">
        <v>1</v>
      </c>
      <c r="N255" s="57">
        <v>17</v>
      </c>
    </row>
    <row r="256" spans="1:14" ht="15.5" x14ac:dyDescent="0.35">
      <c r="A256" s="56"/>
      <c r="B256" s="56" t="s">
        <v>70</v>
      </c>
      <c r="C256" s="56"/>
      <c r="D256" s="59">
        <v>156</v>
      </c>
      <c r="E256" s="59">
        <v>6200</v>
      </c>
      <c r="F256" s="57">
        <v>12757</v>
      </c>
      <c r="G256" s="59">
        <v>39</v>
      </c>
      <c r="H256" s="59">
        <v>731</v>
      </c>
      <c r="I256" s="59">
        <v>41</v>
      </c>
      <c r="J256" s="59">
        <v>288</v>
      </c>
      <c r="K256" s="59">
        <v>5</v>
      </c>
      <c r="L256" s="59">
        <v>184</v>
      </c>
      <c r="M256" s="57">
        <v>22</v>
      </c>
      <c r="N256" s="57">
        <v>544</v>
      </c>
    </row>
    <row r="257" spans="1:14" ht="15.5" x14ac:dyDescent="0.35">
      <c r="A257" s="56"/>
      <c r="B257" s="56"/>
      <c r="C257" s="56" t="s">
        <v>495</v>
      </c>
      <c r="D257" s="59">
        <v>103</v>
      </c>
      <c r="E257" s="59">
        <v>3891</v>
      </c>
      <c r="F257" s="57">
        <v>7826</v>
      </c>
      <c r="G257" s="59">
        <v>25</v>
      </c>
      <c r="H257" s="59">
        <v>493</v>
      </c>
      <c r="I257" s="59">
        <v>28</v>
      </c>
      <c r="J257" s="59">
        <v>271</v>
      </c>
      <c r="K257" s="59">
        <v>4</v>
      </c>
      <c r="L257" s="59">
        <v>180</v>
      </c>
      <c r="M257" s="57">
        <v>15</v>
      </c>
      <c r="N257" s="57">
        <v>304</v>
      </c>
    </row>
    <row r="258" spans="1:14" ht="15.5" x14ac:dyDescent="0.35">
      <c r="A258" s="56"/>
      <c r="B258" s="56"/>
      <c r="C258" s="56" t="s">
        <v>493</v>
      </c>
      <c r="D258" s="59">
        <v>0</v>
      </c>
      <c r="E258" s="59">
        <v>1</v>
      </c>
      <c r="F258" s="57">
        <v>7</v>
      </c>
      <c r="G258" s="59">
        <v>0</v>
      </c>
      <c r="H258" s="59">
        <v>0</v>
      </c>
      <c r="I258" s="59">
        <v>0</v>
      </c>
      <c r="J258" s="59">
        <v>0</v>
      </c>
      <c r="K258" s="59">
        <v>0</v>
      </c>
      <c r="L258" s="59">
        <v>0</v>
      </c>
      <c r="M258" s="57">
        <v>0</v>
      </c>
      <c r="N258" s="57">
        <v>0</v>
      </c>
    </row>
    <row r="259" spans="1:14" ht="15.5" x14ac:dyDescent="0.35">
      <c r="A259" s="56"/>
      <c r="B259" s="56"/>
      <c r="C259" s="56" t="s">
        <v>494</v>
      </c>
      <c r="D259" s="59">
        <v>53</v>
      </c>
      <c r="E259" s="59">
        <v>2308</v>
      </c>
      <c r="F259" s="57">
        <v>4924</v>
      </c>
      <c r="G259" s="59">
        <v>14</v>
      </c>
      <c r="H259" s="59">
        <v>238</v>
      </c>
      <c r="I259" s="59">
        <v>13</v>
      </c>
      <c r="J259" s="59">
        <v>17</v>
      </c>
      <c r="K259" s="59">
        <v>1</v>
      </c>
      <c r="L259" s="59">
        <v>4</v>
      </c>
      <c r="M259" s="57">
        <v>7</v>
      </c>
      <c r="N259" s="57">
        <v>240</v>
      </c>
    </row>
    <row r="260" spans="1:14" ht="15.5" x14ac:dyDescent="0.35">
      <c r="A260" s="56" t="s">
        <v>19</v>
      </c>
      <c r="B260" s="56"/>
      <c r="C260" s="56"/>
      <c r="D260" s="59">
        <v>35</v>
      </c>
      <c r="E260" s="59">
        <v>710</v>
      </c>
      <c r="F260" s="57">
        <v>1881</v>
      </c>
      <c r="G260" s="59">
        <v>8</v>
      </c>
      <c r="H260" s="59">
        <v>123</v>
      </c>
      <c r="I260" s="59">
        <v>7</v>
      </c>
      <c r="J260" s="59">
        <v>23</v>
      </c>
      <c r="K260" s="59">
        <v>0</v>
      </c>
      <c r="L260" s="59">
        <v>12</v>
      </c>
      <c r="M260" s="57">
        <v>4</v>
      </c>
      <c r="N260" s="57">
        <v>45</v>
      </c>
    </row>
    <row r="261" spans="1:14" ht="15.5" x14ac:dyDescent="0.35">
      <c r="A261" s="56"/>
      <c r="B261" s="56" t="s">
        <v>222</v>
      </c>
      <c r="C261" s="56"/>
      <c r="D261" s="59">
        <v>0</v>
      </c>
      <c r="E261" s="59">
        <v>7</v>
      </c>
      <c r="F261" s="57">
        <v>31</v>
      </c>
      <c r="G261" s="59">
        <v>0</v>
      </c>
      <c r="H261" s="59">
        <v>2</v>
      </c>
      <c r="I261" s="59">
        <v>0</v>
      </c>
      <c r="J261" s="59">
        <v>0</v>
      </c>
      <c r="K261" s="59">
        <v>0</v>
      </c>
      <c r="L261" s="59">
        <v>0</v>
      </c>
      <c r="M261" s="57">
        <v>0</v>
      </c>
      <c r="N261" s="57">
        <v>1</v>
      </c>
    </row>
    <row r="262" spans="1:14" ht="15.5" x14ac:dyDescent="0.35">
      <c r="A262" s="56"/>
      <c r="B262" s="56" t="s">
        <v>19</v>
      </c>
      <c r="C262" s="56"/>
      <c r="D262" s="59">
        <v>6</v>
      </c>
      <c r="E262" s="59">
        <v>184</v>
      </c>
      <c r="F262" s="57">
        <v>895</v>
      </c>
      <c r="G262" s="59">
        <v>2</v>
      </c>
      <c r="H262" s="59">
        <v>37</v>
      </c>
      <c r="I262" s="59">
        <v>4</v>
      </c>
      <c r="J262" s="59">
        <v>22</v>
      </c>
      <c r="K262" s="59">
        <v>0</v>
      </c>
      <c r="L262" s="59">
        <v>9</v>
      </c>
      <c r="M262" s="57">
        <v>0</v>
      </c>
      <c r="N262" s="57">
        <v>12</v>
      </c>
    </row>
    <row r="263" spans="1:14" ht="15.5" x14ac:dyDescent="0.35">
      <c r="A263" s="56"/>
      <c r="B263" s="56" t="s">
        <v>70</v>
      </c>
      <c r="C263" s="56"/>
      <c r="D263" s="59">
        <v>29</v>
      </c>
      <c r="E263" s="59">
        <v>519</v>
      </c>
      <c r="F263" s="57">
        <v>955</v>
      </c>
      <c r="G263" s="59">
        <v>6</v>
      </c>
      <c r="H263" s="59">
        <v>84</v>
      </c>
      <c r="I263" s="59">
        <v>3</v>
      </c>
      <c r="J263" s="59">
        <v>1</v>
      </c>
      <c r="K263" s="59">
        <v>0</v>
      </c>
      <c r="L263" s="59">
        <v>3</v>
      </c>
      <c r="M263" s="57">
        <v>4</v>
      </c>
      <c r="N263" s="57">
        <v>32</v>
      </c>
    </row>
    <row r="264" spans="1:14" ht="15.5" x14ac:dyDescent="0.35">
      <c r="A264" s="56"/>
      <c r="B264" s="56"/>
      <c r="C264" s="56" t="s">
        <v>495</v>
      </c>
      <c r="D264" s="59">
        <v>18</v>
      </c>
      <c r="E264" s="59">
        <v>244</v>
      </c>
      <c r="F264" s="57">
        <v>449</v>
      </c>
      <c r="G264" s="59">
        <v>5</v>
      </c>
      <c r="H264" s="59">
        <v>47</v>
      </c>
      <c r="I264" s="59">
        <v>2</v>
      </c>
      <c r="J264" s="59">
        <v>0</v>
      </c>
      <c r="K264" s="59">
        <v>0</v>
      </c>
      <c r="L264" s="59">
        <v>3</v>
      </c>
      <c r="M264" s="57">
        <v>2</v>
      </c>
      <c r="N264" s="57">
        <v>17</v>
      </c>
    </row>
    <row r="265" spans="1:14" ht="15.5" x14ac:dyDescent="0.35">
      <c r="A265" s="56"/>
      <c r="B265" s="56"/>
      <c r="C265" s="56" t="s">
        <v>494</v>
      </c>
      <c r="D265" s="59">
        <v>11</v>
      </c>
      <c r="E265" s="59">
        <v>275</v>
      </c>
      <c r="F265" s="57">
        <v>506</v>
      </c>
      <c r="G265" s="59">
        <v>1</v>
      </c>
      <c r="H265" s="59">
        <v>37</v>
      </c>
      <c r="I265" s="59">
        <v>1</v>
      </c>
      <c r="J265" s="59">
        <v>1</v>
      </c>
      <c r="K265" s="59">
        <v>0</v>
      </c>
      <c r="L265" s="59">
        <v>0</v>
      </c>
      <c r="M265" s="57">
        <v>2</v>
      </c>
      <c r="N265" s="57">
        <v>15</v>
      </c>
    </row>
    <row r="266" spans="1:14" ht="15.5" x14ac:dyDescent="0.35">
      <c r="A266" s="56" t="s">
        <v>20</v>
      </c>
      <c r="B266" s="56"/>
      <c r="C266" s="56"/>
      <c r="D266" s="59">
        <v>6</v>
      </c>
      <c r="E266" s="59">
        <v>820</v>
      </c>
      <c r="F266" s="57">
        <v>1401</v>
      </c>
      <c r="G266" s="59">
        <v>2</v>
      </c>
      <c r="H266" s="59">
        <v>92</v>
      </c>
      <c r="I266" s="59">
        <v>2</v>
      </c>
      <c r="J266" s="59">
        <v>58</v>
      </c>
      <c r="K266" s="59">
        <v>0</v>
      </c>
      <c r="L266" s="59">
        <v>112</v>
      </c>
      <c r="M266" s="57">
        <v>2</v>
      </c>
      <c r="N266" s="57">
        <v>54</v>
      </c>
    </row>
    <row r="267" spans="1:14" ht="15.5" x14ac:dyDescent="0.35">
      <c r="A267" s="56"/>
      <c r="B267" s="56" t="s">
        <v>223</v>
      </c>
      <c r="C267" s="56"/>
      <c r="D267" s="59">
        <v>1</v>
      </c>
      <c r="E267" s="59">
        <v>41</v>
      </c>
      <c r="F267" s="57">
        <v>54</v>
      </c>
      <c r="G267" s="59">
        <v>0</v>
      </c>
      <c r="H267" s="59">
        <v>2</v>
      </c>
      <c r="I267" s="59">
        <v>0</v>
      </c>
      <c r="J267" s="59">
        <v>4</v>
      </c>
      <c r="K267" s="59">
        <v>0</v>
      </c>
      <c r="L267" s="59">
        <v>9</v>
      </c>
      <c r="M267" s="57">
        <v>1</v>
      </c>
      <c r="N267" s="57">
        <v>1</v>
      </c>
    </row>
    <row r="268" spans="1:14" ht="15.5" x14ac:dyDescent="0.35">
      <c r="A268" s="56"/>
      <c r="B268" s="56" t="s">
        <v>224</v>
      </c>
      <c r="C268" s="56"/>
      <c r="D268" s="59">
        <v>0</v>
      </c>
      <c r="E268" s="59">
        <v>16</v>
      </c>
      <c r="F268" s="57">
        <v>16</v>
      </c>
      <c r="G268" s="59">
        <v>0</v>
      </c>
      <c r="H268" s="59">
        <v>3</v>
      </c>
      <c r="I268" s="59">
        <v>0</v>
      </c>
      <c r="J268" s="59">
        <v>3</v>
      </c>
      <c r="K268" s="59">
        <v>0</v>
      </c>
      <c r="L268" s="59">
        <v>5</v>
      </c>
      <c r="M268" s="57">
        <v>0</v>
      </c>
      <c r="N268" s="57">
        <v>2</v>
      </c>
    </row>
    <row r="269" spans="1:14" ht="15.5" x14ac:dyDescent="0.35">
      <c r="A269" s="56"/>
      <c r="B269" s="56" t="s">
        <v>225</v>
      </c>
      <c r="C269" s="56"/>
      <c r="D269" s="59">
        <v>0</v>
      </c>
      <c r="E269" s="59">
        <v>37</v>
      </c>
      <c r="F269" s="57">
        <v>34</v>
      </c>
      <c r="G269" s="59">
        <v>0</v>
      </c>
      <c r="H269" s="59">
        <v>3</v>
      </c>
      <c r="I269" s="59">
        <v>0</v>
      </c>
      <c r="J269" s="59">
        <v>5</v>
      </c>
      <c r="K269" s="59">
        <v>0</v>
      </c>
      <c r="L269" s="59">
        <v>7</v>
      </c>
      <c r="M269" s="57">
        <v>0</v>
      </c>
      <c r="N269" s="57">
        <v>1</v>
      </c>
    </row>
    <row r="270" spans="1:14" ht="15.5" x14ac:dyDescent="0.35">
      <c r="A270" s="56"/>
      <c r="B270" s="56" t="s">
        <v>226</v>
      </c>
      <c r="C270" s="56"/>
      <c r="D270" s="59">
        <v>0</v>
      </c>
      <c r="E270" s="59">
        <v>35</v>
      </c>
      <c r="F270" s="57">
        <v>24</v>
      </c>
      <c r="G270" s="59">
        <v>0</v>
      </c>
      <c r="H270" s="59">
        <v>0</v>
      </c>
      <c r="I270" s="59">
        <v>0</v>
      </c>
      <c r="J270" s="59">
        <v>4</v>
      </c>
      <c r="K270" s="59">
        <v>0</v>
      </c>
      <c r="L270" s="59">
        <v>12</v>
      </c>
      <c r="M270" s="57">
        <v>0</v>
      </c>
      <c r="N270" s="57">
        <v>3</v>
      </c>
    </row>
    <row r="271" spans="1:14" ht="15.5" x14ac:dyDescent="0.35">
      <c r="A271" s="56"/>
      <c r="B271" s="56" t="s">
        <v>227</v>
      </c>
      <c r="C271" s="56"/>
      <c r="D271" s="59">
        <v>1</v>
      </c>
      <c r="E271" s="59">
        <v>118</v>
      </c>
      <c r="F271" s="57">
        <v>233</v>
      </c>
      <c r="G271" s="59">
        <v>0</v>
      </c>
      <c r="H271" s="59">
        <v>16</v>
      </c>
      <c r="I271" s="59">
        <v>0</v>
      </c>
      <c r="J271" s="59">
        <v>12</v>
      </c>
      <c r="K271" s="59">
        <v>0</v>
      </c>
      <c r="L271" s="59">
        <v>6</v>
      </c>
      <c r="M271" s="57">
        <v>0</v>
      </c>
      <c r="N271" s="57">
        <v>2</v>
      </c>
    </row>
    <row r="272" spans="1:14" ht="15.5" x14ac:dyDescent="0.35">
      <c r="A272" s="56"/>
      <c r="B272" s="56" t="s">
        <v>228</v>
      </c>
      <c r="C272" s="56"/>
      <c r="D272" s="59">
        <v>0</v>
      </c>
      <c r="E272" s="59">
        <v>3</v>
      </c>
      <c r="F272" s="57">
        <v>12</v>
      </c>
      <c r="G272" s="59">
        <v>0</v>
      </c>
      <c r="H272" s="59">
        <v>0</v>
      </c>
      <c r="I272" s="59">
        <v>0</v>
      </c>
      <c r="J272" s="59">
        <v>0</v>
      </c>
      <c r="K272" s="59">
        <v>0</v>
      </c>
      <c r="L272" s="59">
        <v>1</v>
      </c>
      <c r="M272" s="57">
        <v>0</v>
      </c>
      <c r="N272" s="57">
        <v>0</v>
      </c>
    </row>
    <row r="273" spans="1:14" ht="15.5" x14ac:dyDescent="0.35">
      <c r="A273" s="56"/>
      <c r="B273" s="56" t="s">
        <v>229</v>
      </c>
      <c r="C273" s="56"/>
      <c r="D273" s="59">
        <v>0</v>
      </c>
      <c r="E273" s="59">
        <v>25</v>
      </c>
      <c r="F273" s="57">
        <v>19</v>
      </c>
      <c r="G273" s="59">
        <v>0</v>
      </c>
      <c r="H273" s="59">
        <v>1</v>
      </c>
      <c r="I273" s="59">
        <v>0</v>
      </c>
      <c r="J273" s="59">
        <v>2</v>
      </c>
      <c r="K273" s="59">
        <v>0</v>
      </c>
      <c r="L273" s="59">
        <v>6</v>
      </c>
      <c r="M273" s="57">
        <v>0</v>
      </c>
      <c r="N273" s="57">
        <v>2</v>
      </c>
    </row>
    <row r="274" spans="1:14" ht="15.5" x14ac:dyDescent="0.35">
      <c r="A274" s="56"/>
      <c r="B274" s="56" t="s">
        <v>230</v>
      </c>
      <c r="C274" s="56"/>
      <c r="D274" s="59">
        <v>3</v>
      </c>
      <c r="E274" s="59">
        <v>256</v>
      </c>
      <c r="F274" s="57">
        <v>478</v>
      </c>
      <c r="G274" s="59">
        <v>2</v>
      </c>
      <c r="H274" s="59">
        <v>34</v>
      </c>
      <c r="I274" s="59">
        <v>2</v>
      </c>
      <c r="J274" s="59">
        <v>23</v>
      </c>
      <c r="K274" s="59">
        <v>0</v>
      </c>
      <c r="L274" s="59">
        <v>26</v>
      </c>
      <c r="M274" s="57">
        <v>0</v>
      </c>
      <c r="N274" s="57">
        <v>7</v>
      </c>
    </row>
    <row r="275" spans="1:14" ht="15.5" x14ac:dyDescent="0.35">
      <c r="A275" s="56"/>
      <c r="B275" s="56" t="s">
        <v>231</v>
      </c>
      <c r="C275" s="56"/>
      <c r="D275" s="59">
        <v>0</v>
      </c>
      <c r="E275" s="59">
        <v>17</v>
      </c>
      <c r="F275" s="57">
        <v>43</v>
      </c>
      <c r="G275" s="59">
        <v>0</v>
      </c>
      <c r="H275" s="59">
        <v>3</v>
      </c>
      <c r="I275" s="59">
        <v>0</v>
      </c>
      <c r="J275" s="59">
        <v>2</v>
      </c>
      <c r="K275" s="59">
        <v>0</v>
      </c>
      <c r="L275" s="59">
        <v>7</v>
      </c>
      <c r="M275" s="57">
        <v>0</v>
      </c>
      <c r="N275" s="57">
        <v>1</v>
      </c>
    </row>
    <row r="276" spans="1:14" ht="15.5" x14ac:dyDescent="0.35">
      <c r="A276" s="56"/>
      <c r="B276" s="56" t="s">
        <v>232</v>
      </c>
      <c r="C276" s="56"/>
      <c r="D276" s="59">
        <v>0</v>
      </c>
      <c r="E276" s="59">
        <v>2</v>
      </c>
      <c r="F276" s="57">
        <v>3</v>
      </c>
      <c r="G276" s="59">
        <v>0</v>
      </c>
      <c r="H276" s="59">
        <v>0</v>
      </c>
      <c r="I276" s="59">
        <v>0</v>
      </c>
      <c r="J276" s="59">
        <v>0</v>
      </c>
      <c r="K276" s="59">
        <v>0</v>
      </c>
      <c r="L276" s="59">
        <v>0</v>
      </c>
      <c r="M276" s="57">
        <v>0</v>
      </c>
      <c r="N276" s="57">
        <v>0</v>
      </c>
    </row>
    <row r="277" spans="1:14" ht="15.5" x14ac:dyDescent="0.35">
      <c r="A277" s="56"/>
      <c r="B277" s="56" t="s">
        <v>70</v>
      </c>
      <c r="C277" s="56"/>
      <c r="D277" s="59">
        <v>1</v>
      </c>
      <c r="E277" s="59">
        <v>270</v>
      </c>
      <c r="F277" s="57">
        <v>485</v>
      </c>
      <c r="G277" s="59">
        <v>0</v>
      </c>
      <c r="H277" s="59">
        <v>30</v>
      </c>
      <c r="I277" s="59">
        <v>0</v>
      </c>
      <c r="J277" s="59">
        <v>3</v>
      </c>
      <c r="K277" s="59">
        <v>0</v>
      </c>
      <c r="L277" s="59">
        <v>33</v>
      </c>
      <c r="M277" s="57">
        <v>1</v>
      </c>
      <c r="N277" s="57">
        <v>35</v>
      </c>
    </row>
    <row r="278" spans="1:14" ht="15.5" x14ac:dyDescent="0.35">
      <c r="A278" s="56"/>
      <c r="B278" s="56"/>
      <c r="C278" s="56" t="s">
        <v>495</v>
      </c>
      <c r="D278" s="59">
        <v>1</v>
      </c>
      <c r="E278" s="59">
        <v>105</v>
      </c>
      <c r="F278" s="57">
        <v>212</v>
      </c>
      <c r="G278" s="59">
        <v>0</v>
      </c>
      <c r="H278" s="59">
        <v>9</v>
      </c>
      <c r="I278" s="59">
        <v>0</v>
      </c>
      <c r="J278" s="59">
        <v>2</v>
      </c>
      <c r="K278" s="59">
        <v>0</v>
      </c>
      <c r="L278" s="59">
        <v>20</v>
      </c>
      <c r="M278" s="57">
        <v>1</v>
      </c>
      <c r="N278" s="57">
        <v>13</v>
      </c>
    </row>
    <row r="279" spans="1:14" ht="15.5" x14ac:dyDescent="0.35">
      <c r="A279" s="56"/>
      <c r="B279" s="56"/>
      <c r="C279" s="56" t="s">
        <v>494</v>
      </c>
      <c r="D279" s="59">
        <v>0</v>
      </c>
      <c r="E279" s="59">
        <v>165</v>
      </c>
      <c r="F279" s="57">
        <v>273</v>
      </c>
      <c r="G279" s="59">
        <v>0</v>
      </c>
      <c r="H279" s="59">
        <v>21</v>
      </c>
      <c r="I279" s="59">
        <v>0</v>
      </c>
      <c r="J279" s="59">
        <v>1</v>
      </c>
      <c r="K279" s="59">
        <v>0</v>
      </c>
      <c r="L279" s="59">
        <v>13</v>
      </c>
      <c r="M279" s="57">
        <v>0</v>
      </c>
      <c r="N279" s="57">
        <v>22</v>
      </c>
    </row>
    <row r="280" spans="1:14" ht="15.5" x14ac:dyDescent="0.35">
      <c r="A280" s="56" t="s">
        <v>21</v>
      </c>
      <c r="B280" s="56"/>
      <c r="C280" s="56"/>
      <c r="D280" s="59">
        <v>1</v>
      </c>
      <c r="E280" s="59">
        <v>74</v>
      </c>
      <c r="F280" s="57">
        <v>131</v>
      </c>
      <c r="G280" s="59">
        <v>0</v>
      </c>
      <c r="H280" s="59">
        <v>10</v>
      </c>
      <c r="I280" s="59">
        <v>0</v>
      </c>
      <c r="J280" s="59">
        <v>0</v>
      </c>
      <c r="K280" s="59">
        <v>0</v>
      </c>
      <c r="L280" s="59">
        <v>0</v>
      </c>
      <c r="M280" s="57">
        <v>0</v>
      </c>
      <c r="N280" s="57">
        <v>15</v>
      </c>
    </row>
    <row r="281" spans="1:14" ht="15.5" x14ac:dyDescent="0.35">
      <c r="A281" s="56"/>
      <c r="B281" s="56" t="s">
        <v>70</v>
      </c>
      <c r="C281" s="56"/>
      <c r="D281" s="59">
        <v>1</v>
      </c>
      <c r="E281" s="59">
        <v>74</v>
      </c>
      <c r="F281" s="57">
        <v>131</v>
      </c>
      <c r="G281" s="59">
        <v>0</v>
      </c>
      <c r="H281" s="59">
        <v>10</v>
      </c>
      <c r="I281" s="59">
        <v>0</v>
      </c>
      <c r="J281" s="59">
        <v>0</v>
      </c>
      <c r="K281" s="59">
        <v>0</v>
      </c>
      <c r="L281" s="59">
        <v>0</v>
      </c>
      <c r="M281" s="57">
        <v>0</v>
      </c>
      <c r="N281" s="57">
        <v>15</v>
      </c>
    </row>
    <row r="282" spans="1:14" ht="15.5" x14ac:dyDescent="0.35">
      <c r="A282" s="56"/>
      <c r="B282" s="56"/>
      <c r="C282" s="56" t="s">
        <v>495</v>
      </c>
      <c r="D282" s="59">
        <v>1</v>
      </c>
      <c r="E282" s="59">
        <v>23</v>
      </c>
      <c r="F282" s="57">
        <v>57</v>
      </c>
      <c r="G282" s="59">
        <v>0</v>
      </c>
      <c r="H282" s="59">
        <v>4</v>
      </c>
      <c r="I282" s="59">
        <v>0</v>
      </c>
      <c r="J282" s="59">
        <v>0</v>
      </c>
      <c r="K282" s="59">
        <v>0</v>
      </c>
      <c r="L282" s="59">
        <v>0</v>
      </c>
      <c r="M282" s="57">
        <v>0</v>
      </c>
      <c r="N282" s="57">
        <v>4</v>
      </c>
    </row>
    <row r="283" spans="1:14" ht="15.5" x14ac:dyDescent="0.35">
      <c r="A283" s="56"/>
      <c r="B283" s="56"/>
      <c r="C283" s="56" t="s">
        <v>494</v>
      </c>
      <c r="D283" s="59">
        <v>0</v>
      </c>
      <c r="E283" s="59">
        <v>51</v>
      </c>
      <c r="F283" s="57">
        <v>74</v>
      </c>
      <c r="G283" s="59">
        <v>0</v>
      </c>
      <c r="H283" s="59">
        <v>6</v>
      </c>
      <c r="I283" s="59">
        <v>0</v>
      </c>
      <c r="J283" s="59">
        <v>0</v>
      </c>
      <c r="K283" s="59">
        <v>0</v>
      </c>
      <c r="L283" s="59">
        <v>0</v>
      </c>
      <c r="M283" s="57">
        <v>0</v>
      </c>
      <c r="N283" s="57">
        <v>11</v>
      </c>
    </row>
    <row r="284" spans="1:14" ht="15.5" x14ac:dyDescent="0.35">
      <c r="A284" s="56" t="s">
        <v>22</v>
      </c>
      <c r="B284" s="56"/>
      <c r="C284" s="56"/>
      <c r="D284" s="59">
        <v>20</v>
      </c>
      <c r="E284" s="59">
        <v>347</v>
      </c>
      <c r="F284" s="57">
        <v>899</v>
      </c>
      <c r="G284" s="59">
        <v>5</v>
      </c>
      <c r="H284" s="59">
        <v>75</v>
      </c>
      <c r="I284" s="59">
        <v>1</v>
      </c>
      <c r="J284" s="59">
        <v>11</v>
      </c>
      <c r="K284" s="59">
        <v>0</v>
      </c>
      <c r="L284" s="59">
        <v>9</v>
      </c>
      <c r="M284" s="57">
        <v>2</v>
      </c>
      <c r="N284" s="57">
        <v>41</v>
      </c>
    </row>
    <row r="285" spans="1:14" ht="15.5" x14ac:dyDescent="0.35">
      <c r="A285" s="56"/>
      <c r="B285" s="56" t="s">
        <v>233</v>
      </c>
      <c r="C285" s="56"/>
      <c r="D285" s="59">
        <v>1</v>
      </c>
      <c r="E285" s="59">
        <v>22</v>
      </c>
      <c r="F285" s="57">
        <v>83</v>
      </c>
      <c r="G285" s="59">
        <v>0</v>
      </c>
      <c r="H285" s="59">
        <v>3</v>
      </c>
      <c r="I285" s="59">
        <v>0</v>
      </c>
      <c r="J285" s="59">
        <v>4</v>
      </c>
      <c r="K285" s="59">
        <v>0</v>
      </c>
      <c r="L285" s="59">
        <v>4</v>
      </c>
      <c r="M285" s="57">
        <v>1</v>
      </c>
      <c r="N285" s="57">
        <v>4</v>
      </c>
    </row>
    <row r="286" spans="1:14" ht="15.5" x14ac:dyDescent="0.35">
      <c r="A286" s="56"/>
      <c r="B286" s="56" t="s">
        <v>234</v>
      </c>
      <c r="C286" s="56"/>
      <c r="D286" s="59">
        <v>0</v>
      </c>
      <c r="E286" s="59">
        <v>37</v>
      </c>
      <c r="F286" s="57">
        <v>75</v>
      </c>
      <c r="G286" s="59">
        <v>0</v>
      </c>
      <c r="H286" s="59">
        <v>5</v>
      </c>
      <c r="I286" s="59">
        <v>0</v>
      </c>
      <c r="J286" s="59">
        <v>3</v>
      </c>
      <c r="K286" s="59">
        <v>0</v>
      </c>
      <c r="L286" s="59">
        <v>2</v>
      </c>
      <c r="M286" s="57">
        <v>0</v>
      </c>
      <c r="N286" s="57">
        <v>3</v>
      </c>
    </row>
    <row r="287" spans="1:14" ht="15.5" x14ac:dyDescent="0.35">
      <c r="A287" s="56"/>
      <c r="B287" s="56" t="s">
        <v>235</v>
      </c>
      <c r="C287" s="56"/>
      <c r="D287" s="59">
        <v>0</v>
      </c>
      <c r="E287" s="59">
        <v>7</v>
      </c>
      <c r="F287" s="57">
        <v>6</v>
      </c>
      <c r="G287" s="59">
        <v>0</v>
      </c>
      <c r="H287" s="59">
        <v>1</v>
      </c>
      <c r="I287" s="59">
        <v>0</v>
      </c>
      <c r="J287" s="59">
        <v>2</v>
      </c>
      <c r="K287" s="59">
        <v>0</v>
      </c>
      <c r="L287" s="59">
        <v>0</v>
      </c>
      <c r="M287" s="57">
        <v>0</v>
      </c>
      <c r="N287" s="57">
        <v>0</v>
      </c>
    </row>
    <row r="288" spans="1:14" ht="15.5" x14ac:dyDescent="0.35">
      <c r="A288" s="56"/>
      <c r="B288" s="56" t="s">
        <v>70</v>
      </c>
      <c r="C288" s="56"/>
      <c r="D288" s="59">
        <v>19</v>
      </c>
      <c r="E288" s="59">
        <v>281</v>
      </c>
      <c r="F288" s="57">
        <v>735</v>
      </c>
      <c r="G288" s="59">
        <v>5</v>
      </c>
      <c r="H288" s="59">
        <v>66</v>
      </c>
      <c r="I288" s="59">
        <v>1</v>
      </c>
      <c r="J288" s="59">
        <v>2</v>
      </c>
      <c r="K288" s="59">
        <v>0</v>
      </c>
      <c r="L288" s="59">
        <v>3</v>
      </c>
      <c r="M288" s="57">
        <v>1</v>
      </c>
      <c r="N288" s="57">
        <v>34</v>
      </c>
    </row>
    <row r="289" spans="1:14" ht="15.5" x14ac:dyDescent="0.35">
      <c r="A289" s="56"/>
      <c r="B289" s="56"/>
      <c r="C289" s="56" t="s">
        <v>495</v>
      </c>
      <c r="D289" s="59">
        <v>3</v>
      </c>
      <c r="E289" s="59">
        <v>104</v>
      </c>
      <c r="F289" s="57">
        <v>251</v>
      </c>
      <c r="G289" s="59">
        <v>2</v>
      </c>
      <c r="H289" s="59">
        <v>36</v>
      </c>
      <c r="I289" s="59">
        <v>1</v>
      </c>
      <c r="J289" s="59">
        <v>2</v>
      </c>
      <c r="K289" s="59">
        <v>0</v>
      </c>
      <c r="L289" s="59">
        <v>1</v>
      </c>
      <c r="M289" s="57">
        <v>0</v>
      </c>
      <c r="N289" s="57">
        <v>16</v>
      </c>
    </row>
    <row r="290" spans="1:14" ht="15.5" x14ac:dyDescent="0.35">
      <c r="A290" s="56"/>
      <c r="B290" s="56"/>
      <c r="C290" s="56" t="s">
        <v>494</v>
      </c>
      <c r="D290" s="59">
        <v>16</v>
      </c>
      <c r="E290" s="59">
        <v>177</v>
      </c>
      <c r="F290" s="57">
        <v>484</v>
      </c>
      <c r="G290" s="59">
        <v>3</v>
      </c>
      <c r="H290" s="59">
        <v>30</v>
      </c>
      <c r="I290" s="59">
        <v>0</v>
      </c>
      <c r="J290" s="59">
        <v>0</v>
      </c>
      <c r="K290" s="59">
        <v>0</v>
      </c>
      <c r="L290" s="59">
        <v>2</v>
      </c>
      <c r="M290" s="57">
        <v>1</v>
      </c>
      <c r="N290" s="57">
        <v>18</v>
      </c>
    </row>
    <row r="291" spans="1:14" ht="15.5" x14ac:dyDescent="0.35">
      <c r="A291" s="56" t="s">
        <v>23</v>
      </c>
      <c r="B291" s="56"/>
      <c r="C291" s="56"/>
      <c r="D291" s="59">
        <v>62</v>
      </c>
      <c r="E291" s="59">
        <v>1685</v>
      </c>
      <c r="F291" s="57">
        <v>3189</v>
      </c>
      <c r="G291" s="59">
        <v>21</v>
      </c>
      <c r="H291" s="59">
        <v>212</v>
      </c>
      <c r="I291" s="59">
        <v>17</v>
      </c>
      <c r="J291" s="59">
        <v>81</v>
      </c>
      <c r="K291" s="59">
        <v>6</v>
      </c>
      <c r="L291" s="59">
        <v>51</v>
      </c>
      <c r="M291" s="57">
        <v>5</v>
      </c>
      <c r="N291" s="57">
        <v>82</v>
      </c>
    </row>
    <row r="292" spans="1:14" ht="15.5" x14ac:dyDescent="0.35">
      <c r="A292" s="56"/>
      <c r="B292" s="56" t="s">
        <v>236</v>
      </c>
      <c r="C292" s="56"/>
      <c r="D292" s="59">
        <v>2</v>
      </c>
      <c r="E292" s="59">
        <v>129</v>
      </c>
      <c r="F292" s="57">
        <v>303</v>
      </c>
      <c r="G292" s="59">
        <v>1</v>
      </c>
      <c r="H292" s="59">
        <v>20</v>
      </c>
      <c r="I292" s="59">
        <v>1</v>
      </c>
      <c r="J292" s="59">
        <v>9</v>
      </c>
      <c r="K292" s="59">
        <v>0</v>
      </c>
      <c r="L292" s="59">
        <v>5</v>
      </c>
      <c r="M292" s="57">
        <v>0</v>
      </c>
      <c r="N292" s="57">
        <v>7</v>
      </c>
    </row>
    <row r="293" spans="1:14" ht="15.5" x14ac:dyDescent="0.35">
      <c r="A293" s="56"/>
      <c r="B293" s="56" t="s">
        <v>655</v>
      </c>
      <c r="C293" s="56"/>
      <c r="D293" s="59">
        <v>1</v>
      </c>
      <c r="E293" s="59">
        <v>5</v>
      </c>
      <c r="F293" s="57">
        <v>30</v>
      </c>
      <c r="G293" s="59">
        <v>1</v>
      </c>
      <c r="H293" s="59">
        <v>1</v>
      </c>
      <c r="I293" s="59">
        <v>1</v>
      </c>
      <c r="J293" s="59">
        <v>0</v>
      </c>
      <c r="K293" s="59">
        <v>0</v>
      </c>
      <c r="L293" s="59">
        <v>0</v>
      </c>
      <c r="M293" s="57">
        <v>0</v>
      </c>
      <c r="N293" s="57">
        <v>1</v>
      </c>
    </row>
    <row r="294" spans="1:14" ht="15.5" x14ac:dyDescent="0.35">
      <c r="A294" s="56"/>
      <c r="B294" s="56" t="s">
        <v>237</v>
      </c>
      <c r="C294" s="56"/>
      <c r="D294" s="59">
        <v>0</v>
      </c>
      <c r="E294" s="59">
        <v>39</v>
      </c>
      <c r="F294" s="57">
        <v>122</v>
      </c>
      <c r="G294" s="59">
        <v>0</v>
      </c>
      <c r="H294" s="59">
        <v>4</v>
      </c>
      <c r="I294" s="59">
        <v>0</v>
      </c>
      <c r="J294" s="59">
        <v>5</v>
      </c>
      <c r="K294" s="59">
        <v>0</v>
      </c>
      <c r="L294" s="59">
        <v>0</v>
      </c>
      <c r="M294" s="57">
        <v>0</v>
      </c>
      <c r="N294" s="57">
        <v>0</v>
      </c>
    </row>
    <row r="295" spans="1:14" ht="15.5" x14ac:dyDescent="0.35">
      <c r="A295" s="56"/>
      <c r="B295" s="56" t="s">
        <v>238</v>
      </c>
      <c r="C295" s="56"/>
      <c r="D295" s="59">
        <v>2</v>
      </c>
      <c r="E295" s="59">
        <v>178</v>
      </c>
      <c r="F295" s="57">
        <v>281</v>
      </c>
      <c r="G295" s="59">
        <v>0</v>
      </c>
      <c r="H295" s="59">
        <v>10</v>
      </c>
      <c r="I295" s="59">
        <v>2</v>
      </c>
      <c r="J295" s="59">
        <v>16</v>
      </c>
      <c r="K295" s="59">
        <v>0</v>
      </c>
      <c r="L295" s="59">
        <v>9</v>
      </c>
      <c r="M295" s="57">
        <v>0</v>
      </c>
      <c r="N295" s="57">
        <v>6</v>
      </c>
    </row>
    <row r="296" spans="1:14" ht="15.5" x14ac:dyDescent="0.35">
      <c r="A296" s="56"/>
      <c r="B296" s="56" t="s">
        <v>23</v>
      </c>
      <c r="C296" s="56"/>
      <c r="D296" s="59">
        <v>13</v>
      </c>
      <c r="E296" s="59">
        <v>491</v>
      </c>
      <c r="F296" s="57">
        <v>850</v>
      </c>
      <c r="G296" s="59">
        <v>4</v>
      </c>
      <c r="H296" s="59">
        <v>56</v>
      </c>
      <c r="I296" s="59">
        <v>6</v>
      </c>
      <c r="J296" s="59">
        <v>33</v>
      </c>
      <c r="K296" s="59">
        <v>1</v>
      </c>
      <c r="L296" s="59">
        <v>33</v>
      </c>
      <c r="M296" s="57">
        <v>2</v>
      </c>
      <c r="N296" s="57">
        <v>24</v>
      </c>
    </row>
    <row r="297" spans="1:14" ht="15.5" x14ac:dyDescent="0.35">
      <c r="A297" s="56"/>
      <c r="B297" s="56" t="s">
        <v>70</v>
      </c>
      <c r="C297" s="56"/>
      <c r="D297" s="59">
        <v>44</v>
      </c>
      <c r="E297" s="59">
        <v>843</v>
      </c>
      <c r="F297" s="57">
        <v>1603</v>
      </c>
      <c r="G297" s="59">
        <v>15</v>
      </c>
      <c r="H297" s="59">
        <v>121</v>
      </c>
      <c r="I297" s="59">
        <v>7</v>
      </c>
      <c r="J297" s="59">
        <v>18</v>
      </c>
      <c r="K297" s="59">
        <v>5</v>
      </c>
      <c r="L297" s="59">
        <v>4</v>
      </c>
      <c r="M297" s="57">
        <v>3</v>
      </c>
      <c r="N297" s="57">
        <v>44</v>
      </c>
    </row>
    <row r="298" spans="1:14" ht="15.5" x14ac:dyDescent="0.35">
      <c r="A298" s="56"/>
      <c r="B298" s="56"/>
      <c r="C298" s="56" t="s">
        <v>495</v>
      </c>
      <c r="D298" s="59">
        <v>24</v>
      </c>
      <c r="E298" s="59">
        <v>336</v>
      </c>
      <c r="F298" s="57">
        <v>654</v>
      </c>
      <c r="G298" s="59">
        <v>7</v>
      </c>
      <c r="H298" s="59">
        <v>51</v>
      </c>
      <c r="I298" s="59">
        <v>5</v>
      </c>
      <c r="J298" s="59">
        <v>9</v>
      </c>
      <c r="K298" s="59">
        <v>4</v>
      </c>
      <c r="L298" s="59">
        <v>3</v>
      </c>
      <c r="M298" s="57">
        <v>3</v>
      </c>
      <c r="N298" s="57">
        <v>25</v>
      </c>
    </row>
    <row r="299" spans="1:14" ht="15.5" x14ac:dyDescent="0.35">
      <c r="A299" s="56"/>
      <c r="B299" s="56"/>
      <c r="C299" s="56" t="s">
        <v>494</v>
      </c>
      <c r="D299" s="59">
        <v>20</v>
      </c>
      <c r="E299" s="59">
        <v>507</v>
      </c>
      <c r="F299" s="57">
        <v>949</v>
      </c>
      <c r="G299" s="59">
        <v>8</v>
      </c>
      <c r="H299" s="59">
        <v>70</v>
      </c>
      <c r="I299" s="59">
        <v>2</v>
      </c>
      <c r="J299" s="59">
        <v>9</v>
      </c>
      <c r="K299" s="59">
        <v>1</v>
      </c>
      <c r="L299" s="59">
        <v>1</v>
      </c>
      <c r="M299" s="57">
        <v>0</v>
      </c>
      <c r="N299" s="57">
        <v>19</v>
      </c>
    </row>
    <row r="300" spans="1:14" ht="15.5" x14ac:dyDescent="0.35">
      <c r="A300" s="56" t="s">
        <v>24</v>
      </c>
      <c r="B300" s="56"/>
      <c r="C300" s="56"/>
      <c r="D300" s="59">
        <v>2</v>
      </c>
      <c r="E300" s="59">
        <v>47</v>
      </c>
      <c r="F300" s="57">
        <v>89</v>
      </c>
      <c r="G300" s="59">
        <v>1</v>
      </c>
      <c r="H300" s="59">
        <v>8</v>
      </c>
      <c r="I300" s="59">
        <v>0</v>
      </c>
      <c r="J300" s="59">
        <v>0</v>
      </c>
      <c r="K300" s="59">
        <v>0</v>
      </c>
      <c r="L300" s="59">
        <v>0</v>
      </c>
      <c r="M300" s="57">
        <v>0</v>
      </c>
      <c r="N300" s="57">
        <v>6</v>
      </c>
    </row>
    <row r="301" spans="1:14" ht="15.5" x14ac:dyDescent="0.35">
      <c r="A301" s="56"/>
      <c r="B301" s="56" t="s">
        <v>239</v>
      </c>
      <c r="C301" s="56"/>
      <c r="D301" s="59">
        <v>0</v>
      </c>
      <c r="E301" s="59">
        <v>1</v>
      </c>
      <c r="F301" s="57">
        <v>0</v>
      </c>
      <c r="G301" s="59">
        <v>0</v>
      </c>
      <c r="H301" s="59">
        <v>0</v>
      </c>
      <c r="I301" s="59">
        <v>0</v>
      </c>
      <c r="J301" s="59">
        <v>0</v>
      </c>
      <c r="K301" s="59">
        <v>0</v>
      </c>
      <c r="L301" s="59">
        <v>0</v>
      </c>
      <c r="M301" s="57">
        <v>0</v>
      </c>
      <c r="N301" s="57">
        <v>1</v>
      </c>
    </row>
    <row r="302" spans="1:14" ht="15.5" x14ac:dyDescent="0.35">
      <c r="A302" s="56"/>
      <c r="B302" s="56" t="s">
        <v>70</v>
      </c>
      <c r="C302" s="56"/>
      <c r="D302" s="59">
        <v>2</v>
      </c>
      <c r="E302" s="59">
        <v>46</v>
      </c>
      <c r="F302" s="57">
        <v>89</v>
      </c>
      <c r="G302" s="59">
        <v>1</v>
      </c>
      <c r="H302" s="59">
        <v>8</v>
      </c>
      <c r="I302" s="59">
        <v>0</v>
      </c>
      <c r="J302" s="59">
        <v>0</v>
      </c>
      <c r="K302" s="59">
        <v>0</v>
      </c>
      <c r="L302" s="59">
        <v>0</v>
      </c>
      <c r="M302" s="57">
        <v>0</v>
      </c>
      <c r="N302" s="57">
        <v>5</v>
      </c>
    </row>
    <row r="303" spans="1:14" ht="15.5" x14ac:dyDescent="0.35">
      <c r="A303" s="56"/>
      <c r="B303" s="56"/>
      <c r="C303" s="56" t="s">
        <v>495</v>
      </c>
      <c r="D303" s="59">
        <v>1</v>
      </c>
      <c r="E303" s="59">
        <v>21</v>
      </c>
      <c r="F303" s="57">
        <v>29</v>
      </c>
      <c r="G303" s="59">
        <v>1</v>
      </c>
      <c r="H303" s="59">
        <v>7</v>
      </c>
      <c r="I303" s="59">
        <v>0</v>
      </c>
      <c r="J303" s="59">
        <v>0</v>
      </c>
      <c r="K303" s="59">
        <v>0</v>
      </c>
      <c r="L303" s="59">
        <v>0</v>
      </c>
      <c r="M303" s="57">
        <v>0</v>
      </c>
      <c r="N303" s="57">
        <v>3</v>
      </c>
    </row>
    <row r="304" spans="1:14" ht="15.5" x14ac:dyDescent="0.35">
      <c r="A304" s="56"/>
      <c r="B304" s="56"/>
      <c r="C304" s="56" t="s">
        <v>494</v>
      </c>
      <c r="D304" s="59">
        <v>1</v>
      </c>
      <c r="E304" s="59">
        <v>25</v>
      </c>
      <c r="F304" s="57">
        <v>60</v>
      </c>
      <c r="G304" s="59">
        <v>0</v>
      </c>
      <c r="H304" s="59">
        <v>1</v>
      </c>
      <c r="I304" s="59">
        <v>0</v>
      </c>
      <c r="J304" s="59">
        <v>0</v>
      </c>
      <c r="K304" s="59">
        <v>0</v>
      </c>
      <c r="L304" s="59">
        <v>0</v>
      </c>
      <c r="M304" s="57">
        <v>0</v>
      </c>
      <c r="N304" s="57">
        <v>2</v>
      </c>
    </row>
    <row r="305" spans="1:14" ht="15.5" x14ac:dyDescent="0.35">
      <c r="A305" s="56" t="s">
        <v>25</v>
      </c>
      <c r="B305" s="56"/>
      <c r="C305" s="56"/>
      <c r="D305" s="59">
        <v>2</v>
      </c>
      <c r="E305" s="59">
        <v>79</v>
      </c>
      <c r="F305" s="57">
        <v>214</v>
      </c>
      <c r="G305" s="59">
        <v>1</v>
      </c>
      <c r="H305" s="59">
        <v>7</v>
      </c>
      <c r="I305" s="59">
        <v>0</v>
      </c>
      <c r="J305" s="59">
        <v>2</v>
      </c>
      <c r="K305" s="59">
        <v>0</v>
      </c>
      <c r="L305" s="59">
        <v>0</v>
      </c>
      <c r="M305" s="57">
        <v>0</v>
      </c>
      <c r="N305" s="57">
        <v>9</v>
      </c>
    </row>
    <row r="306" spans="1:14" ht="15.5" x14ac:dyDescent="0.35">
      <c r="A306" s="56"/>
      <c r="B306" s="56" t="s">
        <v>240</v>
      </c>
      <c r="C306" s="56"/>
      <c r="D306" s="59">
        <v>0</v>
      </c>
      <c r="E306" s="59">
        <v>1</v>
      </c>
      <c r="F306" s="57">
        <v>0</v>
      </c>
      <c r="G306" s="59">
        <v>0</v>
      </c>
      <c r="H306" s="59">
        <v>0</v>
      </c>
      <c r="I306" s="59">
        <v>0</v>
      </c>
      <c r="J306" s="59">
        <v>1</v>
      </c>
      <c r="K306" s="59">
        <v>0</v>
      </c>
      <c r="L306" s="59">
        <v>0</v>
      </c>
      <c r="M306" s="57">
        <v>0</v>
      </c>
      <c r="N306" s="57">
        <v>0</v>
      </c>
    </row>
    <row r="307" spans="1:14" ht="15.5" x14ac:dyDescent="0.35">
      <c r="A307" s="56"/>
      <c r="B307" s="56" t="s">
        <v>70</v>
      </c>
      <c r="C307" s="56"/>
      <c r="D307" s="59">
        <v>2</v>
      </c>
      <c r="E307" s="59">
        <v>78</v>
      </c>
      <c r="F307" s="57">
        <v>214</v>
      </c>
      <c r="G307" s="59">
        <v>1</v>
      </c>
      <c r="H307" s="59">
        <v>7</v>
      </c>
      <c r="I307" s="59">
        <v>0</v>
      </c>
      <c r="J307" s="59">
        <v>1</v>
      </c>
      <c r="K307" s="59">
        <v>0</v>
      </c>
      <c r="L307" s="59">
        <v>0</v>
      </c>
      <c r="M307" s="57">
        <v>0</v>
      </c>
      <c r="N307" s="57">
        <v>9</v>
      </c>
    </row>
    <row r="308" spans="1:14" ht="15.5" x14ac:dyDescent="0.35">
      <c r="A308" s="56"/>
      <c r="B308" s="56"/>
      <c r="C308" s="56" t="s">
        <v>495</v>
      </c>
      <c r="D308" s="59">
        <v>0</v>
      </c>
      <c r="E308" s="59">
        <v>17</v>
      </c>
      <c r="F308" s="57">
        <v>28</v>
      </c>
      <c r="G308" s="59">
        <v>0</v>
      </c>
      <c r="H308" s="59">
        <v>3</v>
      </c>
      <c r="I308" s="59">
        <v>0</v>
      </c>
      <c r="J308" s="59">
        <v>0</v>
      </c>
      <c r="K308" s="59">
        <v>0</v>
      </c>
      <c r="L308" s="59">
        <v>0</v>
      </c>
      <c r="M308" s="57">
        <v>0</v>
      </c>
      <c r="N308" s="57">
        <v>5</v>
      </c>
    </row>
    <row r="309" spans="1:14" ht="15.5" x14ac:dyDescent="0.35">
      <c r="A309" s="56"/>
      <c r="B309" s="56"/>
      <c r="C309" s="56" t="s">
        <v>494</v>
      </c>
      <c r="D309" s="59">
        <v>2</v>
      </c>
      <c r="E309" s="59">
        <v>61</v>
      </c>
      <c r="F309" s="57">
        <v>186</v>
      </c>
      <c r="G309" s="59">
        <v>1</v>
      </c>
      <c r="H309" s="59">
        <v>4</v>
      </c>
      <c r="I309" s="59">
        <v>0</v>
      </c>
      <c r="J309" s="59">
        <v>1</v>
      </c>
      <c r="K309" s="59">
        <v>0</v>
      </c>
      <c r="L309" s="59">
        <v>0</v>
      </c>
      <c r="M309" s="57">
        <v>0</v>
      </c>
      <c r="N309" s="57">
        <v>4</v>
      </c>
    </row>
    <row r="310" spans="1:14" ht="15.5" x14ac:dyDescent="0.35">
      <c r="A310" s="56" t="s">
        <v>26</v>
      </c>
      <c r="B310" s="56"/>
      <c r="C310" s="56"/>
      <c r="D310" s="59">
        <v>43</v>
      </c>
      <c r="E310" s="59">
        <v>1630</v>
      </c>
      <c r="F310" s="57">
        <v>3713</v>
      </c>
      <c r="G310" s="59">
        <v>19</v>
      </c>
      <c r="H310" s="59">
        <v>242</v>
      </c>
      <c r="I310" s="59">
        <v>11</v>
      </c>
      <c r="J310" s="59">
        <v>116</v>
      </c>
      <c r="K310" s="59">
        <v>0</v>
      </c>
      <c r="L310" s="59">
        <v>72</v>
      </c>
      <c r="M310" s="57">
        <v>4</v>
      </c>
      <c r="N310" s="57">
        <v>89</v>
      </c>
    </row>
    <row r="311" spans="1:14" ht="15.5" x14ac:dyDescent="0.35">
      <c r="A311" s="56"/>
      <c r="B311" s="56" t="s">
        <v>241</v>
      </c>
      <c r="C311" s="56"/>
      <c r="D311" s="59">
        <v>0</v>
      </c>
      <c r="E311" s="59">
        <v>9</v>
      </c>
      <c r="F311" s="57">
        <v>62</v>
      </c>
      <c r="G311" s="59">
        <v>0</v>
      </c>
      <c r="H311" s="59">
        <v>0</v>
      </c>
      <c r="I311" s="59">
        <v>0</v>
      </c>
      <c r="J311" s="59">
        <v>5</v>
      </c>
      <c r="K311" s="59">
        <v>0</v>
      </c>
      <c r="L311" s="59">
        <v>0</v>
      </c>
      <c r="M311" s="57">
        <v>0</v>
      </c>
      <c r="N311" s="57">
        <v>0</v>
      </c>
    </row>
    <row r="312" spans="1:14" ht="15.5" x14ac:dyDescent="0.35">
      <c r="A312" s="56"/>
      <c r="B312" s="56" t="s">
        <v>656</v>
      </c>
      <c r="C312" s="56"/>
      <c r="D312" s="59">
        <v>0</v>
      </c>
      <c r="E312" s="59">
        <v>3</v>
      </c>
      <c r="F312" s="57">
        <v>10</v>
      </c>
      <c r="G312" s="59">
        <v>0</v>
      </c>
      <c r="H312" s="59">
        <v>0</v>
      </c>
      <c r="I312" s="59">
        <v>0</v>
      </c>
      <c r="J312" s="59">
        <v>0</v>
      </c>
      <c r="K312" s="59">
        <v>0</v>
      </c>
      <c r="L312" s="59">
        <v>0</v>
      </c>
      <c r="M312" s="57">
        <v>0</v>
      </c>
      <c r="N312" s="57">
        <v>0</v>
      </c>
    </row>
    <row r="313" spans="1:14" ht="15.5" x14ac:dyDescent="0.35">
      <c r="A313" s="56"/>
      <c r="B313" s="56" t="s">
        <v>242</v>
      </c>
      <c r="C313" s="56"/>
      <c r="D313" s="59">
        <v>0</v>
      </c>
      <c r="E313" s="59">
        <v>14</v>
      </c>
      <c r="F313" s="57">
        <v>36</v>
      </c>
      <c r="G313" s="59">
        <v>0</v>
      </c>
      <c r="H313" s="59">
        <v>2</v>
      </c>
      <c r="I313" s="59">
        <v>0</v>
      </c>
      <c r="J313" s="59">
        <v>4</v>
      </c>
      <c r="K313" s="59">
        <v>0</v>
      </c>
      <c r="L313" s="59">
        <v>0</v>
      </c>
      <c r="M313" s="57">
        <v>0</v>
      </c>
      <c r="N313" s="57">
        <v>1</v>
      </c>
    </row>
    <row r="314" spans="1:14" ht="15.5" x14ac:dyDescent="0.35">
      <c r="A314" s="56"/>
      <c r="B314" s="56" t="s">
        <v>243</v>
      </c>
      <c r="C314" s="56"/>
      <c r="D314" s="59">
        <v>0</v>
      </c>
      <c r="E314" s="59">
        <v>18</v>
      </c>
      <c r="F314" s="57">
        <v>126</v>
      </c>
      <c r="G314" s="59">
        <v>0</v>
      </c>
      <c r="H314" s="59">
        <v>4</v>
      </c>
      <c r="I314" s="59">
        <v>0</v>
      </c>
      <c r="J314" s="59">
        <v>3</v>
      </c>
      <c r="K314" s="59">
        <v>0</v>
      </c>
      <c r="L314" s="59">
        <v>0</v>
      </c>
      <c r="M314" s="57">
        <v>0</v>
      </c>
      <c r="N314" s="57">
        <v>0</v>
      </c>
    </row>
    <row r="315" spans="1:14" ht="15.5" x14ac:dyDescent="0.35">
      <c r="A315" s="56"/>
      <c r="B315" s="56" t="s">
        <v>244</v>
      </c>
      <c r="C315" s="56"/>
      <c r="D315" s="59">
        <v>0</v>
      </c>
      <c r="E315" s="59">
        <v>26</v>
      </c>
      <c r="F315" s="57">
        <v>118</v>
      </c>
      <c r="G315" s="59">
        <v>0</v>
      </c>
      <c r="H315" s="59">
        <v>2</v>
      </c>
      <c r="I315" s="59">
        <v>0</v>
      </c>
      <c r="J315" s="59">
        <v>3</v>
      </c>
      <c r="K315" s="59">
        <v>0</v>
      </c>
      <c r="L315" s="59">
        <v>0</v>
      </c>
      <c r="M315" s="57">
        <v>0</v>
      </c>
      <c r="N315" s="57">
        <v>0</v>
      </c>
    </row>
    <row r="316" spans="1:14" ht="15.5" x14ac:dyDescent="0.35">
      <c r="A316" s="56"/>
      <c r="B316" s="56" t="s">
        <v>245</v>
      </c>
      <c r="C316" s="56"/>
      <c r="D316" s="59">
        <v>0</v>
      </c>
      <c r="E316" s="59">
        <v>69</v>
      </c>
      <c r="F316" s="57">
        <v>164</v>
      </c>
      <c r="G316" s="59">
        <v>0</v>
      </c>
      <c r="H316" s="59">
        <v>8</v>
      </c>
      <c r="I316" s="59">
        <v>0</v>
      </c>
      <c r="J316" s="59">
        <v>6</v>
      </c>
      <c r="K316" s="59">
        <v>0</v>
      </c>
      <c r="L316" s="59">
        <v>8</v>
      </c>
      <c r="M316" s="57">
        <v>0</v>
      </c>
      <c r="N316" s="57">
        <v>5</v>
      </c>
    </row>
    <row r="317" spans="1:14" ht="15.5" x14ac:dyDescent="0.35">
      <c r="A317" s="56"/>
      <c r="B317" s="56" t="s">
        <v>26</v>
      </c>
      <c r="C317" s="56"/>
      <c r="D317" s="59">
        <v>1</v>
      </c>
      <c r="E317" s="59">
        <v>100</v>
      </c>
      <c r="F317" s="57">
        <v>263</v>
      </c>
      <c r="G317" s="59">
        <v>0</v>
      </c>
      <c r="H317" s="59">
        <v>8</v>
      </c>
      <c r="I317" s="59">
        <v>0</v>
      </c>
      <c r="J317" s="59">
        <v>10</v>
      </c>
      <c r="K317" s="59">
        <v>0</v>
      </c>
      <c r="L317" s="59">
        <v>12</v>
      </c>
      <c r="M317" s="57">
        <v>0</v>
      </c>
      <c r="N317" s="57">
        <v>11</v>
      </c>
    </row>
    <row r="318" spans="1:14" ht="15.5" x14ac:dyDescent="0.35">
      <c r="A318" s="56"/>
      <c r="B318" s="56" t="s">
        <v>246</v>
      </c>
      <c r="C318" s="56"/>
      <c r="D318" s="59">
        <v>1</v>
      </c>
      <c r="E318" s="59">
        <v>23</v>
      </c>
      <c r="F318" s="57">
        <v>129</v>
      </c>
      <c r="G318" s="59">
        <v>0</v>
      </c>
      <c r="H318" s="59">
        <v>1</v>
      </c>
      <c r="I318" s="59">
        <v>0</v>
      </c>
      <c r="J318" s="59">
        <v>5</v>
      </c>
      <c r="K318" s="59">
        <v>0</v>
      </c>
      <c r="L318" s="59">
        <v>7</v>
      </c>
      <c r="M318" s="57">
        <v>0</v>
      </c>
      <c r="N318" s="57">
        <v>1</v>
      </c>
    </row>
    <row r="319" spans="1:14" ht="15.5" x14ac:dyDescent="0.35">
      <c r="A319" s="56"/>
      <c r="B319" s="56" t="s">
        <v>247</v>
      </c>
      <c r="C319" s="56"/>
      <c r="D319" s="59">
        <v>5</v>
      </c>
      <c r="E319" s="59">
        <v>476</v>
      </c>
      <c r="F319" s="57">
        <v>626</v>
      </c>
      <c r="G319" s="59">
        <v>2</v>
      </c>
      <c r="H319" s="59">
        <v>63</v>
      </c>
      <c r="I319" s="59">
        <v>2</v>
      </c>
      <c r="J319" s="59">
        <v>59</v>
      </c>
      <c r="K319" s="59">
        <v>0</v>
      </c>
      <c r="L319" s="59">
        <v>27</v>
      </c>
      <c r="M319" s="57">
        <v>2</v>
      </c>
      <c r="N319" s="57">
        <v>25</v>
      </c>
    </row>
    <row r="320" spans="1:14" ht="15.5" x14ac:dyDescent="0.35">
      <c r="A320" s="56"/>
      <c r="B320" s="56" t="s">
        <v>248</v>
      </c>
      <c r="C320" s="56"/>
      <c r="D320" s="59">
        <v>0</v>
      </c>
      <c r="E320" s="59">
        <v>1</v>
      </c>
      <c r="F320" s="57">
        <v>16</v>
      </c>
      <c r="G320" s="59">
        <v>0</v>
      </c>
      <c r="H320" s="59">
        <v>0</v>
      </c>
      <c r="I320" s="59">
        <v>0</v>
      </c>
      <c r="J320" s="59">
        <v>1</v>
      </c>
      <c r="K320" s="59">
        <v>0</v>
      </c>
      <c r="L320" s="59">
        <v>0</v>
      </c>
      <c r="M320" s="57">
        <v>0</v>
      </c>
      <c r="N320" s="57">
        <v>0</v>
      </c>
    </row>
    <row r="321" spans="1:14" ht="15.5" x14ac:dyDescent="0.35">
      <c r="A321" s="56"/>
      <c r="B321" s="56" t="s">
        <v>249</v>
      </c>
      <c r="C321" s="56"/>
      <c r="D321" s="59">
        <v>0</v>
      </c>
      <c r="E321" s="59">
        <v>54</v>
      </c>
      <c r="F321" s="57">
        <v>220</v>
      </c>
      <c r="G321" s="59">
        <v>0</v>
      </c>
      <c r="H321" s="59">
        <v>7</v>
      </c>
      <c r="I321" s="59">
        <v>0</v>
      </c>
      <c r="J321" s="59">
        <v>10</v>
      </c>
      <c r="K321" s="59">
        <v>0</v>
      </c>
      <c r="L321" s="59">
        <v>5</v>
      </c>
      <c r="M321" s="57">
        <v>0</v>
      </c>
      <c r="N321" s="57">
        <v>3</v>
      </c>
    </row>
    <row r="322" spans="1:14" ht="15.5" x14ac:dyDescent="0.35">
      <c r="A322" s="56"/>
      <c r="B322" s="56" t="s">
        <v>250</v>
      </c>
      <c r="C322" s="56"/>
      <c r="D322" s="59">
        <v>0</v>
      </c>
      <c r="E322" s="59">
        <v>20</v>
      </c>
      <c r="F322" s="57">
        <v>135</v>
      </c>
      <c r="G322" s="59">
        <v>0</v>
      </c>
      <c r="H322" s="59">
        <v>3</v>
      </c>
      <c r="I322" s="59">
        <v>0</v>
      </c>
      <c r="J322" s="59">
        <v>2</v>
      </c>
      <c r="K322" s="59">
        <v>0</v>
      </c>
      <c r="L322" s="59">
        <v>2</v>
      </c>
      <c r="M322" s="57">
        <v>0</v>
      </c>
      <c r="N322" s="57">
        <v>0</v>
      </c>
    </row>
    <row r="323" spans="1:14" ht="15.5" x14ac:dyDescent="0.35">
      <c r="A323" s="56"/>
      <c r="B323" s="56" t="s">
        <v>70</v>
      </c>
      <c r="C323" s="56"/>
      <c r="D323" s="59">
        <v>36</v>
      </c>
      <c r="E323" s="59">
        <v>817</v>
      </c>
      <c r="F323" s="57">
        <v>1808</v>
      </c>
      <c r="G323" s="59">
        <v>17</v>
      </c>
      <c r="H323" s="59">
        <v>144</v>
      </c>
      <c r="I323" s="59">
        <v>9</v>
      </c>
      <c r="J323" s="59">
        <v>8</v>
      </c>
      <c r="K323" s="59">
        <v>0</v>
      </c>
      <c r="L323" s="59">
        <v>11</v>
      </c>
      <c r="M323" s="57">
        <v>2</v>
      </c>
      <c r="N323" s="57">
        <v>43</v>
      </c>
    </row>
    <row r="324" spans="1:14" ht="15.5" x14ac:dyDescent="0.35">
      <c r="A324" s="56"/>
      <c r="B324" s="56"/>
      <c r="C324" s="56" t="s">
        <v>495</v>
      </c>
      <c r="D324" s="59">
        <v>23</v>
      </c>
      <c r="E324" s="59">
        <v>367</v>
      </c>
      <c r="F324" s="57">
        <v>799</v>
      </c>
      <c r="G324" s="59">
        <v>11</v>
      </c>
      <c r="H324" s="59">
        <v>80</v>
      </c>
      <c r="I324" s="59">
        <v>5</v>
      </c>
      <c r="J324" s="59">
        <v>4</v>
      </c>
      <c r="K324" s="59">
        <v>0</v>
      </c>
      <c r="L324" s="59">
        <v>7</v>
      </c>
      <c r="M324" s="57">
        <v>1</v>
      </c>
      <c r="N324" s="57">
        <v>19</v>
      </c>
    </row>
    <row r="325" spans="1:14" ht="15.5" x14ac:dyDescent="0.35">
      <c r="A325" s="56"/>
      <c r="B325" s="56"/>
      <c r="C325" s="56" t="s">
        <v>494</v>
      </c>
      <c r="D325" s="59">
        <v>13</v>
      </c>
      <c r="E325" s="59">
        <v>450</v>
      </c>
      <c r="F325" s="57">
        <v>1009</v>
      </c>
      <c r="G325" s="59">
        <v>6</v>
      </c>
      <c r="H325" s="59">
        <v>64</v>
      </c>
      <c r="I325" s="59">
        <v>4</v>
      </c>
      <c r="J325" s="59">
        <v>4</v>
      </c>
      <c r="K325" s="59">
        <v>0</v>
      </c>
      <c r="L325" s="59">
        <v>4</v>
      </c>
      <c r="M325" s="57">
        <v>1</v>
      </c>
      <c r="N325" s="57">
        <v>24</v>
      </c>
    </row>
    <row r="326" spans="1:14" ht="15.5" x14ac:dyDescent="0.35">
      <c r="A326" s="56" t="s">
        <v>27</v>
      </c>
      <c r="B326" s="56"/>
      <c r="C326" s="56"/>
      <c r="D326" s="59">
        <v>16</v>
      </c>
      <c r="E326" s="59">
        <v>623</v>
      </c>
      <c r="F326" s="57">
        <v>889</v>
      </c>
      <c r="G326" s="59">
        <v>2</v>
      </c>
      <c r="H326" s="59">
        <v>99</v>
      </c>
      <c r="I326" s="59">
        <v>2</v>
      </c>
      <c r="J326" s="59">
        <v>33</v>
      </c>
      <c r="K326" s="59">
        <v>1</v>
      </c>
      <c r="L326" s="59">
        <v>30</v>
      </c>
      <c r="M326" s="57">
        <v>6</v>
      </c>
      <c r="N326" s="57">
        <v>56</v>
      </c>
    </row>
    <row r="327" spans="1:14" ht="15.5" x14ac:dyDescent="0.35">
      <c r="A327" s="56"/>
      <c r="B327" s="56" t="s">
        <v>251</v>
      </c>
      <c r="C327" s="56"/>
      <c r="D327" s="59">
        <v>1</v>
      </c>
      <c r="E327" s="59">
        <v>41</v>
      </c>
      <c r="F327" s="57">
        <v>74</v>
      </c>
      <c r="G327" s="59">
        <v>0</v>
      </c>
      <c r="H327" s="59">
        <v>7</v>
      </c>
      <c r="I327" s="59">
        <v>0</v>
      </c>
      <c r="J327" s="59">
        <v>3</v>
      </c>
      <c r="K327" s="59">
        <v>1</v>
      </c>
      <c r="L327" s="59">
        <v>1</v>
      </c>
      <c r="M327" s="57">
        <v>0</v>
      </c>
      <c r="N327" s="57">
        <v>3</v>
      </c>
    </row>
    <row r="328" spans="1:14" ht="15.5" x14ac:dyDescent="0.35">
      <c r="A328" s="56"/>
      <c r="B328" s="56" t="s">
        <v>252</v>
      </c>
      <c r="C328" s="56"/>
      <c r="D328" s="59">
        <v>0</v>
      </c>
      <c r="E328" s="59">
        <v>10</v>
      </c>
      <c r="F328" s="57">
        <v>27</v>
      </c>
      <c r="G328" s="59">
        <v>0</v>
      </c>
      <c r="H328" s="59">
        <v>1</v>
      </c>
      <c r="I328" s="59">
        <v>0</v>
      </c>
      <c r="J328" s="59">
        <v>0</v>
      </c>
      <c r="K328" s="59">
        <v>0</v>
      </c>
      <c r="L328" s="59">
        <v>1</v>
      </c>
      <c r="M328" s="57">
        <v>0</v>
      </c>
      <c r="N328" s="57">
        <v>2</v>
      </c>
    </row>
    <row r="329" spans="1:14" ht="15.5" x14ac:dyDescent="0.35">
      <c r="A329" s="56"/>
      <c r="B329" s="56" t="s">
        <v>27</v>
      </c>
      <c r="C329" s="56"/>
      <c r="D329" s="59">
        <v>3</v>
      </c>
      <c r="E329" s="59">
        <v>235</v>
      </c>
      <c r="F329" s="57">
        <v>252</v>
      </c>
      <c r="G329" s="59">
        <v>1</v>
      </c>
      <c r="H329" s="59">
        <v>40</v>
      </c>
      <c r="I329" s="59">
        <v>0</v>
      </c>
      <c r="J329" s="59">
        <v>24</v>
      </c>
      <c r="K329" s="59">
        <v>0</v>
      </c>
      <c r="L329" s="59">
        <v>23</v>
      </c>
      <c r="M329" s="57">
        <v>2</v>
      </c>
      <c r="N329" s="57">
        <v>12</v>
      </c>
    </row>
    <row r="330" spans="1:14" ht="15.5" x14ac:dyDescent="0.35">
      <c r="A330" s="56"/>
      <c r="B330" s="56" t="s">
        <v>253</v>
      </c>
      <c r="C330" s="56"/>
      <c r="D330" s="59">
        <v>0</v>
      </c>
      <c r="E330" s="59">
        <v>14</v>
      </c>
      <c r="F330" s="57">
        <v>64</v>
      </c>
      <c r="G330" s="59">
        <v>0</v>
      </c>
      <c r="H330" s="59">
        <v>4</v>
      </c>
      <c r="I330" s="59">
        <v>0</v>
      </c>
      <c r="J330" s="59">
        <v>3</v>
      </c>
      <c r="K330" s="59">
        <v>0</v>
      </c>
      <c r="L330" s="59">
        <v>0</v>
      </c>
      <c r="M330" s="57">
        <v>0</v>
      </c>
      <c r="N330" s="57">
        <v>0</v>
      </c>
    </row>
    <row r="331" spans="1:14" ht="15.5" x14ac:dyDescent="0.35">
      <c r="A331" s="56"/>
      <c r="B331" s="56" t="s">
        <v>254</v>
      </c>
      <c r="C331" s="56"/>
      <c r="D331" s="59">
        <v>0</v>
      </c>
      <c r="E331" s="59">
        <v>3</v>
      </c>
      <c r="F331" s="57">
        <v>6</v>
      </c>
      <c r="G331" s="59">
        <v>0</v>
      </c>
      <c r="H331" s="59">
        <v>0</v>
      </c>
      <c r="I331" s="59">
        <v>0</v>
      </c>
      <c r="J331" s="59">
        <v>0</v>
      </c>
      <c r="K331" s="59">
        <v>0</v>
      </c>
      <c r="L331" s="59">
        <v>0</v>
      </c>
      <c r="M331" s="57">
        <v>0</v>
      </c>
      <c r="N331" s="57">
        <v>0</v>
      </c>
    </row>
    <row r="332" spans="1:14" ht="15.5" x14ac:dyDescent="0.35">
      <c r="A332" s="56"/>
      <c r="B332" s="56" t="s">
        <v>70</v>
      </c>
      <c r="C332" s="56"/>
      <c r="D332" s="59">
        <v>12</v>
      </c>
      <c r="E332" s="59">
        <v>320</v>
      </c>
      <c r="F332" s="57">
        <v>466</v>
      </c>
      <c r="G332" s="59">
        <v>1</v>
      </c>
      <c r="H332" s="59">
        <v>47</v>
      </c>
      <c r="I332" s="59">
        <v>2</v>
      </c>
      <c r="J332" s="59">
        <v>3</v>
      </c>
      <c r="K332" s="59">
        <v>0</v>
      </c>
      <c r="L332" s="59">
        <v>5</v>
      </c>
      <c r="M332" s="57">
        <v>4</v>
      </c>
      <c r="N332" s="57">
        <v>39</v>
      </c>
    </row>
    <row r="333" spans="1:14" ht="15.5" x14ac:dyDescent="0.35">
      <c r="A333" s="56"/>
      <c r="B333" s="56"/>
      <c r="C333" s="56" t="s">
        <v>495</v>
      </c>
      <c r="D333" s="59">
        <v>3</v>
      </c>
      <c r="E333" s="59">
        <v>122</v>
      </c>
      <c r="F333" s="57">
        <v>195</v>
      </c>
      <c r="G333" s="59">
        <v>0</v>
      </c>
      <c r="H333" s="59">
        <v>23</v>
      </c>
      <c r="I333" s="59">
        <v>0</v>
      </c>
      <c r="J333" s="59">
        <v>3</v>
      </c>
      <c r="K333" s="59">
        <v>0</v>
      </c>
      <c r="L333" s="59">
        <v>5</v>
      </c>
      <c r="M333" s="57">
        <v>1</v>
      </c>
      <c r="N333" s="57">
        <v>15</v>
      </c>
    </row>
    <row r="334" spans="1:14" ht="15.5" x14ac:dyDescent="0.35">
      <c r="A334" s="56"/>
      <c r="B334" s="56"/>
      <c r="C334" s="56" t="s">
        <v>494</v>
      </c>
      <c r="D334" s="59">
        <v>9</v>
      </c>
      <c r="E334" s="59">
        <v>198</v>
      </c>
      <c r="F334" s="57">
        <v>271</v>
      </c>
      <c r="G334" s="59">
        <v>1</v>
      </c>
      <c r="H334" s="59">
        <v>24</v>
      </c>
      <c r="I334" s="59">
        <v>2</v>
      </c>
      <c r="J334" s="59">
        <v>0</v>
      </c>
      <c r="K334" s="59">
        <v>0</v>
      </c>
      <c r="L334" s="59">
        <v>0</v>
      </c>
      <c r="M334" s="57">
        <v>3</v>
      </c>
      <c r="N334" s="57">
        <v>24</v>
      </c>
    </row>
    <row r="335" spans="1:14" ht="15.5" x14ac:dyDescent="0.35">
      <c r="A335" s="56" t="s">
        <v>28</v>
      </c>
      <c r="B335" s="56"/>
      <c r="C335" s="56"/>
      <c r="D335" s="59">
        <v>20</v>
      </c>
      <c r="E335" s="59">
        <v>400</v>
      </c>
      <c r="F335" s="57">
        <v>776</v>
      </c>
      <c r="G335" s="59">
        <v>4</v>
      </c>
      <c r="H335" s="59">
        <v>88</v>
      </c>
      <c r="I335" s="59">
        <v>1</v>
      </c>
      <c r="J335" s="59">
        <v>10</v>
      </c>
      <c r="K335" s="59">
        <v>0</v>
      </c>
      <c r="L335" s="59">
        <v>24</v>
      </c>
      <c r="M335" s="57">
        <v>4</v>
      </c>
      <c r="N335" s="57">
        <v>30</v>
      </c>
    </row>
    <row r="336" spans="1:14" ht="15.5" x14ac:dyDescent="0.35">
      <c r="A336" s="56"/>
      <c r="B336" s="56" t="s">
        <v>255</v>
      </c>
      <c r="C336" s="56"/>
      <c r="D336" s="59">
        <v>0</v>
      </c>
      <c r="E336" s="59">
        <v>23</v>
      </c>
      <c r="F336" s="57">
        <v>58</v>
      </c>
      <c r="G336" s="59">
        <v>0</v>
      </c>
      <c r="H336" s="59">
        <v>7</v>
      </c>
      <c r="I336" s="59">
        <v>0</v>
      </c>
      <c r="J336" s="59">
        <v>1</v>
      </c>
      <c r="K336" s="59">
        <v>0</v>
      </c>
      <c r="L336" s="59">
        <v>1</v>
      </c>
      <c r="M336" s="57">
        <v>0</v>
      </c>
      <c r="N336" s="57">
        <v>2</v>
      </c>
    </row>
    <row r="337" spans="1:14" ht="15.5" x14ac:dyDescent="0.35">
      <c r="A337" s="56"/>
      <c r="B337" s="56" t="s">
        <v>256</v>
      </c>
      <c r="C337" s="56"/>
      <c r="D337" s="59">
        <v>0</v>
      </c>
      <c r="E337" s="59">
        <v>8</v>
      </c>
      <c r="F337" s="57">
        <v>14</v>
      </c>
      <c r="G337" s="59">
        <v>0</v>
      </c>
      <c r="H337" s="59">
        <v>0</v>
      </c>
      <c r="I337" s="59">
        <v>0</v>
      </c>
      <c r="J337" s="59">
        <v>0</v>
      </c>
      <c r="K337" s="59">
        <v>0</v>
      </c>
      <c r="L337" s="59">
        <v>0</v>
      </c>
      <c r="M337" s="57">
        <v>0</v>
      </c>
      <c r="N337" s="57">
        <v>1</v>
      </c>
    </row>
    <row r="338" spans="1:14" ht="15.5" x14ac:dyDescent="0.35">
      <c r="A338" s="56"/>
      <c r="B338" s="56" t="s">
        <v>257</v>
      </c>
      <c r="C338" s="56"/>
      <c r="D338" s="59">
        <v>2</v>
      </c>
      <c r="E338" s="59">
        <v>71</v>
      </c>
      <c r="F338" s="57">
        <v>143</v>
      </c>
      <c r="G338" s="59">
        <v>1</v>
      </c>
      <c r="H338" s="59">
        <v>14</v>
      </c>
      <c r="I338" s="59">
        <v>0</v>
      </c>
      <c r="J338" s="59">
        <v>1</v>
      </c>
      <c r="K338" s="59">
        <v>0</v>
      </c>
      <c r="L338" s="59">
        <v>17</v>
      </c>
      <c r="M338" s="57">
        <v>0</v>
      </c>
      <c r="N338" s="57">
        <v>0</v>
      </c>
    </row>
    <row r="339" spans="1:14" ht="15.5" x14ac:dyDescent="0.35">
      <c r="A339" s="56"/>
      <c r="B339" s="56" t="s">
        <v>70</v>
      </c>
      <c r="C339" s="56"/>
      <c r="D339" s="59">
        <v>18</v>
      </c>
      <c r="E339" s="59">
        <v>298</v>
      </c>
      <c r="F339" s="57">
        <v>561</v>
      </c>
      <c r="G339" s="59">
        <v>3</v>
      </c>
      <c r="H339" s="59">
        <v>67</v>
      </c>
      <c r="I339" s="59">
        <v>1</v>
      </c>
      <c r="J339" s="59">
        <v>8</v>
      </c>
      <c r="K339" s="59">
        <v>0</v>
      </c>
      <c r="L339" s="59">
        <v>6</v>
      </c>
      <c r="M339" s="57">
        <v>4</v>
      </c>
      <c r="N339" s="57">
        <v>27</v>
      </c>
    </row>
    <row r="340" spans="1:14" ht="15.5" x14ac:dyDescent="0.35">
      <c r="A340" s="56"/>
      <c r="B340" s="56"/>
      <c r="C340" s="56" t="s">
        <v>495</v>
      </c>
      <c r="D340" s="59">
        <v>8</v>
      </c>
      <c r="E340" s="59">
        <v>135</v>
      </c>
      <c r="F340" s="57">
        <v>222</v>
      </c>
      <c r="G340" s="59">
        <v>2</v>
      </c>
      <c r="H340" s="59">
        <v>40</v>
      </c>
      <c r="I340" s="59">
        <v>1</v>
      </c>
      <c r="J340" s="59">
        <v>4</v>
      </c>
      <c r="K340" s="59">
        <v>0</v>
      </c>
      <c r="L340" s="59">
        <v>4</v>
      </c>
      <c r="M340" s="57">
        <v>2</v>
      </c>
      <c r="N340" s="57">
        <v>13</v>
      </c>
    </row>
    <row r="341" spans="1:14" ht="15.5" x14ac:dyDescent="0.35">
      <c r="A341" s="56"/>
      <c r="B341" s="56"/>
      <c r="C341" s="56" t="s">
        <v>494</v>
      </c>
      <c r="D341" s="59">
        <v>10</v>
      </c>
      <c r="E341" s="59">
        <v>163</v>
      </c>
      <c r="F341" s="57">
        <v>339</v>
      </c>
      <c r="G341" s="59">
        <v>1</v>
      </c>
      <c r="H341" s="59">
        <v>27</v>
      </c>
      <c r="I341" s="59">
        <v>0</v>
      </c>
      <c r="J341" s="59">
        <v>4</v>
      </c>
      <c r="K341" s="59">
        <v>0</v>
      </c>
      <c r="L341" s="59">
        <v>2</v>
      </c>
      <c r="M341" s="57">
        <v>2</v>
      </c>
      <c r="N341" s="57">
        <v>14</v>
      </c>
    </row>
    <row r="342" spans="1:14" ht="15.5" x14ac:dyDescent="0.35">
      <c r="A342" s="56" t="s">
        <v>29</v>
      </c>
      <c r="B342" s="56"/>
      <c r="C342" s="56"/>
      <c r="D342" s="59">
        <v>220</v>
      </c>
      <c r="E342" s="59">
        <v>11982</v>
      </c>
      <c r="F342" s="57">
        <v>16575</v>
      </c>
      <c r="G342" s="59">
        <v>73</v>
      </c>
      <c r="H342" s="59">
        <v>1358</v>
      </c>
      <c r="I342" s="59">
        <v>89</v>
      </c>
      <c r="J342" s="59">
        <v>666</v>
      </c>
      <c r="K342" s="59">
        <v>11</v>
      </c>
      <c r="L342" s="59">
        <v>821</v>
      </c>
      <c r="M342" s="57">
        <v>34</v>
      </c>
      <c r="N342" s="57">
        <v>692</v>
      </c>
    </row>
    <row r="343" spans="1:14" ht="15.5" x14ac:dyDescent="0.35">
      <c r="A343" s="56"/>
      <c r="B343" s="56" t="s">
        <v>258</v>
      </c>
      <c r="C343" s="56"/>
      <c r="D343" s="59">
        <v>1</v>
      </c>
      <c r="E343" s="59">
        <v>54</v>
      </c>
      <c r="F343" s="57">
        <v>66</v>
      </c>
      <c r="G343" s="59">
        <v>0</v>
      </c>
      <c r="H343" s="59">
        <v>2</v>
      </c>
      <c r="I343" s="59">
        <v>1</v>
      </c>
      <c r="J343" s="59">
        <v>3</v>
      </c>
      <c r="K343" s="59">
        <v>0</v>
      </c>
      <c r="L343" s="59">
        <v>4</v>
      </c>
      <c r="M343" s="57">
        <v>0</v>
      </c>
      <c r="N343" s="57">
        <v>4</v>
      </c>
    </row>
    <row r="344" spans="1:14" ht="15.5" x14ac:dyDescent="0.35">
      <c r="A344" s="56"/>
      <c r="B344" s="56" t="s">
        <v>259</v>
      </c>
      <c r="C344" s="56"/>
      <c r="D344" s="59">
        <v>29</v>
      </c>
      <c r="E344" s="59">
        <v>1977</v>
      </c>
      <c r="F344" s="57">
        <v>2508</v>
      </c>
      <c r="G344" s="59">
        <v>8</v>
      </c>
      <c r="H344" s="59">
        <v>264</v>
      </c>
      <c r="I344" s="59">
        <v>10</v>
      </c>
      <c r="J344" s="59">
        <v>83</v>
      </c>
      <c r="K344" s="59">
        <v>1</v>
      </c>
      <c r="L344" s="59">
        <v>68</v>
      </c>
      <c r="M344" s="57">
        <v>2</v>
      </c>
      <c r="N344" s="57">
        <v>112</v>
      </c>
    </row>
    <row r="345" spans="1:14" ht="15.5" x14ac:dyDescent="0.35">
      <c r="A345" s="56"/>
      <c r="B345" s="56" t="s">
        <v>260</v>
      </c>
      <c r="C345" s="56"/>
      <c r="D345" s="59">
        <v>6</v>
      </c>
      <c r="E345" s="59">
        <v>200</v>
      </c>
      <c r="F345" s="57">
        <v>408</v>
      </c>
      <c r="G345" s="59">
        <v>3</v>
      </c>
      <c r="H345" s="59">
        <v>21</v>
      </c>
      <c r="I345" s="59">
        <v>4</v>
      </c>
      <c r="J345" s="59">
        <v>9</v>
      </c>
      <c r="K345" s="59">
        <v>0</v>
      </c>
      <c r="L345" s="59">
        <v>6</v>
      </c>
      <c r="M345" s="57">
        <v>1</v>
      </c>
      <c r="N345" s="57">
        <v>8</v>
      </c>
    </row>
    <row r="346" spans="1:14" ht="15.5" x14ac:dyDescent="0.35">
      <c r="A346" s="56"/>
      <c r="B346" s="56" t="s">
        <v>261</v>
      </c>
      <c r="C346" s="56"/>
      <c r="D346" s="59">
        <v>5</v>
      </c>
      <c r="E346" s="59">
        <v>351</v>
      </c>
      <c r="F346" s="57">
        <v>570</v>
      </c>
      <c r="G346" s="59">
        <v>2</v>
      </c>
      <c r="H346" s="59">
        <v>33</v>
      </c>
      <c r="I346" s="59">
        <v>2</v>
      </c>
      <c r="J346" s="59">
        <v>19</v>
      </c>
      <c r="K346" s="59">
        <v>0</v>
      </c>
      <c r="L346" s="59">
        <v>13</v>
      </c>
      <c r="M346" s="57">
        <v>1</v>
      </c>
      <c r="N346" s="57">
        <v>28</v>
      </c>
    </row>
    <row r="347" spans="1:14" ht="15.5" x14ac:dyDescent="0.35">
      <c r="A347" s="56"/>
      <c r="B347" s="56" t="s">
        <v>262</v>
      </c>
      <c r="C347" s="56"/>
      <c r="D347" s="59">
        <v>9</v>
      </c>
      <c r="E347" s="59">
        <v>628</v>
      </c>
      <c r="F347" s="57">
        <v>740</v>
      </c>
      <c r="G347" s="59">
        <v>4</v>
      </c>
      <c r="H347" s="59">
        <v>104</v>
      </c>
      <c r="I347" s="59">
        <v>1</v>
      </c>
      <c r="J347" s="59">
        <v>34</v>
      </c>
      <c r="K347" s="59">
        <v>0</v>
      </c>
      <c r="L347" s="59">
        <v>41</v>
      </c>
      <c r="M347" s="57">
        <v>3</v>
      </c>
      <c r="N347" s="57">
        <v>32</v>
      </c>
    </row>
    <row r="348" spans="1:14" ht="15.5" x14ac:dyDescent="0.35">
      <c r="A348" s="56"/>
      <c r="B348" s="56" t="s">
        <v>263</v>
      </c>
      <c r="C348" s="56"/>
      <c r="D348" s="59">
        <v>0</v>
      </c>
      <c r="E348" s="59">
        <v>102</v>
      </c>
      <c r="F348" s="57">
        <v>131</v>
      </c>
      <c r="G348" s="59">
        <v>0</v>
      </c>
      <c r="H348" s="59">
        <v>8</v>
      </c>
      <c r="I348" s="59">
        <v>0</v>
      </c>
      <c r="J348" s="59">
        <v>7</v>
      </c>
      <c r="K348" s="59">
        <v>0</v>
      </c>
      <c r="L348" s="59">
        <v>12</v>
      </c>
      <c r="M348" s="57">
        <v>0</v>
      </c>
      <c r="N348" s="57">
        <v>3</v>
      </c>
    </row>
    <row r="349" spans="1:14" ht="15.5" x14ac:dyDescent="0.35">
      <c r="A349" s="56"/>
      <c r="B349" s="56" t="s">
        <v>264</v>
      </c>
      <c r="C349" s="56"/>
      <c r="D349" s="59">
        <v>2</v>
      </c>
      <c r="E349" s="59">
        <v>86</v>
      </c>
      <c r="F349" s="57">
        <v>122</v>
      </c>
      <c r="G349" s="59">
        <v>0</v>
      </c>
      <c r="H349" s="59">
        <v>11</v>
      </c>
      <c r="I349" s="59">
        <v>2</v>
      </c>
      <c r="J349" s="59">
        <v>6</v>
      </c>
      <c r="K349" s="59">
        <v>0</v>
      </c>
      <c r="L349" s="59">
        <v>20</v>
      </c>
      <c r="M349" s="57">
        <v>0</v>
      </c>
      <c r="N349" s="57">
        <v>4</v>
      </c>
    </row>
    <row r="350" spans="1:14" ht="15.5" x14ac:dyDescent="0.35">
      <c r="A350" s="56"/>
      <c r="B350" s="56" t="s">
        <v>265</v>
      </c>
      <c r="C350" s="56"/>
      <c r="D350" s="59">
        <v>12</v>
      </c>
      <c r="E350" s="59">
        <v>343</v>
      </c>
      <c r="F350" s="57">
        <v>518</v>
      </c>
      <c r="G350" s="59">
        <v>1</v>
      </c>
      <c r="H350" s="59">
        <v>31</v>
      </c>
      <c r="I350" s="59">
        <v>10</v>
      </c>
      <c r="J350" s="59">
        <v>10</v>
      </c>
      <c r="K350" s="59">
        <v>0</v>
      </c>
      <c r="L350" s="59">
        <v>20</v>
      </c>
      <c r="M350" s="57">
        <v>0</v>
      </c>
      <c r="N350" s="57">
        <v>14</v>
      </c>
    </row>
    <row r="351" spans="1:14" ht="15.5" x14ac:dyDescent="0.35">
      <c r="A351" s="56"/>
      <c r="B351" s="56" t="s">
        <v>266</v>
      </c>
      <c r="C351" s="56"/>
      <c r="D351" s="59">
        <v>11</v>
      </c>
      <c r="E351" s="59">
        <v>678</v>
      </c>
      <c r="F351" s="57">
        <v>667</v>
      </c>
      <c r="G351" s="59">
        <v>4</v>
      </c>
      <c r="H351" s="59">
        <v>86</v>
      </c>
      <c r="I351" s="59">
        <v>3</v>
      </c>
      <c r="J351" s="59">
        <v>49</v>
      </c>
      <c r="K351" s="59">
        <v>0</v>
      </c>
      <c r="L351" s="59">
        <v>37</v>
      </c>
      <c r="M351" s="57">
        <v>2</v>
      </c>
      <c r="N351" s="57">
        <v>29</v>
      </c>
    </row>
    <row r="352" spans="1:14" ht="15.5" x14ac:dyDescent="0.35">
      <c r="A352" s="56"/>
      <c r="B352" s="56" t="s">
        <v>267</v>
      </c>
      <c r="C352" s="56"/>
      <c r="D352" s="59">
        <v>14</v>
      </c>
      <c r="E352" s="59">
        <v>610</v>
      </c>
      <c r="F352" s="57">
        <v>1315</v>
      </c>
      <c r="G352" s="59">
        <v>5</v>
      </c>
      <c r="H352" s="59">
        <v>52</v>
      </c>
      <c r="I352" s="59">
        <v>6</v>
      </c>
      <c r="J352" s="59">
        <v>53</v>
      </c>
      <c r="K352" s="59">
        <v>1</v>
      </c>
      <c r="L352" s="59">
        <v>44</v>
      </c>
      <c r="M352" s="57">
        <v>2</v>
      </c>
      <c r="N352" s="57">
        <v>34</v>
      </c>
    </row>
    <row r="353" spans="1:14" ht="15.5" x14ac:dyDescent="0.35">
      <c r="A353" s="56"/>
      <c r="B353" s="56" t="s">
        <v>268</v>
      </c>
      <c r="C353" s="56"/>
      <c r="D353" s="59">
        <v>12</v>
      </c>
      <c r="E353" s="59">
        <v>679</v>
      </c>
      <c r="F353" s="57">
        <v>606</v>
      </c>
      <c r="G353" s="59">
        <v>5</v>
      </c>
      <c r="H353" s="59">
        <v>76</v>
      </c>
      <c r="I353" s="59">
        <v>5</v>
      </c>
      <c r="J353" s="59">
        <v>45</v>
      </c>
      <c r="K353" s="59">
        <v>2</v>
      </c>
      <c r="L353" s="59">
        <v>130</v>
      </c>
      <c r="M353" s="57">
        <v>3</v>
      </c>
      <c r="N353" s="57">
        <v>59</v>
      </c>
    </row>
    <row r="354" spans="1:14" ht="15.5" x14ac:dyDescent="0.35">
      <c r="A354" s="56"/>
      <c r="B354" s="56" t="s">
        <v>269</v>
      </c>
      <c r="C354" s="56"/>
      <c r="D354" s="59">
        <v>11</v>
      </c>
      <c r="E354" s="59">
        <v>626</v>
      </c>
      <c r="F354" s="57">
        <v>982</v>
      </c>
      <c r="G354" s="59">
        <v>3</v>
      </c>
      <c r="H354" s="59">
        <v>68</v>
      </c>
      <c r="I354" s="59">
        <v>0</v>
      </c>
      <c r="J354" s="59">
        <v>18</v>
      </c>
      <c r="K354" s="59">
        <v>1</v>
      </c>
      <c r="L354" s="59">
        <v>40</v>
      </c>
      <c r="M354" s="57">
        <v>1</v>
      </c>
      <c r="N354" s="57">
        <v>33</v>
      </c>
    </row>
    <row r="355" spans="1:14" ht="15.5" x14ac:dyDescent="0.35">
      <c r="A355" s="56"/>
      <c r="B355" s="56" t="s">
        <v>270</v>
      </c>
      <c r="C355" s="56"/>
      <c r="D355" s="59">
        <v>2</v>
      </c>
      <c r="E355" s="59">
        <v>197</v>
      </c>
      <c r="F355" s="57">
        <v>215</v>
      </c>
      <c r="G355" s="59">
        <v>1</v>
      </c>
      <c r="H355" s="59">
        <v>30</v>
      </c>
      <c r="I355" s="59">
        <v>1</v>
      </c>
      <c r="J355" s="59">
        <v>15</v>
      </c>
      <c r="K355" s="59">
        <v>0</v>
      </c>
      <c r="L355" s="59">
        <v>13</v>
      </c>
      <c r="M355" s="57">
        <v>1</v>
      </c>
      <c r="N355" s="57">
        <v>11</v>
      </c>
    </row>
    <row r="356" spans="1:14" ht="15.5" x14ac:dyDescent="0.35">
      <c r="A356" s="56"/>
      <c r="B356" s="56" t="s">
        <v>271</v>
      </c>
      <c r="C356" s="56"/>
      <c r="D356" s="59">
        <v>1</v>
      </c>
      <c r="E356" s="59">
        <v>67</v>
      </c>
      <c r="F356" s="57">
        <v>71</v>
      </c>
      <c r="G356" s="59">
        <v>1</v>
      </c>
      <c r="H356" s="59">
        <v>7</v>
      </c>
      <c r="I356" s="59">
        <v>0</v>
      </c>
      <c r="J356" s="59">
        <v>4</v>
      </c>
      <c r="K356" s="59">
        <v>0</v>
      </c>
      <c r="L356" s="59">
        <v>4</v>
      </c>
      <c r="M356" s="57">
        <v>0</v>
      </c>
      <c r="N356" s="57">
        <v>1</v>
      </c>
    </row>
    <row r="357" spans="1:14" ht="15.5" x14ac:dyDescent="0.35">
      <c r="A357" s="56"/>
      <c r="B357" s="56" t="s">
        <v>272</v>
      </c>
      <c r="C357" s="56"/>
      <c r="D357" s="59">
        <v>2</v>
      </c>
      <c r="E357" s="59">
        <v>75</v>
      </c>
      <c r="F357" s="57">
        <v>153</v>
      </c>
      <c r="G357" s="59">
        <v>1</v>
      </c>
      <c r="H357" s="59">
        <v>15</v>
      </c>
      <c r="I357" s="59">
        <v>0</v>
      </c>
      <c r="J357" s="59">
        <v>5</v>
      </c>
      <c r="K357" s="59">
        <v>1</v>
      </c>
      <c r="L357" s="59">
        <v>8</v>
      </c>
      <c r="M357" s="57">
        <v>1</v>
      </c>
      <c r="N357" s="57">
        <v>11</v>
      </c>
    </row>
    <row r="358" spans="1:14" ht="15.5" x14ac:dyDescent="0.35">
      <c r="A358" s="56"/>
      <c r="B358" s="56" t="s">
        <v>273</v>
      </c>
      <c r="C358" s="56"/>
      <c r="D358" s="59">
        <v>2</v>
      </c>
      <c r="E358" s="59">
        <v>150</v>
      </c>
      <c r="F358" s="57">
        <v>228</v>
      </c>
      <c r="G358" s="59">
        <v>1</v>
      </c>
      <c r="H358" s="59">
        <v>8</v>
      </c>
      <c r="I358" s="59">
        <v>1</v>
      </c>
      <c r="J358" s="59">
        <v>6</v>
      </c>
      <c r="K358" s="59">
        <v>0</v>
      </c>
      <c r="L358" s="59">
        <v>5</v>
      </c>
      <c r="M358" s="57">
        <v>0</v>
      </c>
      <c r="N358" s="57">
        <v>13</v>
      </c>
    </row>
    <row r="359" spans="1:14" ht="15.5" x14ac:dyDescent="0.35">
      <c r="A359" s="56"/>
      <c r="B359" s="56" t="s">
        <v>274</v>
      </c>
      <c r="C359" s="56"/>
      <c r="D359" s="59">
        <v>3</v>
      </c>
      <c r="E359" s="59">
        <v>125</v>
      </c>
      <c r="F359" s="57">
        <v>119</v>
      </c>
      <c r="G359" s="59">
        <v>0</v>
      </c>
      <c r="H359" s="59">
        <v>11</v>
      </c>
      <c r="I359" s="59">
        <v>1</v>
      </c>
      <c r="J359" s="59">
        <v>4</v>
      </c>
      <c r="K359" s="59">
        <v>0</v>
      </c>
      <c r="L359" s="59">
        <v>17</v>
      </c>
      <c r="M359" s="57">
        <v>0</v>
      </c>
      <c r="N359" s="57">
        <v>1</v>
      </c>
    </row>
    <row r="360" spans="1:14" ht="15.5" x14ac:dyDescent="0.35">
      <c r="A360" s="56"/>
      <c r="B360" s="56" t="s">
        <v>275</v>
      </c>
      <c r="C360" s="56"/>
      <c r="D360" s="59">
        <v>0</v>
      </c>
      <c r="E360" s="59">
        <v>17</v>
      </c>
      <c r="F360" s="57">
        <v>10</v>
      </c>
      <c r="G360" s="59">
        <v>0</v>
      </c>
      <c r="H360" s="59">
        <v>1</v>
      </c>
      <c r="I360" s="59">
        <v>0</v>
      </c>
      <c r="J360" s="59">
        <v>0</v>
      </c>
      <c r="K360" s="59">
        <v>0</v>
      </c>
      <c r="L360" s="59">
        <v>2</v>
      </c>
      <c r="M360" s="57">
        <v>0</v>
      </c>
      <c r="N360" s="57">
        <v>0</v>
      </c>
    </row>
    <row r="361" spans="1:14" ht="15.5" x14ac:dyDescent="0.35">
      <c r="A361" s="56"/>
      <c r="B361" s="56" t="s">
        <v>276</v>
      </c>
      <c r="C361" s="56"/>
      <c r="D361" s="59">
        <v>5</v>
      </c>
      <c r="E361" s="59">
        <v>199</v>
      </c>
      <c r="F361" s="57">
        <v>261</v>
      </c>
      <c r="G361" s="59">
        <v>0</v>
      </c>
      <c r="H361" s="59">
        <v>21</v>
      </c>
      <c r="I361" s="59">
        <v>1</v>
      </c>
      <c r="J361" s="59">
        <v>8</v>
      </c>
      <c r="K361" s="59">
        <v>0</v>
      </c>
      <c r="L361" s="59">
        <v>15</v>
      </c>
      <c r="M361" s="57">
        <v>1</v>
      </c>
      <c r="N361" s="57">
        <v>15</v>
      </c>
    </row>
    <row r="362" spans="1:14" ht="15.5" x14ac:dyDescent="0.35">
      <c r="A362" s="56"/>
      <c r="B362" s="56" t="s">
        <v>277</v>
      </c>
      <c r="C362" s="56"/>
      <c r="D362" s="59">
        <v>1</v>
      </c>
      <c r="E362" s="59">
        <v>69</v>
      </c>
      <c r="F362" s="57">
        <v>83</v>
      </c>
      <c r="G362" s="59">
        <v>0</v>
      </c>
      <c r="H362" s="59">
        <v>7</v>
      </c>
      <c r="I362" s="59">
        <v>0</v>
      </c>
      <c r="J362" s="59">
        <v>4</v>
      </c>
      <c r="K362" s="59">
        <v>0</v>
      </c>
      <c r="L362" s="59">
        <v>4</v>
      </c>
      <c r="M362" s="57">
        <v>1</v>
      </c>
      <c r="N362" s="57">
        <v>7</v>
      </c>
    </row>
    <row r="363" spans="1:14" ht="15.5" x14ac:dyDescent="0.35">
      <c r="A363" s="56"/>
      <c r="B363" s="56" t="s">
        <v>278</v>
      </c>
      <c r="C363" s="56"/>
      <c r="D363" s="59">
        <v>2</v>
      </c>
      <c r="E363" s="59">
        <v>329</v>
      </c>
      <c r="F363" s="57">
        <v>370</v>
      </c>
      <c r="G363" s="59">
        <v>2</v>
      </c>
      <c r="H363" s="59">
        <v>23</v>
      </c>
      <c r="I363" s="59">
        <v>1</v>
      </c>
      <c r="J363" s="59">
        <v>12</v>
      </c>
      <c r="K363" s="59">
        <v>0</v>
      </c>
      <c r="L363" s="59">
        <v>11</v>
      </c>
      <c r="M363" s="57">
        <v>0</v>
      </c>
      <c r="N363" s="57">
        <v>20</v>
      </c>
    </row>
    <row r="364" spans="1:14" ht="15.5" x14ac:dyDescent="0.35">
      <c r="A364" s="56"/>
      <c r="B364" s="56" t="s">
        <v>279</v>
      </c>
      <c r="C364" s="56"/>
      <c r="D364" s="59">
        <v>11</v>
      </c>
      <c r="E364" s="59">
        <v>378</v>
      </c>
      <c r="F364" s="57">
        <v>332</v>
      </c>
      <c r="G364" s="59">
        <v>5</v>
      </c>
      <c r="H364" s="59">
        <v>71</v>
      </c>
      <c r="I364" s="59">
        <v>4</v>
      </c>
      <c r="J364" s="59">
        <v>32</v>
      </c>
      <c r="K364" s="59">
        <v>2</v>
      </c>
      <c r="L364" s="59">
        <v>75</v>
      </c>
      <c r="M364" s="57">
        <v>1</v>
      </c>
      <c r="N364" s="57">
        <v>37</v>
      </c>
    </row>
    <row r="365" spans="1:14" ht="15.5" x14ac:dyDescent="0.35">
      <c r="A365" s="56"/>
      <c r="B365" s="56" t="s">
        <v>29</v>
      </c>
      <c r="C365" s="56"/>
      <c r="D365" s="59">
        <v>10</v>
      </c>
      <c r="E365" s="59">
        <v>651</v>
      </c>
      <c r="F365" s="57">
        <v>833</v>
      </c>
      <c r="G365" s="59">
        <v>5</v>
      </c>
      <c r="H365" s="59">
        <v>77</v>
      </c>
      <c r="I365" s="59">
        <v>4</v>
      </c>
      <c r="J365" s="59">
        <v>36</v>
      </c>
      <c r="K365" s="59">
        <v>0</v>
      </c>
      <c r="L365" s="59">
        <v>22</v>
      </c>
      <c r="M365" s="57">
        <v>4</v>
      </c>
      <c r="N365" s="57">
        <v>40</v>
      </c>
    </row>
    <row r="366" spans="1:14" ht="15.5" x14ac:dyDescent="0.35">
      <c r="A366" s="56"/>
      <c r="B366" s="56" t="s">
        <v>280</v>
      </c>
      <c r="C366" s="56"/>
      <c r="D366" s="59">
        <v>1</v>
      </c>
      <c r="E366" s="59">
        <v>170</v>
      </c>
      <c r="F366" s="57">
        <v>245</v>
      </c>
      <c r="G366" s="59">
        <v>0</v>
      </c>
      <c r="H366" s="59">
        <v>17</v>
      </c>
      <c r="I366" s="59">
        <v>0</v>
      </c>
      <c r="J366" s="59">
        <v>8</v>
      </c>
      <c r="K366" s="59">
        <v>0</v>
      </c>
      <c r="L366" s="59">
        <v>7</v>
      </c>
      <c r="M366" s="57">
        <v>0</v>
      </c>
      <c r="N366" s="57">
        <v>6</v>
      </c>
    </row>
    <row r="367" spans="1:14" ht="15.5" x14ac:dyDescent="0.35">
      <c r="A367" s="56"/>
      <c r="B367" s="56" t="s">
        <v>281</v>
      </c>
      <c r="C367" s="56"/>
      <c r="D367" s="59">
        <v>1</v>
      </c>
      <c r="E367" s="59">
        <v>36</v>
      </c>
      <c r="F367" s="57">
        <v>77</v>
      </c>
      <c r="G367" s="59">
        <v>0</v>
      </c>
      <c r="H367" s="59">
        <v>1</v>
      </c>
      <c r="I367" s="59">
        <v>1</v>
      </c>
      <c r="J367" s="59">
        <v>3</v>
      </c>
      <c r="K367" s="59">
        <v>0</v>
      </c>
      <c r="L367" s="59">
        <v>4</v>
      </c>
      <c r="M367" s="57">
        <v>0</v>
      </c>
      <c r="N367" s="57">
        <v>1</v>
      </c>
    </row>
    <row r="368" spans="1:14" ht="15.5" x14ac:dyDescent="0.35">
      <c r="A368" s="56"/>
      <c r="B368" s="56" t="s">
        <v>282</v>
      </c>
      <c r="C368" s="56"/>
      <c r="D368" s="59">
        <v>5</v>
      </c>
      <c r="E368" s="59">
        <v>173</v>
      </c>
      <c r="F368" s="57">
        <v>266</v>
      </c>
      <c r="G368" s="59">
        <v>1</v>
      </c>
      <c r="H368" s="59">
        <v>22</v>
      </c>
      <c r="I368" s="59">
        <v>1</v>
      </c>
      <c r="J368" s="59">
        <v>10</v>
      </c>
      <c r="K368" s="59">
        <v>0</v>
      </c>
      <c r="L368" s="59">
        <v>19</v>
      </c>
      <c r="M368" s="57">
        <v>2</v>
      </c>
      <c r="N368" s="57">
        <v>14</v>
      </c>
    </row>
    <row r="369" spans="1:14" ht="15.5" x14ac:dyDescent="0.35">
      <c r="A369" s="56"/>
      <c r="B369" s="56" t="s">
        <v>283</v>
      </c>
      <c r="C369" s="56"/>
      <c r="D369" s="59">
        <v>2</v>
      </c>
      <c r="E369" s="59">
        <v>113</v>
      </c>
      <c r="F369" s="57">
        <v>217</v>
      </c>
      <c r="G369" s="59">
        <v>0</v>
      </c>
      <c r="H369" s="59">
        <v>16</v>
      </c>
      <c r="I369" s="59">
        <v>1</v>
      </c>
      <c r="J369" s="59">
        <v>4</v>
      </c>
      <c r="K369" s="59">
        <v>0</v>
      </c>
      <c r="L369" s="59">
        <v>8</v>
      </c>
      <c r="M369" s="57">
        <v>1</v>
      </c>
      <c r="N369" s="57">
        <v>3</v>
      </c>
    </row>
    <row r="370" spans="1:14" ht="15.5" x14ac:dyDescent="0.35">
      <c r="A370" s="56"/>
      <c r="B370" s="56" t="s">
        <v>284</v>
      </c>
      <c r="C370" s="56"/>
      <c r="D370" s="59">
        <v>27</v>
      </c>
      <c r="E370" s="59">
        <v>1451</v>
      </c>
      <c r="F370" s="57">
        <v>2260</v>
      </c>
      <c r="G370" s="59">
        <v>12</v>
      </c>
      <c r="H370" s="59">
        <v>114</v>
      </c>
      <c r="I370" s="59">
        <v>14</v>
      </c>
      <c r="J370" s="59">
        <v>103</v>
      </c>
      <c r="K370" s="59">
        <v>3</v>
      </c>
      <c r="L370" s="59">
        <v>87</v>
      </c>
      <c r="M370" s="57">
        <v>2</v>
      </c>
      <c r="N370" s="57">
        <v>61</v>
      </c>
    </row>
    <row r="371" spans="1:14" ht="15.5" x14ac:dyDescent="0.35">
      <c r="A371" s="56"/>
      <c r="B371" s="56" t="s">
        <v>285</v>
      </c>
      <c r="C371" s="56"/>
      <c r="D371" s="59">
        <v>3</v>
      </c>
      <c r="E371" s="59">
        <v>78</v>
      </c>
      <c r="F371" s="57">
        <v>203</v>
      </c>
      <c r="G371" s="59">
        <v>2</v>
      </c>
      <c r="H371" s="59">
        <v>10</v>
      </c>
      <c r="I371" s="59">
        <v>0</v>
      </c>
      <c r="J371" s="59">
        <v>1</v>
      </c>
      <c r="K371" s="59">
        <v>0</v>
      </c>
      <c r="L371" s="59">
        <v>0</v>
      </c>
      <c r="M371" s="57">
        <v>1</v>
      </c>
      <c r="N371" s="57">
        <v>6</v>
      </c>
    </row>
    <row r="372" spans="1:14" ht="15.5" x14ac:dyDescent="0.35">
      <c r="A372" s="56"/>
      <c r="B372" s="56" t="s">
        <v>286</v>
      </c>
      <c r="C372" s="56"/>
      <c r="D372" s="59">
        <v>9</v>
      </c>
      <c r="E372" s="59">
        <v>114</v>
      </c>
      <c r="F372" s="57">
        <v>119</v>
      </c>
      <c r="G372" s="59">
        <v>3</v>
      </c>
      <c r="H372" s="59">
        <v>11</v>
      </c>
      <c r="I372" s="59">
        <v>8</v>
      </c>
      <c r="J372" s="59">
        <v>14</v>
      </c>
      <c r="K372" s="59">
        <v>0</v>
      </c>
      <c r="L372" s="59">
        <v>12</v>
      </c>
      <c r="M372" s="57">
        <v>1</v>
      </c>
      <c r="N372" s="57">
        <v>7</v>
      </c>
    </row>
    <row r="373" spans="1:14" ht="15.5" x14ac:dyDescent="0.35">
      <c r="A373" s="56"/>
      <c r="B373" s="56" t="s">
        <v>287</v>
      </c>
      <c r="C373" s="56"/>
      <c r="D373" s="59">
        <v>2</v>
      </c>
      <c r="E373" s="59">
        <v>358</v>
      </c>
      <c r="F373" s="57">
        <v>566</v>
      </c>
      <c r="G373" s="59">
        <v>0</v>
      </c>
      <c r="H373" s="59">
        <v>29</v>
      </c>
      <c r="I373" s="59">
        <v>0</v>
      </c>
      <c r="J373" s="59">
        <v>15</v>
      </c>
      <c r="K373" s="59">
        <v>0</v>
      </c>
      <c r="L373" s="59">
        <v>18</v>
      </c>
      <c r="M373" s="57">
        <v>0</v>
      </c>
      <c r="N373" s="57">
        <v>16</v>
      </c>
    </row>
    <row r="374" spans="1:14" ht="15.5" x14ac:dyDescent="0.35">
      <c r="A374" s="56"/>
      <c r="B374" s="56" t="s">
        <v>288</v>
      </c>
      <c r="C374" s="56"/>
      <c r="D374" s="59">
        <v>0</v>
      </c>
      <c r="E374" s="59">
        <v>6</v>
      </c>
      <c r="F374" s="57">
        <v>8</v>
      </c>
      <c r="G374" s="59">
        <v>0</v>
      </c>
      <c r="H374" s="59">
        <v>1</v>
      </c>
      <c r="I374" s="59">
        <v>0</v>
      </c>
      <c r="J374" s="59">
        <v>0</v>
      </c>
      <c r="K374" s="59">
        <v>0</v>
      </c>
      <c r="L374" s="59">
        <v>2</v>
      </c>
      <c r="M374" s="57">
        <v>0</v>
      </c>
      <c r="N374" s="57">
        <v>0</v>
      </c>
    </row>
    <row r="375" spans="1:14" ht="15.5" x14ac:dyDescent="0.35">
      <c r="A375" s="56"/>
      <c r="B375" s="56" t="s">
        <v>289</v>
      </c>
      <c r="C375" s="56"/>
      <c r="D375" s="59">
        <v>9</v>
      </c>
      <c r="E375" s="59">
        <v>494</v>
      </c>
      <c r="F375" s="57">
        <v>618</v>
      </c>
      <c r="G375" s="59">
        <v>0</v>
      </c>
      <c r="H375" s="59">
        <v>53</v>
      </c>
      <c r="I375" s="59">
        <v>5</v>
      </c>
      <c r="J375" s="59">
        <v>28</v>
      </c>
      <c r="K375" s="59">
        <v>0</v>
      </c>
      <c r="L375" s="59">
        <v>28</v>
      </c>
      <c r="M375" s="57">
        <v>1</v>
      </c>
      <c r="N375" s="57">
        <v>23</v>
      </c>
    </row>
    <row r="376" spans="1:14" ht="15.5" x14ac:dyDescent="0.35">
      <c r="A376" s="56"/>
      <c r="B376" s="56" t="s">
        <v>290</v>
      </c>
      <c r="C376" s="56"/>
      <c r="D376" s="59">
        <v>1</v>
      </c>
      <c r="E376" s="59">
        <v>47</v>
      </c>
      <c r="F376" s="57">
        <v>118</v>
      </c>
      <c r="G376" s="59">
        <v>0</v>
      </c>
      <c r="H376" s="59">
        <v>5</v>
      </c>
      <c r="I376" s="59">
        <v>1</v>
      </c>
      <c r="J376" s="59">
        <v>7</v>
      </c>
      <c r="K376" s="59">
        <v>0</v>
      </c>
      <c r="L376" s="59">
        <v>2</v>
      </c>
      <c r="M376" s="57">
        <v>0</v>
      </c>
      <c r="N376" s="57">
        <v>2</v>
      </c>
    </row>
    <row r="377" spans="1:14" ht="15.5" x14ac:dyDescent="0.35">
      <c r="A377" s="56"/>
      <c r="B377" s="56" t="s">
        <v>70</v>
      </c>
      <c r="C377" s="56"/>
      <c r="D377" s="59">
        <v>9</v>
      </c>
      <c r="E377" s="59">
        <v>351</v>
      </c>
      <c r="F377" s="57">
        <v>570</v>
      </c>
      <c r="G377" s="59">
        <v>4</v>
      </c>
      <c r="H377" s="59">
        <v>52</v>
      </c>
      <c r="I377" s="59">
        <v>1</v>
      </c>
      <c r="J377" s="59">
        <v>11</v>
      </c>
      <c r="K377" s="59">
        <v>0</v>
      </c>
      <c r="L377" s="59">
        <v>23</v>
      </c>
      <c r="M377" s="57">
        <v>2</v>
      </c>
      <c r="N377" s="57">
        <v>37</v>
      </c>
    </row>
    <row r="378" spans="1:14" ht="15.5" x14ac:dyDescent="0.35">
      <c r="A378" s="56"/>
      <c r="B378" s="56"/>
      <c r="C378" s="56" t="s">
        <v>495</v>
      </c>
      <c r="D378" s="59">
        <v>6</v>
      </c>
      <c r="E378" s="59">
        <v>229</v>
      </c>
      <c r="F378" s="57">
        <v>399</v>
      </c>
      <c r="G378" s="59">
        <v>4</v>
      </c>
      <c r="H378" s="59">
        <v>34</v>
      </c>
      <c r="I378" s="59">
        <v>1</v>
      </c>
      <c r="J378" s="59">
        <v>11</v>
      </c>
      <c r="K378" s="59">
        <v>0</v>
      </c>
      <c r="L378" s="59">
        <v>20</v>
      </c>
      <c r="M378" s="57">
        <v>0</v>
      </c>
      <c r="N378" s="57">
        <v>20</v>
      </c>
    </row>
    <row r="379" spans="1:14" ht="15.5" x14ac:dyDescent="0.35">
      <c r="A379" s="56"/>
      <c r="B379" s="56"/>
      <c r="C379" s="56" t="s">
        <v>493</v>
      </c>
      <c r="D379" s="59">
        <v>0</v>
      </c>
      <c r="E379" s="59">
        <v>0</v>
      </c>
      <c r="F379" s="57">
        <v>1</v>
      </c>
      <c r="G379" s="59">
        <v>0</v>
      </c>
      <c r="H379" s="59">
        <v>0</v>
      </c>
      <c r="I379" s="59">
        <v>0</v>
      </c>
      <c r="J379" s="59">
        <v>0</v>
      </c>
      <c r="K379" s="59">
        <v>0</v>
      </c>
      <c r="L379" s="59">
        <v>0</v>
      </c>
      <c r="M379" s="57">
        <v>0</v>
      </c>
      <c r="N379" s="57">
        <v>0</v>
      </c>
    </row>
    <row r="380" spans="1:14" ht="15.5" x14ac:dyDescent="0.35">
      <c r="A380" s="56"/>
      <c r="B380" s="56"/>
      <c r="C380" s="56" t="s">
        <v>494</v>
      </c>
      <c r="D380" s="59">
        <v>3</v>
      </c>
      <c r="E380" s="59">
        <v>122</v>
      </c>
      <c r="F380" s="57">
        <v>170</v>
      </c>
      <c r="G380" s="59">
        <v>0</v>
      </c>
      <c r="H380" s="59">
        <v>18</v>
      </c>
      <c r="I380" s="59">
        <v>0</v>
      </c>
      <c r="J380" s="59">
        <v>0</v>
      </c>
      <c r="K380" s="59">
        <v>0</v>
      </c>
      <c r="L380" s="59">
        <v>3</v>
      </c>
      <c r="M380" s="57">
        <v>2</v>
      </c>
      <c r="N380" s="57">
        <v>17</v>
      </c>
    </row>
    <row r="381" spans="1:14" ht="15.5" x14ac:dyDescent="0.35">
      <c r="A381" s="56" t="s">
        <v>30</v>
      </c>
      <c r="B381" s="56"/>
      <c r="C381" s="56"/>
      <c r="D381" s="59">
        <v>33</v>
      </c>
      <c r="E381" s="59">
        <v>1625</v>
      </c>
      <c r="F381" s="57">
        <v>2332</v>
      </c>
      <c r="G381" s="59">
        <v>9</v>
      </c>
      <c r="H381" s="59">
        <v>219</v>
      </c>
      <c r="I381" s="59">
        <v>5</v>
      </c>
      <c r="J381" s="59">
        <v>55</v>
      </c>
      <c r="K381" s="59">
        <v>1</v>
      </c>
      <c r="L381" s="59">
        <v>67</v>
      </c>
      <c r="M381" s="57">
        <v>6</v>
      </c>
      <c r="N381" s="57">
        <v>118</v>
      </c>
    </row>
    <row r="382" spans="1:14" ht="15.5" x14ac:dyDescent="0.35">
      <c r="A382" s="56"/>
      <c r="B382" s="56" t="s">
        <v>291</v>
      </c>
      <c r="C382" s="56"/>
      <c r="D382" s="59">
        <v>1</v>
      </c>
      <c r="E382" s="59">
        <v>55</v>
      </c>
      <c r="F382" s="57">
        <v>89</v>
      </c>
      <c r="G382" s="59">
        <v>0</v>
      </c>
      <c r="H382" s="59">
        <v>6</v>
      </c>
      <c r="I382" s="59">
        <v>1</v>
      </c>
      <c r="J382" s="59">
        <v>4</v>
      </c>
      <c r="K382" s="59">
        <v>0</v>
      </c>
      <c r="L382" s="59">
        <v>2</v>
      </c>
      <c r="M382" s="57">
        <v>0</v>
      </c>
      <c r="N382" s="57">
        <v>3</v>
      </c>
    </row>
    <row r="383" spans="1:14" ht="15.5" x14ac:dyDescent="0.35">
      <c r="A383" s="56"/>
      <c r="B383" s="56" t="s">
        <v>292</v>
      </c>
      <c r="C383" s="56"/>
      <c r="D383" s="59">
        <v>1</v>
      </c>
      <c r="E383" s="59">
        <v>4</v>
      </c>
      <c r="F383" s="57">
        <v>9</v>
      </c>
      <c r="G383" s="59">
        <v>1</v>
      </c>
      <c r="H383" s="59">
        <v>1</v>
      </c>
      <c r="I383" s="59">
        <v>0</v>
      </c>
      <c r="J383" s="59">
        <v>1</v>
      </c>
      <c r="K383" s="59">
        <v>0</v>
      </c>
      <c r="L383" s="59">
        <v>0</v>
      </c>
      <c r="M383" s="57">
        <v>1</v>
      </c>
      <c r="N383" s="57">
        <v>0</v>
      </c>
    </row>
    <row r="384" spans="1:14" ht="15.5" x14ac:dyDescent="0.35">
      <c r="A384" s="56"/>
      <c r="B384" s="56" t="s">
        <v>293</v>
      </c>
      <c r="C384" s="56"/>
      <c r="D384" s="59">
        <v>0</v>
      </c>
      <c r="E384" s="59">
        <v>71</v>
      </c>
      <c r="F384" s="57">
        <v>127</v>
      </c>
      <c r="G384" s="59">
        <v>0</v>
      </c>
      <c r="H384" s="59">
        <v>13</v>
      </c>
      <c r="I384" s="59">
        <v>0</v>
      </c>
      <c r="J384" s="59">
        <v>4</v>
      </c>
      <c r="K384" s="59">
        <v>0</v>
      </c>
      <c r="L384" s="59">
        <v>3</v>
      </c>
      <c r="M384" s="57">
        <v>0</v>
      </c>
      <c r="N384" s="57">
        <v>6</v>
      </c>
    </row>
    <row r="385" spans="1:14" ht="15.5" x14ac:dyDescent="0.35">
      <c r="A385" s="56"/>
      <c r="B385" s="56" t="s">
        <v>294</v>
      </c>
      <c r="C385" s="56"/>
      <c r="D385" s="59">
        <v>0</v>
      </c>
      <c r="E385" s="59">
        <v>16</v>
      </c>
      <c r="F385" s="57">
        <v>40</v>
      </c>
      <c r="G385" s="59">
        <v>0</v>
      </c>
      <c r="H385" s="59">
        <v>0</v>
      </c>
      <c r="I385" s="59">
        <v>0</v>
      </c>
      <c r="J385" s="59">
        <v>2</v>
      </c>
      <c r="K385" s="59">
        <v>0</v>
      </c>
      <c r="L385" s="59">
        <v>1</v>
      </c>
      <c r="M385" s="57">
        <v>0</v>
      </c>
      <c r="N385" s="57">
        <v>2</v>
      </c>
    </row>
    <row r="386" spans="1:14" ht="15.5" x14ac:dyDescent="0.35">
      <c r="A386" s="56"/>
      <c r="B386" s="56" t="s">
        <v>295</v>
      </c>
      <c r="C386" s="56"/>
      <c r="D386" s="59">
        <v>1</v>
      </c>
      <c r="E386" s="59">
        <v>137</v>
      </c>
      <c r="F386" s="57">
        <v>233</v>
      </c>
      <c r="G386" s="59">
        <v>1</v>
      </c>
      <c r="H386" s="59">
        <v>13</v>
      </c>
      <c r="I386" s="59">
        <v>1</v>
      </c>
      <c r="J386" s="59">
        <v>5</v>
      </c>
      <c r="K386" s="59">
        <v>0</v>
      </c>
      <c r="L386" s="59">
        <v>8</v>
      </c>
      <c r="M386" s="57">
        <v>0</v>
      </c>
      <c r="N386" s="57">
        <v>8</v>
      </c>
    </row>
    <row r="387" spans="1:14" ht="15.5" x14ac:dyDescent="0.35">
      <c r="A387" s="56"/>
      <c r="B387" s="56" t="s">
        <v>296</v>
      </c>
      <c r="C387" s="56"/>
      <c r="D387" s="59">
        <v>10</v>
      </c>
      <c r="E387" s="59">
        <v>674</v>
      </c>
      <c r="F387" s="57">
        <v>663</v>
      </c>
      <c r="G387" s="59">
        <v>2</v>
      </c>
      <c r="H387" s="59">
        <v>73</v>
      </c>
      <c r="I387" s="59">
        <v>1</v>
      </c>
      <c r="J387" s="59">
        <v>26</v>
      </c>
      <c r="K387" s="59">
        <v>1</v>
      </c>
      <c r="L387" s="59">
        <v>28</v>
      </c>
      <c r="M387" s="57">
        <v>1</v>
      </c>
      <c r="N387" s="57">
        <v>41</v>
      </c>
    </row>
    <row r="388" spans="1:14" ht="15.5" x14ac:dyDescent="0.35">
      <c r="A388" s="56"/>
      <c r="B388" s="56" t="s">
        <v>70</v>
      </c>
      <c r="C388" s="56"/>
      <c r="D388" s="59">
        <v>20</v>
      </c>
      <c r="E388" s="59">
        <v>668</v>
      </c>
      <c r="F388" s="57">
        <v>1171</v>
      </c>
      <c r="G388" s="59">
        <v>5</v>
      </c>
      <c r="H388" s="59">
        <v>113</v>
      </c>
      <c r="I388" s="59">
        <v>2</v>
      </c>
      <c r="J388" s="59">
        <v>13</v>
      </c>
      <c r="K388" s="59">
        <v>0</v>
      </c>
      <c r="L388" s="59">
        <v>25</v>
      </c>
      <c r="M388" s="57">
        <v>4</v>
      </c>
      <c r="N388" s="57">
        <v>58</v>
      </c>
    </row>
    <row r="389" spans="1:14" ht="15.5" x14ac:dyDescent="0.35">
      <c r="A389" s="56"/>
      <c r="B389" s="56"/>
      <c r="C389" s="56" t="s">
        <v>495</v>
      </c>
      <c r="D389" s="59">
        <v>12</v>
      </c>
      <c r="E389" s="59">
        <v>274</v>
      </c>
      <c r="F389" s="57">
        <v>503</v>
      </c>
      <c r="G389" s="59">
        <v>3</v>
      </c>
      <c r="H389" s="59">
        <v>58</v>
      </c>
      <c r="I389" s="59">
        <v>1</v>
      </c>
      <c r="J389" s="59">
        <v>5</v>
      </c>
      <c r="K389" s="59">
        <v>0</v>
      </c>
      <c r="L389" s="59">
        <v>22</v>
      </c>
      <c r="M389" s="57">
        <v>2</v>
      </c>
      <c r="N389" s="57">
        <v>39</v>
      </c>
    </row>
    <row r="390" spans="1:14" ht="15.5" x14ac:dyDescent="0.35">
      <c r="A390" s="56"/>
      <c r="B390" s="56"/>
      <c r="C390" s="56" t="s">
        <v>494</v>
      </c>
      <c r="D390" s="59">
        <v>8</v>
      </c>
      <c r="E390" s="59">
        <v>394</v>
      </c>
      <c r="F390" s="57">
        <v>668</v>
      </c>
      <c r="G390" s="59">
        <v>2</v>
      </c>
      <c r="H390" s="59">
        <v>55</v>
      </c>
      <c r="I390" s="59">
        <v>1</v>
      </c>
      <c r="J390" s="59">
        <v>8</v>
      </c>
      <c r="K390" s="59">
        <v>0</v>
      </c>
      <c r="L390" s="59">
        <v>3</v>
      </c>
      <c r="M390" s="57">
        <v>2</v>
      </c>
      <c r="N390" s="57">
        <v>19</v>
      </c>
    </row>
    <row r="391" spans="1:14" ht="15.5" x14ac:dyDescent="0.35">
      <c r="A391" s="56" t="s">
        <v>31</v>
      </c>
      <c r="B391" s="56"/>
      <c r="C391" s="56"/>
      <c r="D391" s="59">
        <v>6</v>
      </c>
      <c r="E391" s="59">
        <v>104</v>
      </c>
      <c r="F391" s="57">
        <v>140</v>
      </c>
      <c r="G391" s="59">
        <v>1</v>
      </c>
      <c r="H391" s="59">
        <v>22</v>
      </c>
      <c r="I391" s="59">
        <v>0</v>
      </c>
      <c r="J391" s="59">
        <v>2</v>
      </c>
      <c r="K391" s="59">
        <v>0</v>
      </c>
      <c r="L391" s="59">
        <v>2</v>
      </c>
      <c r="M391" s="57">
        <v>0</v>
      </c>
      <c r="N391" s="57">
        <v>12</v>
      </c>
    </row>
    <row r="392" spans="1:14" ht="15.5" x14ac:dyDescent="0.35">
      <c r="A392" s="56"/>
      <c r="B392" s="56" t="s">
        <v>70</v>
      </c>
      <c r="C392" s="56"/>
      <c r="D392" s="59">
        <v>6</v>
      </c>
      <c r="E392" s="59">
        <v>104</v>
      </c>
      <c r="F392" s="57">
        <v>140</v>
      </c>
      <c r="G392" s="59">
        <v>1</v>
      </c>
      <c r="H392" s="59">
        <v>22</v>
      </c>
      <c r="I392" s="59">
        <v>0</v>
      </c>
      <c r="J392" s="59">
        <v>2</v>
      </c>
      <c r="K392" s="59">
        <v>0</v>
      </c>
      <c r="L392" s="59">
        <v>2</v>
      </c>
      <c r="M392" s="57">
        <v>0</v>
      </c>
      <c r="N392" s="57">
        <v>12</v>
      </c>
    </row>
    <row r="393" spans="1:14" ht="15.5" x14ac:dyDescent="0.35">
      <c r="A393" s="56"/>
      <c r="B393" s="56"/>
      <c r="C393" s="56" t="s">
        <v>495</v>
      </c>
      <c r="D393" s="59">
        <v>2</v>
      </c>
      <c r="E393" s="59">
        <v>35</v>
      </c>
      <c r="F393" s="57">
        <v>58</v>
      </c>
      <c r="G393" s="59">
        <v>1</v>
      </c>
      <c r="H393" s="59">
        <v>12</v>
      </c>
      <c r="I393" s="59">
        <v>0</v>
      </c>
      <c r="J393" s="59">
        <v>1</v>
      </c>
      <c r="K393" s="59">
        <v>0</v>
      </c>
      <c r="L393" s="59">
        <v>1</v>
      </c>
      <c r="M393" s="57">
        <v>0</v>
      </c>
      <c r="N393" s="57">
        <v>6</v>
      </c>
    </row>
    <row r="394" spans="1:14" ht="15.5" x14ac:dyDescent="0.35">
      <c r="A394" s="56"/>
      <c r="B394" s="56"/>
      <c r="C394" s="56" t="s">
        <v>494</v>
      </c>
      <c r="D394" s="59">
        <v>4</v>
      </c>
      <c r="E394" s="59">
        <v>69</v>
      </c>
      <c r="F394" s="57">
        <v>82</v>
      </c>
      <c r="G394" s="59">
        <v>0</v>
      </c>
      <c r="H394" s="59">
        <v>10</v>
      </c>
      <c r="I394" s="59">
        <v>0</v>
      </c>
      <c r="J394" s="59">
        <v>1</v>
      </c>
      <c r="K394" s="59">
        <v>0</v>
      </c>
      <c r="L394" s="59">
        <v>1</v>
      </c>
      <c r="M394" s="57">
        <v>0</v>
      </c>
      <c r="N394" s="57">
        <v>6</v>
      </c>
    </row>
    <row r="395" spans="1:14" ht="15.5" x14ac:dyDescent="0.35">
      <c r="A395" s="56" t="s">
        <v>32</v>
      </c>
      <c r="B395" s="56"/>
      <c r="C395" s="56"/>
      <c r="D395" s="59">
        <v>293</v>
      </c>
      <c r="E395" s="59">
        <v>9940</v>
      </c>
      <c r="F395" s="57">
        <v>17147</v>
      </c>
      <c r="G395" s="59">
        <v>100</v>
      </c>
      <c r="H395" s="59">
        <v>1307</v>
      </c>
      <c r="I395" s="59">
        <v>71</v>
      </c>
      <c r="J395" s="59">
        <v>367</v>
      </c>
      <c r="K395" s="59">
        <v>10</v>
      </c>
      <c r="L395" s="59">
        <v>275</v>
      </c>
      <c r="M395" s="57">
        <v>44</v>
      </c>
      <c r="N395" s="57">
        <v>738</v>
      </c>
    </row>
    <row r="396" spans="1:14" ht="15.5" x14ac:dyDescent="0.35">
      <c r="A396" s="56"/>
      <c r="B396" s="56" t="s">
        <v>297</v>
      </c>
      <c r="C396" s="56"/>
      <c r="D396" s="59">
        <v>6</v>
      </c>
      <c r="E396" s="59">
        <v>109</v>
      </c>
      <c r="F396" s="57">
        <v>164</v>
      </c>
      <c r="G396" s="59">
        <v>1</v>
      </c>
      <c r="H396" s="59">
        <v>24</v>
      </c>
      <c r="I396" s="59">
        <v>0</v>
      </c>
      <c r="J396" s="59">
        <v>3</v>
      </c>
      <c r="K396" s="59">
        <v>0</v>
      </c>
      <c r="L396" s="59">
        <v>2</v>
      </c>
      <c r="M396" s="57">
        <v>2</v>
      </c>
      <c r="N396" s="57">
        <v>11</v>
      </c>
    </row>
    <row r="397" spans="1:14" ht="15.5" x14ac:dyDescent="0.35">
      <c r="A397" s="56"/>
      <c r="B397" s="56" t="s">
        <v>298</v>
      </c>
      <c r="C397" s="56"/>
      <c r="D397" s="59">
        <v>1</v>
      </c>
      <c r="E397" s="59">
        <v>94</v>
      </c>
      <c r="F397" s="57">
        <v>223</v>
      </c>
      <c r="G397" s="59">
        <v>0</v>
      </c>
      <c r="H397" s="59">
        <v>9</v>
      </c>
      <c r="I397" s="59">
        <v>0</v>
      </c>
      <c r="J397" s="59">
        <v>3</v>
      </c>
      <c r="K397" s="59">
        <v>0</v>
      </c>
      <c r="L397" s="59">
        <v>3</v>
      </c>
      <c r="M397" s="57">
        <v>1</v>
      </c>
      <c r="N397" s="57">
        <v>8</v>
      </c>
    </row>
    <row r="398" spans="1:14" ht="15.5" x14ac:dyDescent="0.35">
      <c r="A398" s="56"/>
      <c r="B398" s="56" t="s">
        <v>299</v>
      </c>
      <c r="C398" s="56"/>
      <c r="D398" s="59">
        <v>5</v>
      </c>
      <c r="E398" s="59">
        <v>12</v>
      </c>
      <c r="F398" s="57">
        <v>35</v>
      </c>
      <c r="G398" s="59">
        <v>1</v>
      </c>
      <c r="H398" s="59">
        <v>2</v>
      </c>
      <c r="I398" s="59">
        <v>3</v>
      </c>
      <c r="J398" s="59">
        <v>0</v>
      </c>
      <c r="K398" s="59">
        <v>0</v>
      </c>
      <c r="L398" s="59">
        <v>0</v>
      </c>
      <c r="M398" s="57">
        <v>0</v>
      </c>
      <c r="N398" s="57">
        <v>0</v>
      </c>
    </row>
    <row r="399" spans="1:14" ht="15.5" x14ac:dyDescent="0.35">
      <c r="A399" s="56"/>
      <c r="B399" s="56" t="s">
        <v>300</v>
      </c>
      <c r="C399" s="56"/>
      <c r="D399" s="59">
        <v>3</v>
      </c>
      <c r="E399" s="59">
        <v>33</v>
      </c>
      <c r="F399" s="57">
        <v>79</v>
      </c>
      <c r="G399" s="59">
        <v>3</v>
      </c>
      <c r="H399" s="59">
        <v>5</v>
      </c>
      <c r="I399" s="59">
        <v>0</v>
      </c>
      <c r="J399" s="59">
        <v>0</v>
      </c>
      <c r="K399" s="59">
        <v>0</v>
      </c>
      <c r="L399" s="59">
        <v>0</v>
      </c>
      <c r="M399" s="57">
        <v>0</v>
      </c>
      <c r="N399" s="57">
        <v>1</v>
      </c>
    </row>
    <row r="400" spans="1:14" ht="15.5" x14ac:dyDescent="0.35">
      <c r="A400" s="56"/>
      <c r="B400" s="56" t="s">
        <v>301</v>
      </c>
      <c r="C400" s="56"/>
      <c r="D400" s="59">
        <v>3</v>
      </c>
      <c r="E400" s="59">
        <v>8</v>
      </c>
      <c r="F400" s="57">
        <v>20</v>
      </c>
      <c r="G400" s="59">
        <v>0</v>
      </c>
      <c r="H400" s="59">
        <v>4</v>
      </c>
      <c r="I400" s="59">
        <v>1</v>
      </c>
      <c r="J400" s="59">
        <v>2</v>
      </c>
      <c r="K400" s="59">
        <v>0</v>
      </c>
      <c r="L400" s="59">
        <v>1</v>
      </c>
      <c r="M400" s="57">
        <v>0</v>
      </c>
      <c r="N400" s="57">
        <v>0</v>
      </c>
    </row>
    <row r="401" spans="1:14" ht="15.5" x14ac:dyDescent="0.35">
      <c r="A401" s="56"/>
      <c r="B401" s="56" t="s">
        <v>302</v>
      </c>
      <c r="C401" s="56"/>
      <c r="D401" s="59">
        <v>4</v>
      </c>
      <c r="E401" s="59">
        <v>82</v>
      </c>
      <c r="F401" s="57">
        <v>154</v>
      </c>
      <c r="G401" s="59">
        <v>2</v>
      </c>
      <c r="H401" s="59">
        <v>14</v>
      </c>
      <c r="I401" s="59">
        <v>2</v>
      </c>
      <c r="J401" s="59">
        <v>6</v>
      </c>
      <c r="K401" s="59">
        <v>0</v>
      </c>
      <c r="L401" s="59">
        <v>3</v>
      </c>
      <c r="M401" s="57">
        <v>0</v>
      </c>
      <c r="N401" s="57">
        <v>4</v>
      </c>
    </row>
    <row r="402" spans="1:14" ht="15.5" x14ac:dyDescent="0.35">
      <c r="A402" s="56"/>
      <c r="B402" s="56" t="s">
        <v>303</v>
      </c>
      <c r="C402" s="56"/>
      <c r="D402" s="59">
        <v>4</v>
      </c>
      <c r="E402" s="59">
        <v>71</v>
      </c>
      <c r="F402" s="57">
        <v>268</v>
      </c>
      <c r="G402" s="59">
        <v>1</v>
      </c>
      <c r="H402" s="59">
        <v>14</v>
      </c>
      <c r="I402" s="59">
        <v>1</v>
      </c>
      <c r="J402" s="59">
        <v>5</v>
      </c>
      <c r="K402" s="59">
        <v>0</v>
      </c>
      <c r="L402" s="59">
        <v>2</v>
      </c>
      <c r="M402" s="57">
        <v>0</v>
      </c>
      <c r="N402" s="57">
        <v>1</v>
      </c>
    </row>
    <row r="403" spans="1:14" ht="15.5" x14ac:dyDescent="0.35">
      <c r="A403" s="56"/>
      <c r="B403" s="56" t="s">
        <v>304</v>
      </c>
      <c r="C403" s="56"/>
      <c r="D403" s="59">
        <v>17</v>
      </c>
      <c r="E403" s="59">
        <v>789</v>
      </c>
      <c r="F403" s="57">
        <v>1564</v>
      </c>
      <c r="G403" s="59">
        <v>9</v>
      </c>
      <c r="H403" s="59">
        <v>83</v>
      </c>
      <c r="I403" s="59">
        <v>3</v>
      </c>
      <c r="J403" s="59">
        <v>22</v>
      </c>
      <c r="K403" s="59">
        <v>0</v>
      </c>
      <c r="L403" s="59">
        <v>20</v>
      </c>
      <c r="M403" s="57">
        <v>3</v>
      </c>
      <c r="N403" s="57">
        <v>64</v>
      </c>
    </row>
    <row r="404" spans="1:14" ht="15.5" x14ac:dyDescent="0.35">
      <c r="A404" s="56"/>
      <c r="B404" s="56" t="s">
        <v>305</v>
      </c>
      <c r="C404" s="56"/>
      <c r="D404" s="59">
        <v>8</v>
      </c>
      <c r="E404" s="59">
        <v>77</v>
      </c>
      <c r="F404" s="57">
        <v>48</v>
      </c>
      <c r="G404" s="59">
        <v>2</v>
      </c>
      <c r="H404" s="59">
        <v>8</v>
      </c>
      <c r="I404" s="59">
        <v>3</v>
      </c>
      <c r="J404" s="59">
        <v>10</v>
      </c>
      <c r="K404" s="59">
        <v>0</v>
      </c>
      <c r="L404" s="59">
        <v>1</v>
      </c>
      <c r="M404" s="57">
        <v>2</v>
      </c>
      <c r="N404" s="57">
        <v>8</v>
      </c>
    </row>
    <row r="405" spans="1:14" ht="15.5" x14ac:dyDescent="0.35">
      <c r="A405" s="56"/>
      <c r="B405" s="56" t="s">
        <v>306</v>
      </c>
      <c r="C405" s="56"/>
      <c r="D405" s="59">
        <v>1</v>
      </c>
      <c r="E405" s="59">
        <v>148</v>
      </c>
      <c r="F405" s="57">
        <v>277</v>
      </c>
      <c r="G405" s="59">
        <v>0</v>
      </c>
      <c r="H405" s="59">
        <v>17</v>
      </c>
      <c r="I405" s="59">
        <v>0</v>
      </c>
      <c r="J405" s="59">
        <v>2</v>
      </c>
      <c r="K405" s="59">
        <v>0</v>
      </c>
      <c r="L405" s="59">
        <v>17</v>
      </c>
      <c r="M405" s="57">
        <v>0</v>
      </c>
      <c r="N405" s="57">
        <v>5</v>
      </c>
    </row>
    <row r="406" spans="1:14" ht="15.5" x14ac:dyDescent="0.35">
      <c r="A406" s="56"/>
      <c r="B406" s="56" t="s">
        <v>307</v>
      </c>
      <c r="C406" s="56"/>
      <c r="D406" s="59">
        <v>9</v>
      </c>
      <c r="E406" s="59">
        <v>377</v>
      </c>
      <c r="F406" s="57">
        <v>93</v>
      </c>
      <c r="G406" s="59">
        <v>2</v>
      </c>
      <c r="H406" s="59">
        <v>30</v>
      </c>
      <c r="I406" s="59">
        <v>6</v>
      </c>
      <c r="J406" s="59">
        <v>30</v>
      </c>
      <c r="K406" s="59">
        <v>1</v>
      </c>
      <c r="L406" s="59">
        <v>15</v>
      </c>
      <c r="M406" s="57">
        <v>2</v>
      </c>
      <c r="N406" s="57">
        <v>16</v>
      </c>
    </row>
    <row r="407" spans="1:14" ht="15.5" x14ac:dyDescent="0.35">
      <c r="A407" s="56"/>
      <c r="B407" s="56" t="s">
        <v>308</v>
      </c>
      <c r="C407" s="56"/>
      <c r="D407" s="59">
        <v>1</v>
      </c>
      <c r="E407" s="59">
        <v>14</v>
      </c>
      <c r="F407" s="57">
        <v>30</v>
      </c>
      <c r="G407" s="59">
        <v>0</v>
      </c>
      <c r="H407" s="59">
        <v>2</v>
      </c>
      <c r="I407" s="59">
        <v>1</v>
      </c>
      <c r="J407" s="59">
        <v>0</v>
      </c>
      <c r="K407" s="59">
        <v>0</v>
      </c>
      <c r="L407" s="59">
        <v>0</v>
      </c>
      <c r="M407" s="57">
        <v>0</v>
      </c>
      <c r="N407" s="57">
        <v>0</v>
      </c>
    </row>
    <row r="408" spans="1:14" ht="15.5" x14ac:dyDescent="0.35">
      <c r="A408" s="56"/>
      <c r="B408" s="56" t="s">
        <v>309</v>
      </c>
      <c r="C408" s="56"/>
      <c r="D408" s="59">
        <v>8</v>
      </c>
      <c r="E408" s="59">
        <v>172</v>
      </c>
      <c r="F408" s="57">
        <v>234</v>
      </c>
      <c r="G408" s="59">
        <v>4</v>
      </c>
      <c r="H408" s="59">
        <v>23</v>
      </c>
      <c r="I408" s="59">
        <v>3</v>
      </c>
      <c r="J408" s="59">
        <v>10</v>
      </c>
      <c r="K408" s="59">
        <v>1</v>
      </c>
      <c r="L408" s="59">
        <v>14</v>
      </c>
      <c r="M408" s="57">
        <v>1</v>
      </c>
      <c r="N408" s="57">
        <v>7</v>
      </c>
    </row>
    <row r="409" spans="1:14" ht="15.5" x14ac:dyDescent="0.35">
      <c r="A409" s="56"/>
      <c r="B409" s="56" t="s">
        <v>310</v>
      </c>
      <c r="C409" s="56"/>
      <c r="D409" s="59">
        <v>12</v>
      </c>
      <c r="E409" s="59">
        <v>489</v>
      </c>
      <c r="F409" s="57">
        <v>1214</v>
      </c>
      <c r="G409" s="59">
        <v>3</v>
      </c>
      <c r="H409" s="59">
        <v>58</v>
      </c>
      <c r="I409" s="59">
        <v>0</v>
      </c>
      <c r="J409" s="59">
        <v>16</v>
      </c>
      <c r="K409" s="59">
        <v>2</v>
      </c>
      <c r="L409" s="59">
        <v>6</v>
      </c>
      <c r="M409" s="57">
        <v>1</v>
      </c>
      <c r="N409" s="57">
        <v>34</v>
      </c>
    </row>
    <row r="410" spans="1:14" ht="15.5" x14ac:dyDescent="0.35">
      <c r="A410" s="56"/>
      <c r="B410" s="56" t="s">
        <v>311</v>
      </c>
      <c r="C410" s="56"/>
      <c r="D410" s="59">
        <v>1</v>
      </c>
      <c r="E410" s="59">
        <v>86</v>
      </c>
      <c r="F410" s="57">
        <v>233</v>
      </c>
      <c r="G410" s="59">
        <v>0</v>
      </c>
      <c r="H410" s="59">
        <v>19</v>
      </c>
      <c r="I410" s="59">
        <v>1</v>
      </c>
      <c r="J410" s="59">
        <v>5</v>
      </c>
      <c r="K410" s="59">
        <v>0</v>
      </c>
      <c r="L410" s="59">
        <v>7</v>
      </c>
      <c r="M410" s="57">
        <v>0</v>
      </c>
      <c r="N410" s="57">
        <v>6</v>
      </c>
    </row>
    <row r="411" spans="1:14" ht="15.5" x14ac:dyDescent="0.35">
      <c r="A411" s="56"/>
      <c r="B411" s="56" t="s">
        <v>312</v>
      </c>
      <c r="C411" s="56"/>
      <c r="D411" s="59">
        <v>6</v>
      </c>
      <c r="E411" s="59">
        <v>238</v>
      </c>
      <c r="F411" s="57">
        <v>323</v>
      </c>
      <c r="G411" s="59">
        <v>2</v>
      </c>
      <c r="H411" s="59">
        <v>50</v>
      </c>
      <c r="I411" s="59">
        <v>0</v>
      </c>
      <c r="J411" s="59">
        <v>10</v>
      </c>
      <c r="K411" s="59">
        <v>0</v>
      </c>
      <c r="L411" s="59">
        <v>5</v>
      </c>
      <c r="M411" s="57">
        <v>1</v>
      </c>
      <c r="N411" s="57">
        <v>19</v>
      </c>
    </row>
    <row r="412" spans="1:14" ht="15.5" x14ac:dyDescent="0.35">
      <c r="A412" s="56"/>
      <c r="B412" s="56" t="s">
        <v>313</v>
      </c>
      <c r="C412" s="56"/>
      <c r="D412" s="59">
        <v>3</v>
      </c>
      <c r="E412" s="59">
        <v>285</v>
      </c>
      <c r="F412" s="57">
        <v>426</v>
      </c>
      <c r="G412" s="59">
        <v>1</v>
      </c>
      <c r="H412" s="59">
        <v>30</v>
      </c>
      <c r="I412" s="59">
        <v>1</v>
      </c>
      <c r="J412" s="59">
        <v>8</v>
      </c>
      <c r="K412" s="59">
        <v>1</v>
      </c>
      <c r="L412" s="59">
        <v>6</v>
      </c>
      <c r="M412" s="57">
        <v>0</v>
      </c>
      <c r="N412" s="57">
        <v>18</v>
      </c>
    </row>
    <row r="413" spans="1:14" ht="15.5" x14ac:dyDescent="0.35">
      <c r="A413" s="56"/>
      <c r="B413" s="56" t="s">
        <v>314</v>
      </c>
      <c r="C413" s="56"/>
      <c r="D413" s="59">
        <v>19</v>
      </c>
      <c r="E413" s="59">
        <v>794</v>
      </c>
      <c r="F413" s="57">
        <v>803</v>
      </c>
      <c r="G413" s="59">
        <v>10</v>
      </c>
      <c r="H413" s="59">
        <v>123</v>
      </c>
      <c r="I413" s="59">
        <v>3</v>
      </c>
      <c r="J413" s="59">
        <v>39</v>
      </c>
      <c r="K413" s="59">
        <v>0</v>
      </c>
      <c r="L413" s="59">
        <v>16</v>
      </c>
      <c r="M413" s="57">
        <v>1</v>
      </c>
      <c r="N413" s="57">
        <v>56</v>
      </c>
    </row>
    <row r="414" spans="1:14" ht="15.5" x14ac:dyDescent="0.35">
      <c r="A414" s="56"/>
      <c r="B414" s="56" t="s">
        <v>315</v>
      </c>
      <c r="C414" s="56"/>
      <c r="D414" s="59">
        <v>12</v>
      </c>
      <c r="E414" s="59">
        <v>316</v>
      </c>
      <c r="F414" s="57">
        <v>584</v>
      </c>
      <c r="G414" s="59">
        <v>4</v>
      </c>
      <c r="H414" s="59">
        <v>30</v>
      </c>
      <c r="I414" s="59">
        <v>2</v>
      </c>
      <c r="J414" s="59">
        <v>11</v>
      </c>
      <c r="K414" s="59">
        <v>0</v>
      </c>
      <c r="L414" s="59">
        <v>9</v>
      </c>
      <c r="M414" s="57">
        <v>3</v>
      </c>
      <c r="N414" s="57">
        <v>22</v>
      </c>
    </row>
    <row r="415" spans="1:14" ht="15.5" x14ac:dyDescent="0.35">
      <c r="A415" s="56"/>
      <c r="B415" s="56" t="s">
        <v>316</v>
      </c>
      <c r="C415" s="56"/>
      <c r="D415" s="59">
        <v>3</v>
      </c>
      <c r="E415" s="59">
        <v>87</v>
      </c>
      <c r="F415" s="57">
        <v>221</v>
      </c>
      <c r="G415" s="59">
        <v>2</v>
      </c>
      <c r="H415" s="59">
        <v>9</v>
      </c>
      <c r="I415" s="59">
        <v>1</v>
      </c>
      <c r="J415" s="59">
        <v>3</v>
      </c>
      <c r="K415" s="59">
        <v>0</v>
      </c>
      <c r="L415" s="59">
        <v>3</v>
      </c>
      <c r="M415" s="57">
        <v>0</v>
      </c>
      <c r="N415" s="57">
        <v>6</v>
      </c>
    </row>
    <row r="416" spans="1:14" ht="15.5" x14ac:dyDescent="0.35">
      <c r="A416" s="56"/>
      <c r="B416" s="56" t="s">
        <v>317</v>
      </c>
      <c r="C416" s="56"/>
      <c r="D416" s="59">
        <v>3</v>
      </c>
      <c r="E416" s="59">
        <v>228</v>
      </c>
      <c r="F416" s="57">
        <v>475</v>
      </c>
      <c r="G416" s="59">
        <v>2</v>
      </c>
      <c r="H416" s="59">
        <v>30</v>
      </c>
      <c r="I416" s="59">
        <v>0</v>
      </c>
      <c r="J416" s="59">
        <v>9</v>
      </c>
      <c r="K416" s="59">
        <v>0</v>
      </c>
      <c r="L416" s="59">
        <v>9</v>
      </c>
      <c r="M416" s="57">
        <v>0</v>
      </c>
      <c r="N416" s="57">
        <v>10</v>
      </c>
    </row>
    <row r="417" spans="1:14" ht="15.5" x14ac:dyDescent="0.35">
      <c r="A417" s="56"/>
      <c r="B417" s="56" t="s">
        <v>318</v>
      </c>
      <c r="C417" s="56"/>
      <c r="D417" s="59">
        <v>14</v>
      </c>
      <c r="E417" s="59">
        <v>223</v>
      </c>
      <c r="F417" s="57">
        <v>188</v>
      </c>
      <c r="G417" s="59">
        <v>6</v>
      </c>
      <c r="H417" s="59">
        <v>37</v>
      </c>
      <c r="I417" s="59">
        <v>6</v>
      </c>
      <c r="J417" s="59">
        <v>11</v>
      </c>
      <c r="K417" s="59">
        <v>0</v>
      </c>
      <c r="L417" s="59">
        <v>10</v>
      </c>
      <c r="M417" s="57">
        <v>0</v>
      </c>
      <c r="N417" s="57">
        <v>16</v>
      </c>
    </row>
    <row r="418" spans="1:14" ht="15.5" x14ac:dyDescent="0.35">
      <c r="A418" s="56"/>
      <c r="B418" s="56" t="s">
        <v>319</v>
      </c>
      <c r="C418" s="56"/>
      <c r="D418" s="59">
        <v>14</v>
      </c>
      <c r="E418" s="59">
        <v>329</v>
      </c>
      <c r="F418" s="57">
        <v>391</v>
      </c>
      <c r="G418" s="59">
        <v>5</v>
      </c>
      <c r="H418" s="59">
        <v>43</v>
      </c>
      <c r="I418" s="59">
        <v>3</v>
      </c>
      <c r="J418" s="59">
        <v>17</v>
      </c>
      <c r="K418" s="59">
        <v>1</v>
      </c>
      <c r="L418" s="59">
        <v>10</v>
      </c>
      <c r="M418" s="57">
        <v>3</v>
      </c>
      <c r="N418" s="57">
        <v>21</v>
      </c>
    </row>
    <row r="419" spans="1:14" ht="15.5" x14ac:dyDescent="0.35">
      <c r="A419" s="56"/>
      <c r="B419" s="56" t="s">
        <v>320</v>
      </c>
      <c r="C419" s="56"/>
      <c r="D419" s="59">
        <v>0</v>
      </c>
      <c r="E419" s="59">
        <v>60</v>
      </c>
      <c r="F419" s="57">
        <v>122</v>
      </c>
      <c r="G419" s="59">
        <v>0</v>
      </c>
      <c r="H419" s="59">
        <v>4</v>
      </c>
      <c r="I419" s="59">
        <v>0</v>
      </c>
      <c r="J419" s="59">
        <v>2</v>
      </c>
      <c r="K419" s="59">
        <v>0</v>
      </c>
      <c r="L419" s="59">
        <v>4</v>
      </c>
      <c r="M419" s="57">
        <v>0</v>
      </c>
      <c r="N419" s="57">
        <v>1</v>
      </c>
    </row>
    <row r="420" spans="1:14" ht="15.5" x14ac:dyDescent="0.35">
      <c r="A420" s="56"/>
      <c r="B420" s="56" t="s">
        <v>32</v>
      </c>
      <c r="C420" s="56"/>
      <c r="D420" s="59">
        <v>37</v>
      </c>
      <c r="E420" s="59">
        <v>1785</v>
      </c>
      <c r="F420" s="57">
        <v>3538</v>
      </c>
      <c r="G420" s="59">
        <v>16</v>
      </c>
      <c r="H420" s="59">
        <v>191</v>
      </c>
      <c r="I420" s="59">
        <v>11</v>
      </c>
      <c r="J420" s="59">
        <v>63</v>
      </c>
      <c r="K420" s="59">
        <v>2</v>
      </c>
      <c r="L420" s="59">
        <v>57</v>
      </c>
      <c r="M420" s="57">
        <v>8</v>
      </c>
      <c r="N420" s="57">
        <v>122</v>
      </c>
    </row>
    <row r="421" spans="1:14" ht="15.5" x14ac:dyDescent="0.35">
      <c r="A421" s="56"/>
      <c r="B421" s="56" t="s">
        <v>321</v>
      </c>
      <c r="C421" s="56"/>
      <c r="D421" s="59">
        <v>10</v>
      </c>
      <c r="E421" s="59">
        <v>191</v>
      </c>
      <c r="F421" s="57">
        <v>267</v>
      </c>
      <c r="G421" s="59">
        <v>2</v>
      </c>
      <c r="H421" s="59">
        <v>25</v>
      </c>
      <c r="I421" s="59">
        <v>3</v>
      </c>
      <c r="J421" s="59">
        <v>10</v>
      </c>
      <c r="K421" s="59">
        <v>0</v>
      </c>
      <c r="L421" s="59">
        <v>9</v>
      </c>
      <c r="M421" s="57">
        <v>0</v>
      </c>
      <c r="N421" s="57">
        <v>6</v>
      </c>
    </row>
    <row r="422" spans="1:14" ht="15.5" x14ac:dyDescent="0.35">
      <c r="A422" s="56"/>
      <c r="B422" s="56" t="s">
        <v>322</v>
      </c>
      <c r="C422" s="56"/>
      <c r="D422" s="59">
        <v>4</v>
      </c>
      <c r="E422" s="59">
        <v>505</v>
      </c>
      <c r="F422" s="57">
        <v>723</v>
      </c>
      <c r="G422" s="59">
        <v>2</v>
      </c>
      <c r="H422" s="59">
        <v>65</v>
      </c>
      <c r="I422" s="59">
        <v>1</v>
      </c>
      <c r="J422" s="59">
        <v>16</v>
      </c>
      <c r="K422" s="59">
        <v>0</v>
      </c>
      <c r="L422" s="59">
        <v>20</v>
      </c>
      <c r="M422" s="57">
        <v>0</v>
      </c>
      <c r="N422" s="57">
        <v>52</v>
      </c>
    </row>
    <row r="423" spans="1:14" ht="15.5" x14ac:dyDescent="0.35">
      <c r="A423" s="56"/>
      <c r="B423" s="56" t="s">
        <v>323</v>
      </c>
      <c r="C423" s="56"/>
      <c r="D423" s="59">
        <v>4</v>
      </c>
      <c r="E423" s="59">
        <v>66</v>
      </c>
      <c r="F423" s="57">
        <v>97</v>
      </c>
      <c r="G423" s="59">
        <v>3</v>
      </c>
      <c r="H423" s="59">
        <v>12</v>
      </c>
      <c r="I423" s="59">
        <v>0</v>
      </c>
      <c r="J423" s="59">
        <v>1</v>
      </c>
      <c r="K423" s="59">
        <v>0</v>
      </c>
      <c r="L423" s="59">
        <v>0</v>
      </c>
      <c r="M423" s="57">
        <v>1</v>
      </c>
      <c r="N423" s="57">
        <v>5</v>
      </c>
    </row>
    <row r="424" spans="1:14" ht="15.5" x14ac:dyDescent="0.35">
      <c r="A424" s="56"/>
      <c r="B424" s="56" t="s">
        <v>70</v>
      </c>
      <c r="C424" s="56"/>
      <c r="D424" s="59">
        <v>81</v>
      </c>
      <c r="E424" s="59">
        <v>2272</v>
      </c>
      <c r="F424" s="57">
        <v>4353</v>
      </c>
      <c r="G424" s="59">
        <v>17</v>
      </c>
      <c r="H424" s="59">
        <v>346</v>
      </c>
      <c r="I424" s="59">
        <v>16</v>
      </c>
      <c r="J424" s="59">
        <v>53</v>
      </c>
      <c r="K424" s="59">
        <v>2</v>
      </c>
      <c r="L424" s="59">
        <v>26</v>
      </c>
      <c r="M424" s="57">
        <v>15</v>
      </c>
      <c r="N424" s="57">
        <v>219</v>
      </c>
    </row>
    <row r="425" spans="1:14" ht="15.5" x14ac:dyDescent="0.35">
      <c r="A425" s="56"/>
      <c r="B425" s="56"/>
      <c r="C425" s="56" t="s">
        <v>495</v>
      </c>
      <c r="D425" s="59">
        <v>41</v>
      </c>
      <c r="E425" s="59">
        <v>1036</v>
      </c>
      <c r="F425" s="57">
        <v>1842</v>
      </c>
      <c r="G425" s="59">
        <v>9</v>
      </c>
      <c r="H425" s="59">
        <v>176</v>
      </c>
      <c r="I425" s="59">
        <v>14</v>
      </c>
      <c r="J425" s="59">
        <v>34</v>
      </c>
      <c r="K425" s="59">
        <v>2</v>
      </c>
      <c r="L425" s="59">
        <v>21</v>
      </c>
      <c r="M425" s="57">
        <v>7</v>
      </c>
      <c r="N425" s="57">
        <v>93</v>
      </c>
    </row>
    <row r="426" spans="1:14" ht="15.5" x14ac:dyDescent="0.35">
      <c r="A426" s="56"/>
      <c r="B426" s="56"/>
      <c r="C426" s="56" t="s">
        <v>494</v>
      </c>
      <c r="D426" s="59">
        <v>40</v>
      </c>
      <c r="E426" s="59">
        <v>1236</v>
      </c>
      <c r="F426" s="57">
        <v>2511</v>
      </c>
      <c r="G426" s="59">
        <v>8</v>
      </c>
      <c r="H426" s="59">
        <v>170</v>
      </c>
      <c r="I426" s="59">
        <v>2</v>
      </c>
      <c r="J426" s="59">
        <v>19</v>
      </c>
      <c r="K426" s="59">
        <v>0</v>
      </c>
      <c r="L426" s="59">
        <v>5</v>
      </c>
      <c r="M426" s="57">
        <v>8</v>
      </c>
      <c r="N426" s="57">
        <v>126</v>
      </c>
    </row>
    <row r="427" spans="1:14" ht="15.5" x14ac:dyDescent="0.35">
      <c r="A427" s="56" t="s">
        <v>33</v>
      </c>
      <c r="B427" s="56"/>
      <c r="C427" s="56"/>
      <c r="D427" s="59">
        <v>209</v>
      </c>
      <c r="E427" s="59">
        <v>8193</v>
      </c>
      <c r="F427" s="57">
        <v>10315</v>
      </c>
      <c r="G427" s="59">
        <v>58</v>
      </c>
      <c r="H427" s="59">
        <v>915</v>
      </c>
      <c r="I427" s="59">
        <v>76</v>
      </c>
      <c r="J427" s="59">
        <v>396</v>
      </c>
      <c r="K427" s="59">
        <v>3</v>
      </c>
      <c r="L427" s="59">
        <v>372</v>
      </c>
      <c r="M427" s="57">
        <v>39</v>
      </c>
      <c r="N427" s="57">
        <v>558</v>
      </c>
    </row>
    <row r="428" spans="1:14" ht="15.5" x14ac:dyDescent="0.35">
      <c r="A428" s="56"/>
      <c r="B428" s="56" t="s">
        <v>324</v>
      </c>
      <c r="C428" s="56"/>
      <c r="D428" s="59">
        <v>2</v>
      </c>
      <c r="E428" s="59">
        <v>278</v>
      </c>
      <c r="F428" s="57">
        <v>378</v>
      </c>
      <c r="G428" s="59">
        <v>1</v>
      </c>
      <c r="H428" s="59">
        <v>30</v>
      </c>
      <c r="I428" s="59">
        <v>0</v>
      </c>
      <c r="J428" s="59">
        <v>9</v>
      </c>
      <c r="K428" s="59">
        <v>0</v>
      </c>
      <c r="L428" s="59">
        <v>13</v>
      </c>
      <c r="M428" s="57">
        <v>2</v>
      </c>
      <c r="N428" s="57">
        <v>28</v>
      </c>
    </row>
    <row r="429" spans="1:14" ht="15.5" x14ac:dyDescent="0.35">
      <c r="A429" s="56"/>
      <c r="B429" s="56" t="s">
        <v>325</v>
      </c>
      <c r="C429" s="56"/>
      <c r="D429" s="59">
        <v>4</v>
      </c>
      <c r="E429" s="59">
        <v>457</v>
      </c>
      <c r="F429" s="57">
        <v>564</v>
      </c>
      <c r="G429" s="59">
        <v>2</v>
      </c>
      <c r="H429" s="59">
        <v>45</v>
      </c>
      <c r="I429" s="59">
        <v>0</v>
      </c>
      <c r="J429" s="59">
        <v>12</v>
      </c>
      <c r="K429" s="59">
        <v>0</v>
      </c>
      <c r="L429" s="59">
        <v>27</v>
      </c>
      <c r="M429" s="57">
        <v>2</v>
      </c>
      <c r="N429" s="57">
        <v>24</v>
      </c>
    </row>
    <row r="430" spans="1:14" ht="15.5" x14ac:dyDescent="0.35">
      <c r="A430" s="56"/>
      <c r="B430" s="56" t="s">
        <v>326</v>
      </c>
      <c r="C430" s="56"/>
      <c r="D430" s="59">
        <v>6</v>
      </c>
      <c r="E430" s="59">
        <v>173</v>
      </c>
      <c r="F430" s="57">
        <v>259</v>
      </c>
      <c r="G430" s="59">
        <v>2</v>
      </c>
      <c r="H430" s="59">
        <v>13</v>
      </c>
      <c r="I430" s="59">
        <v>0</v>
      </c>
      <c r="J430" s="59">
        <v>4</v>
      </c>
      <c r="K430" s="59">
        <v>0</v>
      </c>
      <c r="L430" s="59">
        <v>13</v>
      </c>
      <c r="M430" s="57">
        <v>0</v>
      </c>
      <c r="N430" s="57">
        <v>17</v>
      </c>
    </row>
    <row r="431" spans="1:14" ht="15.5" x14ac:dyDescent="0.35">
      <c r="A431" s="56"/>
      <c r="B431" s="56" t="s">
        <v>327</v>
      </c>
      <c r="C431" s="56"/>
      <c r="D431" s="59">
        <v>2</v>
      </c>
      <c r="E431" s="59">
        <v>47</v>
      </c>
      <c r="F431" s="57">
        <v>120</v>
      </c>
      <c r="G431" s="59">
        <v>1</v>
      </c>
      <c r="H431" s="59">
        <v>6</v>
      </c>
      <c r="I431" s="59">
        <v>1</v>
      </c>
      <c r="J431" s="59">
        <v>2</v>
      </c>
      <c r="K431" s="59">
        <v>0</v>
      </c>
      <c r="L431" s="59">
        <v>6</v>
      </c>
      <c r="M431" s="57">
        <v>0</v>
      </c>
      <c r="N431" s="57">
        <v>7</v>
      </c>
    </row>
    <row r="432" spans="1:14" ht="15.5" x14ac:dyDescent="0.35">
      <c r="A432" s="56"/>
      <c r="B432" s="56" t="s">
        <v>328</v>
      </c>
      <c r="C432" s="56"/>
      <c r="D432" s="59">
        <v>1</v>
      </c>
      <c r="E432" s="59">
        <v>5</v>
      </c>
      <c r="F432" s="57">
        <v>2</v>
      </c>
      <c r="G432" s="59">
        <v>1</v>
      </c>
      <c r="H432" s="59">
        <v>0</v>
      </c>
      <c r="I432" s="59">
        <v>0</v>
      </c>
      <c r="J432" s="59">
        <v>0</v>
      </c>
      <c r="K432" s="59">
        <v>0</v>
      </c>
      <c r="L432" s="59">
        <v>0</v>
      </c>
      <c r="M432" s="57">
        <v>0</v>
      </c>
      <c r="N432" s="57">
        <v>0</v>
      </c>
    </row>
    <row r="433" spans="1:14" ht="15.5" x14ac:dyDescent="0.35">
      <c r="A433" s="56"/>
      <c r="B433" s="56" t="s">
        <v>329</v>
      </c>
      <c r="C433" s="56"/>
      <c r="D433" s="59">
        <v>11</v>
      </c>
      <c r="E433" s="59">
        <v>227</v>
      </c>
      <c r="F433" s="57">
        <v>448</v>
      </c>
      <c r="G433" s="59">
        <v>3</v>
      </c>
      <c r="H433" s="59">
        <v>24</v>
      </c>
      <c r="I433" s="59">
        <v>2</v>
      </c>
      <c r="J433" s="59">
        <v>11</v>
      </c>
      <c r="K433" s="59">
        <v>0</v>
      </c>
      <c r="L433" s="59">
        <v>14</v>
      </c>
      <c r="M433" s="57">
        <v>1</v>
      </c>
      <c r="N433" s="57">
        <v>16</v>
      </c>
    </row>
    <row r="434" spans="1:14" ht="15.5" x14ac:dyDescent="0.35">
      <c r="A434" s="56"/>
      <c r="B434" s="56" t="s">
        <v>33</v>
      </c>
      <c r="C434" s="56"/>
      <c r="D434" s="59">
        <v>67</v>
      </c>
      <c r="E434" s="59">
        <v>3821</v>
      </c>
      <c r="F434" s="57">
        <v>2817</v>
      </c>
      <c r="G434" s="59">
        <v>23</v>
      </c>
      <c r="H434" s="59">
        <v>410</v>
      </c>
      <c r="I434" s="59">
        <v>26</v>
      </c>
      <c r="J434" s="59">
        <v>202</v>
      </c>
      <c r="K434" s="59">
        <v>1</v>
      </c>
      <c r="L434" s="59">
        <v>183</v>
      </c>
      <c r="M434" s="57">
        <v>13</v>
      </c>
      <c r="N434" s="57">
        <v>219</v>
      </c>
    </row>
    <row r="435" spans="1:14" ht="15.5" x14ac:dyDescent="0.35">
      <c r="A435" s="56"/>
      <c r="B435" s="56" t="s">
        <v>70</v>
      </c>
      <c r="C435" s="56"/>
      <c r="D435" s="59">
        <v>116</v>
      </c>
      <c r="E435" s="59">
        <v>3185</v>
      </c>
      <c r="F435" s="57">
        <v>5727</v>
      </c>
      <c r="G435" s="59">
        <v>25</v>
      </c>
      <c r="H435" s="59">
        <v>387</v>
      </c>
      <c r="I435" s="59">
        <v>47</v>
      </c>
      <c r="J435" s="59">
        <v>156</v>
      </c>
      <c r="K435" s="59">
        <v>2</v>
      </c>
      <c r="L435" s="59">
        <v>116</v>
      </c>
      <c r="M435" s="57">
        <v>21</v>
      </c>
      <c r="N435" s="57">
        <v>247</v>
      </c>
    </row>
    <row r="436" spans="1:14" ht="15.5" x14ac:dyDescent="0.35">
      <c r="A436" s="56"/>
      <c r="B436" s="56"/>
      <c r="C436" s="56" t="s">
        <v>495</v>
      </c>
      <c r="D436" s="59">
        <v>85</v>
      </c>
      <c r="E436" s="59">
        <v>2385</v>
      </c>
      <c r="F436" s="57">
        <v>4237</v>
      </c>
      <c r="G436" s="59">
        <v>19</v>
      </c>
      <c r="H436" s="59">
        <v>277</v>
      </c>
      <c r="I436" s="59">
        <v>35</v>
      </c>
      <c r="J436" s="59">
        <v>144</v>
      </c>
      <c r="K436" s="59">
        <v>2</v>
      </c>
      <c r="L436" s="59">
        <v>115</v>
      </c>
      <c r="M436" s="57">
        <v>17</v>
      </c>
      <c r="N436" s="57">
        <v>187</v>
      </c>
    </row>
    <row r="437" spans="1:14" ht="15.5" x14ac:dyDescent="0.35">
      <c r="A437" s="56"/>
      <c r="B437" s="56"/>
      <c r="C437" s="56" t="s">
        <v>493</v>
      </c>
      <c r="D437" s="59">
        <v>0</v>
      </c>
      <c r="E437" s="59">
        <v>0</v>
      </c>
      <c r="F437" s="57">
        <v>3</v>
      </c>
      <c r="G437" s="59">
        <v>0</v>
      </c>
      <c r="H437" s="59">
        <v>0</v>
      </c>
      <c r="I437" s="59">
        <v>0</v>
      </c>
      <c r="J437" s="59">
        <v>0</v>
      </c>
      <c r="K437" s="59">
        <v>0</v>
      </c>
      <c r="L437" s="59">
        <v>0</v>
      </c>
      <c r="M437" s="57">
        <v>0</v>
      </c>
      <c r="N437" s="57">
        <v>0</v>
      </c>
    </row>
    <row r="438" spans="1:14" ht="15.5" x14ac:dyDescent="0.35">
      <c r="A438" s="56"/>
      <c r="B438" s="56"/>
      <c r="C438" s="56" t="s">
        <v>494</v>
      </c>
      <c r="D438" s="59">
        <v>31</v>
      </c>
      <c r="E438" s="59">
        <v>800</v>
      </c>
      <c r="F438" s="57">
        <v>1487</v>
      </c>
      <c r="G438" s="59">
        <v>6</v>
      </c>
      <c r="H438" s="59">
        <v>110</v>
      </c>
      <c r="I438" s="59">
        <v>12</v>
      </c>
      <c r="J438" s="59">
        <v>12</v>
      </c>
      <c r="K438" s="59">
        <v>0</v>
      </c>
      <c r="L438" s="59">
        <v>1</v>
      </c>
      <c r="M438" s="57">
        <v>4</v>
      </c>
      <c r="N438" s="57">
        <v>60</v>
      </c>
    </row>
    <row r="439" spans="1:14" ht="15.5" x14ac:dyDescent="0.35">
      <c r="A439" s="56" t="s">
        <v>34</v>
      </c>
      <c r="B439" s="56"/>
      <c r="C439" s="56"/>
      <c r="D439" s="59">
        <v>10</v>
      </c>
      <c r="E439" s="59">
        <v>266</v>
      </c>
      <c r="F439" s="57">
        <v>533</v>
      </c>
      <c r="G439" s="59">
        <v>2</v>
      </c>
      <c r="H439" s="59">
        <v>42</v>
      </c>
      <c r="I439" s="59">
        <v>2</v>
      </c>
      <c r="J439" s="59">
        <v>5</v>
      </c>
      <c r="K439" s="59">
        <v>0</v>
      </c>
      <c r="L439" s="59">
        <v>8</v>
      </c>
      <c r="M439" s="57">
        <v>0</v>
      </c>
      <c r="N439" s="57">
        <v>20</v>
      </c>
    </row>
    <row r="440" spans="1:14" ht="15.5" x14ac:dyDescent="0.35">
      <c r="A440" s="56"/>
      <c r="B440" s="56" t="s">
        <v>330</v>
      </c>
      <c r="C440" s="56"/>
      <c r="D440" s="59">
        <v>2</v>
      </c>
      <c r="E440" s="59">
        <v>70</v>
      </c>
      <c r="F440" s="57">
        <v>222</v>
      </c>
      <c r="G440" s="59">
        <v>1</v>
      </c>
      <c r="H440" s="59">
        <v>12</v>
      </c>
      <c r="I440" s="59">
        <v>2</v>
      </c>
      <c r="J440" s="59">
        <v>3</v>
      </c>
      <c r="K440" s="59">
        <v>0</v>
      </c>
      <c r="L440" s="59">
        <v>7</v>
      </c>
      <c r="M440" s="57">
        <v>0</v>
      </c>
      <c r="N440" s="57">
        <v>8</v>
      </c>
    </row>
    <row r="441" spans="1:14" ht="15.5" x14ac:dyDescent="0.35">
      <c r="A441" s="56"/>
      <c r="B441" s="56" t="s">
        <v>331</v>
      </c>
      <c r="C441" s="56"/>
      <c r="D441" s="59">
        <v>0</v>
      </c>
      <c r="E441" s="59">
        <v>2</v>
      </c>
      <c r="F441" s="57">
        <v>4</v>
      </c>
      <c r="G441" s="59">
        <v>0</v>
      </c>
      <c r="H441" s="59">
        <v>0</v>
      </c>
      <c r="I441" s="59">
        <v>0</v>
      </c>
      <c r="J441" s="59">
        <v>0</v>
      </c>
      <c r="K441" s="59">
        <v>0</v>
      </c>
      <c r="L441" s="59">
        <v>0</v>
      </c>
      <c r="M441" s="57">
        <v>0</v>
      </c>
      <c r="N441" s="57">
        <v>1</v>
      </c>
    </row>
    <row r="442" spans="1:14" ht="15.5" x14ac:dyDescent="0.35">
      <c r="A442" s="56"/>
      <c r="B442" s="56" t="s">
        <v>70</v>
      </c>
      <c r="C442" s="56"/>
      <c r="D442" s="59">
        <v>8</v>
      </c>
      <c r="E442" s="59">
        <v>194</v>
      </c>
      <c r="F442" s="57">
        <v>307</v>
      </c>
      <c r="G442" s="59">
        <v>1</v>
      </c>
      <c r="H442" s="59">
        <v>30</v>
      </c>
      <c r="I442" s="59">
        <v>0</v>
      </c>
      <c r="J442" s="59">
        <v>2</v>
      </c>
      <c r="K442" s="59">
        <v>0</v>
      </c>
      <c r="L442" s="59">
        <v>1</v>
      </c>
      <c r="M442" s="57">
        <v>0</v>
      </c>
      <c r="N442" s="57">
        <v>11</v>
      </c>
    </row>
    <row r="443" spans="1:14" ht="15.5" x14ac:dyDescent="0.35">
      <c r="A443" s="56"/>
      <c r="B443" s="56"/>
      <c r="C443" s="56" t="s">
        <v>495</v>
      </c>
      <c r="D443" s="59">
        <v>3</v>
      </c>
      <c r="E443" s="59">
        <v>64</v>
      </c>
      <c r="F443" s="57">
        <v>119</v>
      </c>
      <c r="G443" s="59">
        <v>1</v>
      </c>
      <c r="H443" s="59">
        <v>8</v>
      </c>
      <c r="I443" s="59">
        <v>0</v>
      </c>
      <c r="J443" s="59">
        <v>0</v>
      </c>
      <c r="K443" s="59">
        <v>0</v>
      </c>
      <c r="L443" s="59">
        <v>1</v>
      </c>
      <c r="M443" s="57">
        <v>0</v>
      </c>
      <c r="N443" s="57">
        <v>3</v>
      </c>
    </row>
    <row r="444" spans="1:14" ht="15.5" x14ac:dyDescent="0.35">
      <c r="A444" s="56"/>
      <c r="B444" s="56"/>
      <c r="C444" s="56" t="s">
        <v>494</v>
      </c>
      <c r="D444" s="59">
        <v>5</v>
      </c>
      <c r="E444" s="59">
        <v>130</v>
      </c>
      <c r="F444" s="57">
        <v>188</v>
      </c>
      <c r="G444" s="59">
        <v>0</v>
      </c>
      <c r="H444" s="59">
        <v>22</v>
      </c>
      <c r="I444" s="59">
        <v>0</v>
      </c>
      <c r="J444" s="59">
        <v>2</v>
      </c>
      <c r="K444" s="59">
        <v>0</v>
      </c>
      <c r="L444" s="59">
        <v>0</v>
      </c>
      <c r="M444" s="57">
        <v>0</v>
      </c>
      <c r="N444" s="57">
        <v>8</v>
      </c>
    </row>
    <row r="445" spans="1:14" ht="15.5" x14ac:dyDescent="0.35">
      <c r="A445" s="56" t="s">
        <v>35</v>
      </c>
      <c r="B445" s="56"/>
      <c r="C445" s="56"/>
      <c r="D445" s="59">
        <v>390</v>
      </c>
      <c r="E445" s="59">
        <v>10608</v>
      </c>
      <c r="F445" s="57">
        <v>18501</v>
      </c>
      <c r="G445" s="59">
        <v>112</v>
      </c>
      <c r="H445" s="59">
        <v>1248</v>
      </c>
      <c r="I445" s="59">
        <v>98</v>
      </c>
      <c r="J445" s="59">
        <v>483</v>
      </c>
      <c r="K445" s="59">
        <v>9</v>
      </c>
      <c r="L445" s="59">
        <v>220</v>
      </c>
      <c r="M445" s="57">
        <v>59</v>
      </c>
      <c r="N445" s="57">
        <v>733</v>
      </c>
    </row>
    <row r="446" spans="1:14" ht="15.5" x14ac:dyDescent="0.35">
      <c r="A446" s="56"/>
      <c r="B446" s="56" t="s">
        <v>332</v>
      </c>
      <c r="C446" s="56"/>
      <c r="D446" s="59">
        <v>5</v>
      </c>
      <c r="E446" s="59">
        <v>61</v>
      </c>
      <c r="F446" s="57">
        <v>75</v>
      </c>
      <c r="G446" s="59">
        <v>3</v>
      </c>
      <c r="H446" s="59">
        <v>8</v>
      </c>
      <c r="I446" s="59">
        <v>1</v>
      </c>
      <c r="J446" s="59">
        <v>4</v>
      </c>
      <c r="K446" s="59">
        <v>0</v>
      </c>
      <c r="L446" s="59">
        <v>0</v>
      </c>
      <c r="M446" s="57">
        <v>1</v>
      </c>
      <c r="N446" s="57">
        <v>1</v>
      </c>
    </row>
    <row r="447" spans="1:14" ht="15.5" x14ac:dyDescent="0.35">
      <c r="A447" s="56"/>
      <c r="B447" s="56" t="s">
        <v>333</v>
      </c>
      <c r="C447" s="56"/>
      <c r="D447" s="59">
        <v>10</v>
      </c>
      <c r="E447" s="59">
        <v>207</v>
      </c>
      <c r="F447" s="57">
        <v>251</v>
      </c>
      <c r="G447" s="59">
        <v>2</v>
      </c>
      <c r="H447" s="59">
        <v>22</v>
      </c>
      <c r="I447" s="59">
        <v>5</v>
      </c>
      <c r="J447" s="59">
        <v>11</v>
      </c>
      <c r="K447" s="59">
        <v>1</v>
      </c>
      <c r="L447" s="59">
        <v>1</v>
      </c>
      <c r="M447" s="57">
        <v>1</v>
      </c>
      <c r="N447" s="57">
        <v>25</v>
      </c>
    </row>
    <row r="448" spans="1:14" ht="15.5" x14ac:dyDescent="0.35">
      <c r="A448" s="56"/>
      <c r="B448" s="56" t="s">
        <v>334</v>
      </c>
      <c r="C448" s="56"/>
      <c r="D448" s="59">
        <v>7</v>
      </c>
      <c r="E448" s="59">
        <v>82</v>
      </c>
      <c r="F448" s="57">
        <v>309</v>
      </c>
      <c r="G448" s="59">
        <v>0</v>
      </c>
      <c r="H448" s="59">
        <v>16</v>
      </c>
      <c r="I448" s="59">
        <v>2</v>
      </c>
      <c r="J448" s="59">
        <v>15</v>
      </c>
      <c r="K448" s="59">
        <v>0</v>
      </c>
      <c r="L448" s="59">
        <v>1</v>
      </c>
      <c r="M448" s="57">
        <v>0</v>
      </c>
      <c r="N448" s="57">
        <v>10</v>
      </c>
    </row>
    <row r="449" spans="1:14" ht="15.5" x14ac:dyDescent="0.35">
      <c r="A449" s="56"/>
      <c r="B449" s="56" t="s">
        <v>335</v>
      </c>
      <c r="C449" s="56"/>
      <c r="D449" s="59">
        <v>1</v>
      </c>
      <c r="E449" s="59">
        <v>32</v>
      </c>
      <c r="F449" s="57">
        <v>39</v>
      </c>
      <c r="G449" s="59">
        <v>1</v>
      </c>
      <c r="H449" s="59">
        <v>6</v>
      </c>
      <c r="I449" s="59">
        <v>0</v>
      </c>
      <c r="J449" s="59">
        <v>2</v>
      </c>
      <c r="K449" s="59">
        <v>0</v>
      </c>
      <c r="L449" s="59">
        <v>1</v>
      </c>
      <c r="M449" s="57">
        <v>1</v>
      </c>
      <c r="N449" s="57">
        <v>2</v>
      </c>
    </row>
    <row r="450" spans="1:14" ht="15.5" x14ac:dyDescent="0.35">
      <c r="A450" s="56"/>
      <c r="B450" s="56" t="s">
        <v>336</v>
      </c>
      <c r="C450" s="56"/>
      <c r="D450" s="59">
        <v>8</v>
      </c>
      <c r="E450" s="59">
        <v>393</v>
      </c>
      <c r="F450" s="57">
        <v>578</v>
      </c>
      <c r="G450" s="59">
        <v>2</v>
      </c>
      <c r="H450" s="59">
        <v>51</v>
      </c>
      <c r="I450" s="59">
        <v>0</v>
      </c>
      <c r="J450" s="59">
        <v>12</v>
      </c>
      <c r="K450" s="59">
        <v>0</v>
      </c>
      <c r="L450" s="59">
        <v>5</v>
      </c>
      <c r="M450" s="57">
        <v>4</v>
      </c>
      <c r="N450" s="57">
        <v>26</v>
      </c>
    </row>
    <row r="451" spans="1:14" ht="15.5" x14ac:dyDescent="0.35">
      <c r="A451" s="56"/>
      <c r="B451" s="56" t="s">
        <v>337</v>
      </c>
      <c r="C451" s="56"/>
      <c r="D451" s="59">
        <v>1</v>
      </c>
      <c r="E451" s="59">
        <v>99</v>
      </c>
      <c r="F451" s="57">
        <v>255</v>
      </c>
      <c r="G451" s="59">
        <v>0</v>
      </c>
      <c r="H451" s="59">
        <v>24</v>
      </c>
      <c r="I451" s="59">
        <v>0</v>
      </c>
      <c r="J451" s="59">
        <v>5</v>
      </c>
      <c r="K451" s="59">
        <v>0</v>
      </c>
      <c r="L451" s="59">
        <v>5</v>
      </c>
      <c r="M451" s="57">
        <v>1</v>
      </c>
      <c r="N451" s="57">
        <v>4</v>
      </c>
    </row>
    <row r="452" spans="1:14" ht="15.5" x14ac:dyDescent="0.35">
      <c r="A452" s="56"/>
      <c r="B452" s="56" t="s">
        <v>338</v>
      </c>
      <c r="C452" s="56"/>
      <c r="D452" s="59">
        <v>9</v>
      </c>
      <c r="E452" s="59">
        <v>388</v>
      </c>
      <c r="F452" s="57">
        <v>756</v>
      </c>
      <c r="G452" s="59">
        <v>4</v>
      </c>
      <c r="H452" s="59">
        <v>48</v>
      </c>
      <c r="I452" s="59">
        <v>3</v>
      </c>
      <c r="J452" s="59">
        <v>16</v>
      </c>
      <c r="K452" s="59">
        <v>0</v>
      </c>
      <c r="L452" s="59">
        <v>2</v>
      </c>
      <c r="M452" s="57">
        <v>0</v>
      </c>
      <c r="N452" s="57">
        <v>20</v>
      </c>
    </row>
    <row r="453" spans="1:14" ht="15.5" x14ac:dyDescent="0.35">
      <c r="A453" s="56"/>
      <c r="B453" s="56" t="s">
        <v>339</v>
      </c>
      <c r="C453" s="56"/>
      <c r="D453" s="59">
        <v>20</v>
      </c>
      <c r="E453" s="59">
        <v>720</v>
      </c>
      <c r="F453" s="57">
        <v>2546</v>
      </c>
      <c r="G453" s="59">
        <v>8</v>
      </c>
      <c r="H453" s="59">
        <v>63</v>
      </c>
      <c r="I453" s="59">
        <v>4</v>
      </c>
      <c r="J453" s="59">
        <v>37</v>
      </c>
      <c r="K453" s="59">
        <v>0</v>
      </c>
      <c r="L453" s="59">
        <v>30</v>
      </c>
      <c r="M453" s="57">
        <v>4</v>
      </c>
      <c r="N453" s="57">
        <v>51</v>
      </c>
    </row>
    <row r="454" spans="1:14" ht="15.5" x14ac:dyDescent="0.35">
      <c r="A454" s="56"/>
      <c r="B454" s="56" t="s">
        <v>340</v>
      </c>
      <c r="C454" s="56"/>
      <c r="D454" s="59">
        <v>1</v>
      </c>
      <c r="E454" s="59">
        <v>55</v>
      </c>
      <c r="F454" s="57">
        <v>101</v>
      </c>
      <c r="G454" s="59">
        <v>0</v>
      </c>
      <c r="H454" s="59">
        <v>6</v>
      </c>
      <c r="I454" s="59">
        <v>0</v>
      </c>
      <c r="J454" s="59">
        <v>2</v>
      </c>
      <c r="K454" s="59">
        <v>0</v>
      </c>
      <c r="L454" s="59">
        <v>1</v>
      </c>
      <c r="M454" s="57">
        <v>1</v>
      </c>
      <c r="N454" s="57">
        <v>0</v>
      </c>
    </row>
    <row r="455" spans="1:14" ht="15.5" x14ac:dyDescent="0.35">
      <c r="A455" s="56"/>
      <c r="B455" s="56" t="s">
        <v>341</v>
      </c>
      <c r="C455" s="56"/>
      <c r="D455" s="59">
        <v>26</v>
      </c>
      <c r="E455" s="59">
        <v>472</v>
      </c>
      <c r="F455" s="57">
        <v>959</v>
      </c>
      <c r="G455" s="59">
        <v>9</v>
      </c>
      <c r="H455" s="59">
        <v>36</v>
      </c>
      <c r="I455" s="59">
        <v>3</v>
      </c>
      <c r="J455" s="59">
        <v>15</v>
      </c>
      <c r="K455" s="59">
        <v>2</v>
      </c>
      <c r="L455" s="59">
        <v>5</v>
      </c>
      <c r="M455" s="57">
        <v>4</v>
      </c>
      <c r="N455" s="57">
        <v>36</v>
      </c>
    </row>
    <row r="456" spans="1:14" ht="15.5" x14ac:dyDescent="0.35">
      <c r="A456" s="56"/>
      <c r="B456" s="56" t="s">
        <v>342</v>
      </c>
      <c r="C456" s="56"/>
      <c r="D456" s="59">
        <v>6</v>
      </c>
      <c r="E456" s="59">
        <v>183</v>
      </c>
      <c r="F456" s="57">
        <v>286</v>
      </c>
      <c r="G456" s="59">
        <v>1</v>
      </c>
      <c r="H456" s="59">
        <v>34</v>
      </c>
      <c r="I456" s="59">
        <v>1</v>
      </c>
      <c r="J456" s="59">
        <v>15</v>
      </c>
      <c r="K456" s="59">
        <v>0</v>
      </c>
      <c r="L456" s="59">
        <v>4</v>
      </c>
      <c r="M456" s="57">
        <v>2</v>
      </c>
      <c r="N456" s="57">
        <v>11</v>
      </c>
    </row>
    <row r="457" spans="1:14" ht="15.5" x14ac:dyDescent="0.35">
      <c r="A457" s="56"/>
      <c r="B457" s="56" t="s">
        <v>343</v>
      </c>
      <c r="C457" s="56"/>
      <c r="D457" s="59">
        <v>3</v>
      </c>
      <c r="E457" s="59">
        <v>101</v>
      </c>
      <c r="F457" s="57">
        <v>164</v>
      </c>
      <c r="G457" s="59">
        <v>0</v>
      </c>
      <c r="H457" s="59">
        <v>9</v>
      </c>
      <c r="I457" s="59">
        <v>1</v>
      </c>
      <c r="J457" s="59">
        <v>5</v>
      </c>
      <c r="K457" s="59">
        <v>0</v>
      </c>
      <c r="L457" s="59">
        <v>2</v>
      </c>
      <c r="M457" s="57">
        <v>0</v>
      </c>
      <c r="N457" s="57">
        <v>4</v>
      </c>
    </row>
    <row r="458" spans="1:14" ht="15.5" x14ac:dyDescent="0.35">
      <c r="A458" s="56"/>
      <c r="B458" s="56" t="s">
        <v>344</v>
      </c>
      <c r="C458" s="56"/>
      <c r="D458" s="59">
        <v>8</v>
      </c>
      <c r="E458" s="59">
        <v>299</v>
      </c>
      <c r="F458" s="57">
        <v>376</v>
      </c>
      <c r="G458" s="59">
        <v>2</v>
      </c>
      <c r="H458" s="59">
        <v>36</v>
      </c>
      <c r="I458" s="59">
        <v>3</v>
      </c>
      <c r="J458" s="59">
        <v>11</v>
      </c>
      <c r="K458" s="59">
        <v>0</v>
      </c>
      <c r="L458" s="59">
        <v>10</v>
      </c>
      <c r="M458" s="57">
        <v>1</v>
      </c>
      <c r="N458" s="57">
        <v>8</v>
      </c>
    </row>
    <row r="459" spans="1:14" ht="15.5" x14ac:dyDescent="0.35">
      <c r="A459" s="56"/>
      <c r="B459" s="56" t="s">
        <v>345</v>
      </c>
      <c r="C459" s="56"/>
      <c r="D459" s="59">
        <v>2</v>
      </c>
      <c r="E459" s="59">
        <v>14</v>
      </c>
      <c r="F459" s="57">
        <v>42</v>
      </c>
      <c r="G459" s="59">
        <v>1</v>
      </c>
      <c r="H459" s="59">
        <v>2</v>
      </c>
      <c r="I459" s="59">
        <v>0</v>
      </c>
      <c r="J459" s="59">
        <v>3</v>
      </c>
      <c r="K459" s="59">
        <v>0</v>
      </c>
      <c r="L459" s="59">
        <v>0</v>
      </c>
      <c r="M459" s="57">
        <v>0</v>
      </c>
      <c r="N459" s="57">
        <v>1</v>
      </c>
    </row>
    <row r="460" spans="1:14" ht="15.5" x14ac:dyDescent="0.35">
      <c r="A460" s="56"/>
      <c r="B460" s="56" t="s">
        <v>346</v>
      </c>
      <c r="C460" s="56"/>
      <c r="D460" s="59">
        <v>28</v>
      </c>
      <c r="E460" s="59">
        <v>1174</v>
      </c>
      <c r="F460" s="57">
        <v>1900</v>
      </c>
      <c r="G460" s="59">
        <v>10</v>
      </c>
      <c r="H460" s="59">
        <v>116</v>
      </c>
      <c r="I460" s="59">
        <v>9</v>
      </c>
      <c r="J460" s="59">
        <v>41</v>
      </c>
      <c r="K460" s="59">
        <v>2</v>
      </c>
      <c r="L460" s="59">
        <v>23</v>
      </c>
      <c r="M460" s="57">
        <v>4</v>
      </c>
      <c r="N460" s="57">
        <v>77</v>
      </c>
    </row>
    <row r="461" spans="1:14" ht="15.5" x14ac:dyDescent="0.35">
      <c r="A461" s="56"/>
      <c r="B461" s="56" t="s">
        <v>347</v>
      </c>
      <c r="C461" s="56"/>
      <c r="D461" s="59">
        <v>12</v>
      </c>
      <c r="E461" s="59">
        <v>504</v>
      </c>
      <c r="F461" s="57">
        <v>1229</v>
      </c>
      <c r="G461" s="59">
        <v>5</v>
      </c>
      <c r="H461" s="59">
        <v>48</v>
      </c>
      <c r="I461" s="59">
        <v>3</v>
      </c>
      <c r="J461" s="59">
        <v>27</v>
      </c>
      <c r="K461" s="59">
        <v>0</v>
      </c>
      <c r="L461" s="59">
        <v>22</v>
      </c>
      <c r="M461" s="57">
        <v>4</v>
      </c>
      <c r="N461" s="57">
        <v>43</v>
      </c>
    </row>
    <row r="462" spans="1:14" ht="15.5" x14ac:dyDescent="0.35">
      <c r="A462" s="56"/>
      <c r="B462" s="56" t="s">
        <v>348</v>
      </c>
      <c r="C462" s="56"/>
      <c r="D462" s="59">
        <v>6</v>
      </c>
      <c r="E462" s="59">
        <v>471</v>
      </c>
      <c r="F462" s="57">
        <v>462</v>
      </c>
      <c r="G462" s="59">
        <v>3</v>
      </c>
      <c r="H462" s="59">
        <v>58</v>
      </c>
      <c r="I462" s="59">
        <v>2</v>
      </c>
      <c r="J462" s="59">
        <v>25</v>
      </c>
      <c r="K462" s="59">
        <v>0</v>
      </c>
      <c r="L462" s="59">
        <v>18</v>
      </c>
      <c r="M462" s="57">
        <v>1</v>
      </c>
      <c r="N462" s="57">
        <v>27</v>
      </c>
    </row>
    <row r="463" spans="1:14" ht="15.5" x14ac:dyDescent="0.35">
      <c r="A463" s="56"/>
      <c r="B463" s="56" t="s">
        <v>349</v>
      </c>
      <c r="C463" s="56"/>
      <c r="D463" s="59">
        <v>14</v>
      </c>
      <c r="E463" s="59">
        <v>495</v>
      </c>
      <c r="F463" s="57">
        <v>667</v>
      </c>
      <c r="G463" s="59">
        <v>7</v>
      </c>
      <c r="H463" s="59">
        <v>63</v>
      </c>
      <c r="I463" s="59">
        <v>4</v>
      </c>
      <c r="J463" s="59">
        <v>31</v>
      </c>
      <c r="K463" s="59">
        <v>0</v>
      </c>
      <c r="L463" s="59">
        <v>11</v>
      </c>
      <c r="M463" s="57">
        <v>1</v>
      </c>
      <c r="N463" s="57">
        <v>20</v>
      </c>
    </row>
    <row r="464" spans="1:14" ht="15.5" x14ac:dyDescent="0.35">
      <c r="A464" s="56"/>
      <c r="B464" s="56" t="s">
        <v>35</v>
      </c>
      <c r="C464" s="56"/>
      <c r="D464" s="59">
        <v>37</v>
      </c>
      <c r="E464" s="59">
        <v>1334</v>
      </c>
      <c r="F464" s="57">
        <v>1579</v>
      </c>
      <c r="G464" s="59">
        <v>12</v>
      </c>
      <c r="H464" s="59">
        <v>161</v>
      </c>
      <c r="I464" s="59">
        <v>19</v>
      </c>
      <c r="J464" s="59">
        <v>91</v>
      </c>
      <c r="K464" s="59">
        <v>0</v>
      </c>
      <c r="L464" s="59">
        <v>31</v>
      </c>
      <c r="M464" s="57">
        <v>3</v>
      </c>
      <c r="N464" s="57">
        <v>79</v>
      </c>
    </row>
    <row r="465" spans="1:14" ht="15.5" x14ac:dyDescent="0.35">
      <c r="A465" s="56"/>
      <c r="B465" s="56" t="s">
        <v>350</v>
      </c>
      <c r="C465" s="56"/>
      <c r="D465" s="59">
        <v>1</v>
      </c>
      <c r="E465" s="59">
        <v>40</v>
      </c>
      <c r="F465" s="57">
        <v>53</v>
      </c>
      <c r="G465" s="59">
        <v>0</v>
      </c>
      <c r="H465" s="59">
        <v>7</v>
      </c>
      <c r="I465" s="59">
        <v>1</v>
      </c>
      <c r="J465" s="59">
        <v>2</v>
      </c>
      <c r="K465" s="59">
        <v>0</v>
      </c>
      <c r="L465" s="59">
        <v>0</v>
      </c>
      <c r="M465" s="57">
        <v>0</v>
      </c>
      <c r="N465" s="57">
        <v>7</v>
      </c>
    </row>
    <row r="466" spans="1:14" ht="15.5" x14ac:dyDescent="0.35">
      <c r="A466" s="56"/>
      <c r="B466" s="56" t="s">
        <v>351</v>
      </c>
      <c r="C466" s="56"/>
      <c r="D466" s="59">
        <v>6</v>
      </c>
      <c r="E466" s="59">
        <v>476</v>
      </c>
      <c r="F466" s="57">
        <v>289</v>
      </c>
      <c r="G466" s="59">
        <v>2</v>
      </c>
      <c r="H466" s="59">
        <v>49</v>
      </c>
      <c r="I466" s="59">
        <v>2</v>
      </c>
      <c r="J466" s="59">
        <v>18</v>
      </c>
      <c r="K466" s="59">
        <v>0</v>
      </c>
      <c r="L466" s="59">
        <v>19</v>
      </c>
      <c r="M466" s="57">
        <v>3</v>
      </c>
      <c r="N466" s="57">
        <v>24</v>
      </c>
    </row>
    <row r="467" spans="1:14" ht="15.5" x14ac:dyDescent="0.35">
      <c r="A467" s="56"/>
      <c r="B467" s="56" t="s">
        <v>352</v>
      </c>
      <c r="C467" s="56"/>
      <c r="D467" s="59">
        <v>33</v>
      </c>
      <c r="E467" s="59">
        <v>500</v>
      </c>
      <c r="F467" s="57">
        <v>807</v>
      </c>
      <c r="G467" s="59">
        <v>17</v>
      </c>
      <c r="H467" s="59">
        <v>62</v>
      </c>
      <c r="I467" s="59">
        <v>14</v>
      </c>
      <c r="J467" s="59">
        <v>23</v>
      </c>
      <c r="K467" s="59">
        <v>2</v>
      </c>
      <c r="L467" s="59">
        <v>8</v>
      </c>
      <c r="M467" s="57">
        <v>2</v>
      </c>
      <c r="N467" s="57">
        <v>34</v>
      </c>
    </row>
    <row r="468" spans="1:14" ht="15.5" x14ac:dyDescent="0.35">
      <c r="A468" s="56"/>
      <c r="B468" s="56" t="s">
        <v>353</v>
      </c>
      <c r="C468" s="56"/>
      <c r="D468" s="59">
        <v>2</v>
      </c>
      <c r="E468" s="59">
        <v>147</v>
      </c>
      <c r="F468" s="57">
        <v>328</v>
      </c>
      <c r="G468" s="59">
        <v>1</v>
      </c>
      <c r="H468" s="59">
        <v>19</v>
      </c>
      <c r="I468" s="59">
        <v>1</v>
      </c>
      <c r="J468" s="59">
        <v>5</v>
      </c>
      <c r="K468" s="59">
        <v>0</v>
      </c>
      <c r="L468" s="59">
        <v>0</v>
      </c>
      <c r="M468" s="57">
        <v>0</v>
      </c>
      <c r="N468" s="57">
        <v>11</v>
      </c>
    </row>
    <row r="469" spans="1:14" ht="15.5" x14ac:dyDescent="0.35">
      <c r="A469" s="56"/>
      <c r="B469" s="56" t="s">
        <v>354</v>
      </c>
      <c r="C469" s="56"/>
      <c r="D469" s="59">
        <v>4</v>
      </c>
      <c r="E469" s="59">
        <v>52</v>
      </c>
      <c r="F469" s="57">
        <v>105</v>
      </c>
      <c r="G469" s="59">
        <v>0</v>
      </c>
      <c r="H469" s="59">
        <v>10</v>
      </c>
      <c r="I469" s="59">
        <v>1</v>
      </c>
      <c r="J469" s="59">
        <v>4</v>
      </c>
      <c r="K469" s="59">
        <v>0</v>
      </c>
      <c r="L469" s="59">
        <v>0</v>
      </c>
      <c r="M469" s="57">
        <v>0</v>
      </c>
      <c r="N469" s="57">
        <v>5</v>
      </c>
    </row>
    <row r="470" spans="1:14" ht="15.5" x14ac:dyDescent="0.35">
      <c r="A470" s="56"/>
      <c r="B470" s="56" t="s">
        <v>70</v>
      </c>
      <c r="C470" s="56"/>
      <c r="D470" s="59">
        <v>140</v>
      </c>
      <c r="E470" s="59">
        <v>2309</v>
      </c>
      <c r="F470" s="57">
        <v>4345</v>
      </c>
      <c r="G470" s="59">
        <v>22</v>
      </c>
      <c r="H470" s="59">
        <v>294</v>
      </c>
      <c r="I470" s="59">
        <v>19</v>
      </c>
      <c r="J470" s="59">
        <v>63</v>
      </c>
      <c r="K470" s="59">
        <v>2</v>
      </c>
      <c r="L470" s="59">
        <v>21</v>
      </c>
      <c r="M470" s="57">
        <v>21</v>
      </c>
      <c r="N470" s="57">
        <v>207</v>
      </c>
    </row>
    <row r="471" spans="1:14" ht="15.5" x14ac:dyDescent="0.35">
      <c r="A471" s="56"/>
      <c r="B471" s="56"/>
      <c r="C471" s="56" t="s">
        <v>495</v>
      </c>
      <c r="D471" s="59">
        <v>57</v>
      </c>
      <c r="E471" s="59">
        <v>951</v>
      </c>
      <c r="F471" s="57">
        <v>1749</v>
      </c>
      <c r="G471" s="59">
        <v>9</v>
      </c>
      <c r="H471" s="59">
        <v>152</v>
      </c>
      <c r="I471" s="59">
        <v>14</v>
      </c>
      <c r="J471" s="59">
        <v>46</v>
      </c>
      <c r="K471" s="59">
        <v>1</v>
      </c>
      <c r="L471" s="59">
        <v>14</v>
      </c>
      <c r="M471" s="57">
        <v>9</v>
      </c>
      <c r="N471" s="57">
        <v>94</v>
      </c>
    </row>
    <row r="472" spans="1:14" ht="15.5" x14ac:dyDescent="0.35">
      <c r="A472" s="56"/>
      <c r="B472" s="56"/>
      <c r="C472" s="56" t="s">
        <v>493</v>
      </c>
      <c r="D472" s="59">
        <v>0</v>
      </c>
      <c r="E472" s="59">
        <v>0</v>
      </c>
      <c r="F472" s="57">
        <v>2</v>
      </c>
      <c r="G472" s="59">
        <v>0</v>
      </c>
      <c r="H472" s="59">
        <v>0</v>
      </c>
      <c r="I472" s="59">
        <v>0</v>
      </c>
      <c r="J472" s="59">
        <v>0</v>
      </c>
      <c r="K472" s="59">
        <v>0</v>
      </c>
      <c r="L472" s="59">
        <v>0</v>
      </c>
      <c r="M472" s="57">
        <v>0</v>
      </c>
      <c r="N472" s="57">
        <v>0</v>
      </c>
    </row>
    <row r="473" spans="1:14" ht="15.5" x14ac:dyDescent="0.35">
      <c r="A473" s="56"/>
      <c r="B473" s="56"/>
      <c r="C473" s="56" t="s">
        <v>494</v>
      </c>
      <c r="D473" s="59">
        <v>83</v>
      </c>
      <c r="E473" s="59">
        <v>1358</v>
      </c>
      <c r="F473" s="57">
        <v>2594</v>
      </c>
      <c r="G473" s="59">
        <v>13</v>
      </c>
      <c r="H473" s="59">
        <v>142</v>
      </c>
      <c r="I473" s="59">
        <v>5</v>
      </c>
      <c r="J473" s="59">
        <v>17</v>
      </c>
      <c r="K473" s="59">
        <v>1</v>
      </c>
      <c r="L473" s="59">
        <v>7</v>
      </c>
      <c r="M473" s="57">
        <v>12</v>
      </c>
      <c r="N473" s="57">
        <v>113</v>
      </c>
    </row>
    <row r="474" spans="1:14" ht="15.5" x14ac:dyDescent="0.35">
      <c r="A474" s="56" t="s">
        <v>36</v>
      </c>
      <c r="B474" s="56"/>
      <c r="C474" s="56"/>
      <c r="D474" s="59">
        <v>297</v>
      </c>
      <c r="E474" s="59">
        <v>12940</v>
      </c>
      <c r="F474" s="57">
        <v>10779</v>
      </c>
      <c r="G474" s="59">
        <v>102</v>
      </c>
      <c r="H474" s="59">
        <v>1943</v>
      </c>
      <c r="I474" s="59">
        <v>98</v>
      </c>
      <c r="J474" s="59">
        <v>838</v>
      </c>
      <c r="K474" s="59">
        <v>17</v>
      </c>
      <c r="L474" s="59">
        <v>716</v>
      </c>
      <c r="M474" s="57">
        <v>46</v>
      </c>
      <c r="N474" s="57">
        <v>1339</v>
      </c>
    </row>
    <row r="475" spans="1:14" ht="15.5" x14ac:dyDescent="0.35">
      <c r="A475" s="56"/>
      <c r="B475" s="56" t="s">
        <v>355</v>
      </c>
      <c r="C475" s="56"/>
      <c r="D475" s="59">
        <v>4</v>
      </c>
      <c r="E475" s="59">
        <v>413</v>
      </c>
      <c r="F475" s="57">
        <v>397</v>
      </c>
      <c r="G475" s="59">
        <v>2</v>
      </c>
      <c r="H475" s="59">
        <v>67</v>
      </c>
      <c r="I475" s="59">
        <v>2</v>
      </c>
      <c r="J475" s="59">
        <v>21</v>
      </c>
      <c r="K475" s="59">
        <v>0</v>
      </c>
      <c r="L475" s="59">
        <v>82</v>
      </c>
      <c r="M475" s="57">
        <v>0</v>
      </c>
      <c r="N475" s="57">
        <v>28</v>
      </c>
    </row>
    <row r="476" spans="1:14" ht="15.5" x14ac:dyDescent="0.35">
      <c r="A476" s="56"/>
      <c r="B476" s="56" t="s">
        <v>356</v>
      </c>
      <c r="C476" s="56"/>
      <c r="D476" s="59">
        <v>14</v>
      </c>
      <c r="E476" s="59">
        <v>785</v>
      </c>
      <c r="F476" s="57">
        <v>616</v>
      </c>
      <c r="G476" s="59">
        <v>4</v>
      </c>
      <c r="H476" s="59">
        <v>102</v>
      </c>
      <c r="I476" s="59">
        <v>7</v>
      </c>
      <c r="J476" s="59">
        <v>61</v>
      </c>
      <c r="K476" s="59">
        <v>0</v>
      </c>
      <c r="L476" s="59">
        <v>37</v>
      </c>
      <c r="M476" s="57">
        <v>3</v>
      </c>
      <c r="N476" s="57">
        <v>63</v>
      </c>
    </row>
    <row r="477" spans="1:14" ht="15.5" x14ac:dyDescent="0.35">
      <c r="A477" s="56"/>
      <c r="B477" s="56" t="s">
        <v>357</v>
      </c>
      <c r="C477" s="56"/>
      <c r="D477" s="59">
        <v>0</v>
      </c>
      <c r="E477" s="59">
        <v>79</v>
      </c>
      <c r="F477" s="57">
        <v>51</v>
      </c>
      <c r="G477" s="59">
        <v>0</v>
      </c>
      <c r="H477" s="59">
        <v>7</v>
      </c>
      <c r="I477" s="59">
        <v>0</v>
      </c>
      <c r="J477" s="59">
        <v>6</v>
      </c>
      <c r="K477" s="59">
        <v>0</v>
      </c>
      <c r="L477" s="59">
        <v>23</v>
      </c>
      <c r="M477" s="57">
        <v>0</v>
      </c>
      <c r="N477" s="57">
        <v>9</v>
      </c>
    </row>
    <row r="478" spans="1:14" ht="15.5" x14ac:dyDescent="0.35">
      <c r="A478" s="56"/>
      <c r="B478" s="56" t="s">
        <v>358</v>
      </c>
      <c r="C478" s="56"/>
      <c r="D478" s="59">
        <v>1</v>
      </c>
      <c r="E478" s="59">
        <v>13</v>
      </c>
      <c r="F478" s="57">
        <v>6</v>
      </c>
      <c r="G478" s="59">
        <v>0</v>
      </c>
      <c r="H478" s="59">
        <v>1</v>
      </c>
      <c r="I478" s="59">
        <v>1</v>
      </c>
      <c r="J478" s="59">
        <v>1</v>
      </c>
      <c r="K478" s="59">
        <v>0</v>
      </c>
      <c r="L478" s="59">
        <v>3</v>
      </c>
      <c r="M478" s="57">
        <v>0</v>
      </c>
      <c r="N478" s="57">
        <v>1</v>
      </c>
    </row>
    <row r="479" spans="1:14" ht="15.5" x14ac:dyDescent="0.35">
      <c r="A479" s="56"/>
      <c r="B479" s="56" t="s">
        <v>359</v>
      </c>
      <c r="C479" s="56"/>
      <c r="D479" s="59">
        <v>13</v>
      </c>
      <c r="E479" s="59">
        <v>622</v>
      </c>
      <c r="F479" s="57">
        <v>374</v>
      </c>
      <c r="G479" s="59">
        <v>4</v>
      </c>
      <c r="H479" s="59">
        <v>58</v>
      </c>
      <c r="I479" s="59">
        <v>5</v>
      </c>
      <c r="J479" s="59">
        <v>36</v>
      </c>
      <c r="K479" s="59">
        <v>1</v>
      </c>
      <c r="L479" s="59">
        <v>23</v>
      </c>
      <c r="M479" s="57">
        <v>1</v>
      </c>
      <c r="N479" s="57">
        <v>38</v>
      </c>
    </row>
    <row r="480" spans="1:14" ht="15.5" x14ac:dyDescent="0.35">
      <c r="A480" s="56"/>
      <c r="B480" s="56" t="s">
        <v>360</v>
      </c>
      <c r="C480" s="56"/>
      <c r="D480" s="59">
        <v>1</v>
      </c>
      <c r="E480" s="59">
        <v>164</v>
      </c>
      <c r="F480" s="57">
        <v>181</v>
      </c>
      <c r="G480" s="59">
        <v>1</v>
      </c>
      <c r="H480" s="59">
        <v>33</v>
      </c>
      <c r="I480" s="59">
        <v>0</v>
      </c>
      <c r="J480" s="59">
        <v>6</v>
      </c>
      <c r="K480" s="59">
        <v>0</v>
      </c>
      <c r="L480" s="59">
        <v>25</v>
      </c>
      <c r="M480" s="57">
        <v>0</v>
      </c>
      <c r="N480" s="57">
        <v>9</v>
      </c>
    </row>
    <row r="481" spans="1:14" ht="15.5" x14ac:dyDescent="0.35">
      <c r="A481" s="56"/>
      <c r="B481" s="56" t="s">
        <v>361</v>
      </c>
      <c r="C481" s="56"/>
      <c r="D481" s="59">
        <v>13</v>
      </c>
      <c r="E481" s="59">
        <v>682</v>
      </c>
      <c r="F481" s="57">
        <v>458</v>
      </c>
      <c r="G481" s="59">
        <v>1</v>
      </c>
      <c r="H481" s="59">
        <v>90</v>
      </c>
      <c r="I481" s="59">
        <v>6</v>
      </c>
      <c r="J481" s="59">
        <v>38</v>
      </c>
      <c r="K481" s="59">
        <v>1</v>
      </c>
      <c r="L481" s="59">
        <v>31</v>
      </c>
      <c r="M481" s="57">
        <v>4</v>
      </c>
      <c r="N481" s="57">
        <v>44</v>
      </c>
    </row>
    <row r="482" spans="1:14" ht="15.5" x14ac:dyDescent="0.35">
      <c r="A482" s="56"/>
      <c r="B482" s="56" t="s">
        <v>362</v>
      </c>
      <c r="C482" s="56"/>
      <c r="D482" s="59">
        <v>0</v>
      </c>
      <c r="E482" s="59">
        <v>54</v>
      </c>
      <c r="F482" s="57">
        <v>75</v>
      </c>
      <c r="G482" s="59">
        <v>0</v>
      </c>
      <c r="H482" s="59">
        <v>13</v>
      </c>
      <c r="I482" s="59">
        <v>0</v>
      </c>
      <c r="J482" s="59">
        <v>10</v>
      </c>
      <c r="K482" s="59">
        <v>0</v>
      </c>
      <c r="L482" s="59">
        <v>6</v>
      </c>
      <c r="M482" s="57">
        <v>0</v>
      </c>
      <c r="N482" s="57">
        <v>4</v>
      </c>
    </row>
    <row r="483" spans="1:14" ht="15.5" x14ac:dyDescent="0.35">
      <c r="A483" s="56"/>
      <c r="B483" s="56" t="s">
        <v>363</v>
      </c>
      <c r="C483" s="56"/>
      <c r="D483" s="59">
        <v>4</v>
      </c>
      <c r="E483" s="59">
        <v>315</v>
      </c>
      <c r="F483" s="57">
        <v>342</v>
      </c>
      <c r="G483" s="59">
        <v>3</v>
      </c>
      <c r="H483" s="59">
        <v>52</v>
      </c>
      <c r="I483" s="59">
        <v>1</v>
      </c>
      <c r="J483" s="59">
        <v>20</v>
      </c>
      <c r="K483" s="59">
        <v>0</v>
      </c>
      <c r="L483" s="59">
        <v>13</v>
      </c>
      <c r="M483" s="57">
        <v>2</v>
      </c>
      <c r="N483" s="57">
        <v>23</v>
      </c>
    </row>
    <row r="484" spans="1:14" ht="15.5" x14ac:dyDescent="0.35">
      <c r="A484" s="56"/>
      <c r="B484" s="56" t="s">
        <v>364</v>
      </c>
      <c r="C484" s="56"/>
      <c r="D484" s="59">
        <v>2</v>
      </c>
      <c r="E484" s="59">
        <v>127</v>
      </c>
      <c r="F484" s="57">
        <v>204</v>
      </c>
      <c r="G484" s="59">
        <v>1</v>
      </c>
      <c r="H484" s="59">
        <v>25</v>
      </c>
      <c r="I484" s="59">
        <v>1</v>
      </c>
      <c r="J484" s="59">
        <v>9</v>
      </c>
      <c r="K484" s="59">
        <v>0</v>
      </c>
      <c r="L484" s="59">
        <v>4</v>
      </c>
      <c r="M484" s="57">
        <v>0</v>
      </c>
      <c r="N484" s="57">
        <v>12</v>
      </c>
    </row>
    <row r="485" spans="1:14" ht="15.5" x14ac:dyDescent="0.35">
      <c r="A485" s="56"/>
      <c r="B485" s="56" t="s">
        <v>365</v>
      </c>
      <c r="C485" s="56"/>
      <c r="D485" s="59">
        <v>12</v>
      </c>
      <c r="E485" s="59">
        <v>339</v>
      </c>
      <c r="F485" s="57">
        <v>335</v>
      </c>
      <c r="G485" s="59">
        <v>3</v>
      </c>
      <c r="H485" s="59">
        <v>71</v>
      </c>
      <c r="I485" s="59">
        <v>7</v>
      </c>
      <c r="J485" s="59">
        <v>24</v>
      </c>
      <c r="K485" s="59">
        <v>1</v>
      </c>
      <c r="L485" s="59">
        <v>14</v>
      </c>
      <c r="M485" s="57">
        <v>1</v>
      </c>
      <c r="N485" s="57">
        <v>27</v>
      </c>
    </row>
    <row r="486" spans="1:14" ht="15.5" x14ac:dyDescent="0.35">
      <c r="A486" s="56"/>
      <c r="B486" s="56" t="s">
        <v>366</v>
      </c>
      <c r="C486" s="56"/>
      <c r="D486" s="59">
        <v>16</v>
      </c>
      <c r="E486" s="59">
        <v>690</v>
      </c>
      <c r="F486" s="57">
        <v>708</v>
      </c>
      <c r="G486" s="59">
        <v>11</v>
      </c>
      <c r="H486" s="59">
        <v>109</v>
      </c>
      <c r="I486" s="59">
        <v>4</v>
      </c>
      <c r="J486" s="59">
        <v>32</v>
      </c>
      <c r="K486" s="59">
        <v>2</v>
      </c>
      <c r="L486" s="59">
        <v>54</v>
      </c>
      <c r="M486" s="57">
        <v>0</v>
      </c>
      <c r="N486" s="57">
        <v>82</v>
      </c>
    </row>
    <row r="487" spans="1:14" ht="15.5" x14ac:dyDescent="0.35">
      <c r="A487" s="56"/>
      <c r="B487" s="56" t="s">
        <v>367</v>
      </c>
      <c r="C487" s="56"/>
      <c r="D487" s="59">
        <v>3</v>
      </c>
      <c r="E487" s="59">
        <v>75</v>
      </c>
      <c r="F487" s="57">
        <v>63</v>
      </c>
      <c r="G487" s="59">
        <v>2</v>
      </c>
      <c r="H487" s="59">
        <v>5</v>
      </c>
      <c r="I487" s="59">
        <v>0</v>
      </c>
      <c r="J487" s="59">
        <v>4</v>
      </c>
      <c r="K487" s="59">
        <v>0</v>
      </c>
      <c r="L487" s="59">
        <v>6</v>
      </c>
      <c r="M487" s="57">
        <v>0</v>
      </c>
      <c r="N487" s="57">
        <v>3</v>
      </c>
    </row>
    <row r="488" spans="1:14" ht="15.5" x14ac:dyDescent="0.35">
      <c r="A488" s="56"/>
      <c r="B488" s="56" t="s">
        <v>36</v>
      </c>
      <c r="C488" s="56"/>
      <c r="D488" s="59">
        <v>110</v>
      </c>
      <c r="E488" s="59">
        <v>5514</v>
      </c>
      <c r="F488" s="57">
        <v>2714</v>
      </c>
      <c r="G488" s="59">
        <v>30</v>
      </c>
      <c r="H488" s="59">
        <v>840</v>
      </c>
      <c r="I488" s="59">
        <v>44</v>
      </c>
      <c r="J488" s="59">
        <v>463</v>
      </c>
      <c r="K488" s="59">
        <v>6</v>
      </c>
      <c r="L488" s="59">
        <v>319</v>
      </c>
      <c r="M488" s="57">
        <v>18</v>
      </c>
      <c r="N488" s="57">
        <v>622</v>
      </c>
    </row>
    <row r="489" spans="1:14" ht="15.5" x14ac:dyDescent="0.35">
      <c r="A489" s="56"/>
      <c r="B489" s="56" t="s">
        <v>368</v>
      </c>
      <c r="C489" s="56"/>
      <c r="D489" s="59">
        <v>5</v>
      </c>
      <c r="E489" s="59">
        <v>246</v>
      </c>
      <c r="F489" s="57">
        <v>317</v>
      </c>
      <c r="G489" s="59">
        <v>2</v>
      </c>
      <c r="H489" s="59">
        <v>36</v>
      </c>
      <c r="I489" s="59">
        <v>2</v>
      </c>
      <c r="J489" s="59">
        <v>10</v>
      </c>
      <c r="K489" s="59">
        <v>0</v>
      </c>
      <c r="L489" s="59">
        <v>12</v>
      </c>
      <c r="M489" s="57">
        <v>0</v>
      </c>
      <c r="N489" s="57">
        <v>20</v>
      </c>
    </row>
    <row r="490" spans="1:14" ht="15.5" x14ac:dyDescent="0.35">
      <c r="A490" s="56"/>
      <c r="B490" s="56" t="s">
        <v>369</v>
      </c>
      <c r="C490" s="56"/>
      <c r="D490" s="59">
        <v>1</v>
      </c>
      <c r="E490" s="59">
        <v>82</v>
      </c>
      <c r="F490" s="57">
        <v>117</v>
      </c>
      <c r="G490" s="59">
        <v>0</v>
      </c>
      <c r="H490" s="59">
        <v>7</v>
      </c>
      <c r="I490" s="59">
        <v>0</v>
      </c>
      <c r="J490" s="59">
        <v>4</v>
      </c>
      <c r="K490" s="59">
        <v>0</v>
      </c>
      <c r="L490" s="59">
        <v>8</v>
      </c>
      <c r="M490" s="57">
        <v>0</v>
      </c>
      <c r="N490" s="57">
        <v>7</v>
      </c>
    </row>
    <row r="491" spans="1:14" ht="15.5" x14ac:dyDescent="0.35">
      <c r="A491" s="56"/>
      <c r="B491" s="56" t="s">
        <v>370</v>
      </c>
      <c r="C491" s="56"/>
      <c r="D491" s="59">
        <v>3</v>
      </c>
      <c r="E491" s="59">
        <v>37</v>
      </c>
      <c r="F491" s="57">
        <v>48</v>
      </c>
      <c r="G491" s="59">
        <v>1</v>
      </c>
      <c r="H491" s="59">
        <v>6</v>
      </c>
      <c r="I491" s="59">
        <v>1</v>
      </c>
      <c r="J491" s="59">
        <v>1</v>
      </c>
      <c r="K491" s="59">
        <v>1</v>
      </c>
      <c r="L491" s="59">
        <v>0</v>
      </c>
      <c r="M491" s="57">
        <v>1</v>
      </c>
      <c r="N491" s="57">
        <v>4</v>
      </c>
    </row>
    <row r="492" spans="1:14" ht="15.5" x14ac:dyDescent="0.35">
      <c r="A492" s="56"/>
      <c r="B492" s="56" t="s">
        <v>371</v>
      </c>
      <c r="C492" s="56"/>
      <c r="D492" s="59">
        <v>10</v>
      </c>
      <c r="E492" s="59">
        <v>290</v>
      </c>
      <c r="F492" s="57">
        <v>491</v>
      </c>
      <c r="G492" s="59">
        <v>4</v>
      </c>
      <c r="H492" s="59">
        <v>60</v>
      </c>
      <c r="I492" s="59">
        <v>5</v>
      </c>
      <c r="J492" s="59">
        <v>22</v>
      </c>
      <c r="K492" s="59">
        <v>0</v>
      </c>
      <c r="L492" s="59">
        <v>9</v>
      </c>
      <c r="M492" s="57">
        <v>0</v>
      </c>
      <c r="N492" s="57">
        <v>22</v>
      </c>
    </row>
    <row r="493" spans="1:14" ht="15.5" x14ac:dyDescent="0.35">
      <c r="A493" s="56"/>
      <c r="B493" s="56" t="s">
        <v>70</v>
      </c>
      <c r="C493" s="56"/>
      <c r="D493" s="59">
        <v>85</v>
      </c>
      <c r="E493" s="59">
        <v>2413</v>
      </c>
      <c r="F493" s="57">
        <v>3282</v>
      </c>
      <c r="G493" s="59">
        <v>33</v>
      </c>
      <c r="H493" s="59">
        <v>361</v>
      </c>
      <c r="I493" s="59">
        <v>12</v>
      </c>
      <c r="J493" s="59">
        <v>70</v>
      </c>
      <c r="K493" s="59">
        <v>5</v>
      </c>
      <c r="L493" s="59">
        <v>47</v>
      </c>
      <c r="M493" s="57">
        <v>16</v>
      </c>
      <c r="N493" s="57">
        <v>321</v>
      </c>
    </row>
    <row r="494" spans="1:14" ht="15.5" x14ac:dyDescent="0.35">
      <c r="A494" s="56"/>
      <c r="B494" s="56"/>
      <c r="C494" s="56" t="s">
        <v>495</v>
      </c>
      <c r="D494" s="59">
        <v>38</v>
      </c>
      <c r="E494" s="59">
        <v>1323</v>
      </c>
      <c r="F494" s="57">
        <v>1839</v>
      </c>
      <c r="G494" s="59">
        <v>16</v>
      </c>
      <c r="H494" s="59">
        <v>208</v>
      </c>
      <c r="I494" s="59">
        <v>4</v>
      </c>
      <c r="J494" s="59">
        <v>58</v>
      </c>
      <c r="K494" s="59">
        <v>4</v>
      </c>
      <c r="L494" s="59">
        <v>39</v>
      </c>
      <c r="M494" s="57">
        <v>6</v>
      </c>
      <c r="N494" s="57">
        <v>175</v>
      </c>
    </row>
    <row r="495" spans="1:14" ht="15.5" x14ac:dyDescent="0.35">
      <c r="A495" s="56"/>
      <c r="B495" s="56"/>
      <c r="C495" s="56" t="s">
        <v>494</v>
      </c>
      <c r="D495" s="59">
        <v>47</v>
      </c>
      <c r="E495" s="59">
        <v>1090</v>
      </c>
      <c r="F495" s="57">
        <v>1443</v>
      </c>
      <c r="G495" s="59">
        <v>17</v>
      </c>
      <c r="H495" s="59">
        <v>153</v>
      </c>
      <c r="I495" s="59">
        <v>8</v>
      </c>
      <c r="J495" s="59">
        <v>12</v>
      </c>
      <c r="K495" s="59">
        <v>1</v>
      </c>
      <c r="L495" s="59">
        <v>8</v>
      </c>
      <c r="M495" s="57">
        <v>10</v>
      </c>
      <c r="N495" s="57">
        <v>146</v>
      </c>
    </row>
    <row r="496" spans="1:14" ht="15.5" x14ac:dyDescent="0.35">
      <c r="A496" s="56" t="s">
        <v>37</v>
      </c>
      <c r="B496" s="56"/>
      <c r="C496" s="56"/>
      <c r="D496" s="59">
        <v>33</v>
      </c>
      <c r="E496" s="59">
        <v>3206</v>
      </c>
      <c r="F496" s="57">
        <v>2566</v>
      </c>
      <c r="G496" s="59">
        <v>7</v>
      </c>
      <c r="H496" s="59">
        <v>316</v>
      </c>
      <c r="I496" s="59">
        <v>15</v>
      </c>
      <c r="J496" s="59">
        <v>542</v>
      </c>
      <c r="K496" s="59">
        <v>1</v>
      </c>
      <c r="L496" s="59">
        <v>404</v>
      </c>
      <c r="M496" s="57">
        <v>13</v>
      </c>
      <c r="N496" s="57">
        <v>412</v>
      </c>
    </row>
    <row r="497" spans="1:14" ht="15.5" x14ac:dyDescent="0.35">
      <c r="A497" s="56"/>
      <c r="B497" s="56" t="s">
        <v>37</v>
      </c>
      <c r="C497" s="56"/>
      <c r="D497" s="59">
        <v>33</v>
      </c>
      <c r="E497" s="59">
        <v>3206</v>
      </c>
      <c r="F497" s="57">
        <v>2566</v>
      </c>
      <c r="G497" s="59">
        <v>7</v>
      </c>
      <c r="H497" s="59">
        <v>316</v>
      </c>
      <c r="I497" s="59">
        <v>15</v>
      </c>
      <c r="J497" s="59">
        <v>542</v>
      </c>
      <c r="K497" s="59">
        <v>1</v>
      </c>
      <c r="L497" s="59">
        <v>404</v>
      </c>
      <c r="M497" s="57">
        <v>13</v>
      </c>
      <c r="N497" s="57">
        <v>412</v>
      </c>
    </row>
    <row r="498" spans="1:14" ht="15.5" x14ac:dyDescent="0.35">
      <c r="A498" s="56" t="s">
        <v>38</v>
      </c>
      <c r="B498" s="56"/>
      <c r="C498" s="56"/>
      <c r="D498" s="59">
        <v>127</v>
      </c>
      <c r="E498" s="59">
        <v>3926</v>
      </c>
      <c r="F498" s="57">
        <v>7255</v>
      </c>
      <c r="G498" s="59">
        <v>44</v>
      </c>
      <c r="H498" s="59">
        <v>472</v>
      </c>
      <c r="I498" s="59">
        <v>25</v>
      </c>
      <c r="J498" s="59">
        <v>159</v>
      </c>
      <c r="K498" s="59">
        <v>4</v>
      </c>
      <c r="L498" s="59">
        <v>128</v>
      </c>
      <c r="M498" s="57">
        <v>11</v>
      </c>
      <c r="N498" s="57">
        <v>215</v>
      </c>
    </row>
    <row r="499" spans="1:14" ht="15.5" x14ac:dyDescent="0.35">
      <c r="A499" s="56"/>
      <c r="B499" s="56" t="s">
        <v>372</v>
      </c>
      <c r="C499" s="56"/>
      <c r="D499" s="59">
        <v>0</v>
      </c>
      <c r="E499" s="59">
        <v>16</v>
      </c>
      <c r="F499" s="57">
        <v>30</v>
      </c>
      <c r="G499" s="59">
        <v>0</v>
      </c>
      <c r="H499" s="59">
        <v>0</v>
      </c>
      <c r="I499" s="59">
        <v>0</v>
      </c>
      <c r="J499" s="59">
        <v>0</v>
      </c>
      <c r="K499" s="59">
        <v>0</v>
      </c>
      <c r="L499" s="59">
        <v>2</v>
      </c>
      <c r="M499" s="57">
        <v>0</v>
      </c>
      <c r="N499" s="57">
        <v>1</v>
      </c>
    </row>
    <row r="500" spans="1:14" ht="15.5" x14ac:dyDescent="0.35">
      <c r="A500" s="56"/>
      <c r="B500" s="56" t="s">
        <v>373</v>
      </c>
      <c r="C500" s="56"/>
      <c r="D500" s="59">
        <v>3</v>
      </c>
      <c r="E500" s="59">
        <v>126</v>
      </c>
      <c r="F500" s="57">
        <v>267</v>
      </c>
      <c r="G500" s="59">
        <v>2</v>
      </c>
      <c r="H500" s="59">
        <v>9</v>
      </c>
      <c r="I500" s="59">
        <v>0</v>
      </c>
      <c r="J500" s="59">
        <v>2</v>
      </c>
      <c r="K500" s="59">
        <v>0</v>
      </c>
      <c r="L500" s="59">
        <v>6</v>
      </c>
      <c r="M500" s="57">
        <v>0</v>
      </c>
      <c r="N500" s="57">
        <v>4</v>
      </c>
    </row>
    <row r="501" spans="1:14" ht="15.5" x14ac:dyDescent="0.35">
      <c r="A501" s="56"/>
      <c r="B501" s="56" t="s">
        <v>374</v>
      </c>
      <c r="C501" s="56"/>
      <c r="D501" s="59">
        <v>2</v>
      </c>
      <c r="E501" s="59">
        <v>137</v>
      </c>
      <c r="F501" s="57">
        <v>181</v>
      </c>
      <c r="G501" s="59">
        <v>2</v>
      </c>
      <c r="H501" s="59">
        <v>20</v>
      </c>
      <c r="I501" s="59">
        <v>0</v>
      </c>
      <c r="J501" s="59">
        <v>18</v>
      </c>
      <c r="K501" s="59">
        <v>0</v>
      </c>
      <c r="L501" s="59">
        <v>5</v>
      </c>
      <c r="M501" s="57">
        <v>0</v>
      </c>
      <c r="N501" s="57">
        <v>9</v>
      </c>
    </row>
    <row r="502" spans="1:14" ht="15.5" x14ac:dyDescent="0.35">
      <c r="A502" s="56"/>
      <c r="B502" s="56" t="s">
        <v>375</v>
      </c>
      <c r="C502" s="56"/>
      <c r="D502" s="59">
        <v>4</v>
      </c>
      <c r="E502" s="59">
        <v>334</v>
      </c>
      <c r="F502" s="57">
        <v>376</v>
      </c>
      <c r="G502" s="59">
        <v>3</v>
      </c>
      <c r="H502" s="59">
        <v>36</v>
      </c>
      <c r="I502" s="59">
        <v>2</v>
      </c>
      <c r="J502" s="59">
        <v>19</v>
      </c>
      <c r="K502" s="59">
        <v>0</v>
      </c>
      <c r="L502" s="59">
        <v>14</v>
      </c>
      <c r="M502" s="57">
        <v>0</v>
      </c>
      <c r="N502" s="57">
        <v>24</v>
      </c>
    </row>
    <row r="503" spans="1:14" ht="15.5" x14ac:dyDescent="0.35">
      <c r="A503" s="56"/>
      <c r="B503" s="56" t="s">
        <v>376</v>
      </c>
      <c r="C503" s="56"/>
      <c r="D503" s="59">
        <v>0</v>
      </c>
      <c r="E503" s="59">
        <v>48</v>
      </c>
      <c r="F503" s="57">
        <v>107</v>
      </c>
      <c r="G503" s="59">
        <v>0</v>
      </c>
      <c r="H503" s="59">
        <v>5</v>
      </c>
      <c r="I503" s="59">
        <v>0</v>
      </c>
      <c r="J503" s="59">
        <v>6</v>
      </c>
      <c r="K503" s="59">
        <v>0</v>
      </c>
      <c r="L503" s="59">
        <v>0</v>
      </c>
      <c r="M503" s="57">
        <v>0</v>
      </c>
      <c r="N503" s="57">
        <v>1</v>
      </c>
    </row>
    <row r="504" spans="1:14" ht="15.5" x14ac:dyDescent="0.35">
      <c r="A504" s="56"/>
      <c r="B504" s="56" t="s">
        <v>377</v>
      </c>
      <c r="C504" s="56"/>
      <c r="D504" s="59">
        <v>36</v>
      </c>
      <c r="E504" s="59">
        <v>1284</v>
      </c>
      <c r="F504" s="57">
        <v>3214</v>
      </c>
      <c r="G504" s="59">
        <v>12</v>
      </c>
      <c r="H504" s="59">
        <v>101</v>
      </c>
      <c r="I504" s="59">
        <v>10</v>
      </c>
      <c r="J504" s="59">
        <v>82</v>
      </c>
      <c r="K504" s="59">
        <v>2</v>
      </c>
      <c r="L504" s="59">
        <v>78</v>
      </c>
      <c r="M504" s="57">
        <v>4</v>
      </c>
      <c r="N504" s="57">
        <v>52</v>
      </c>
    </row>
    <row r="505" spans="1:14" ht="15.5" x14ac:dyDescent="0.35">
      <c r="A505" s="56"/>
      <c r="B505" s="56" t="s">
        <v>378</v>
      </c>
      <c r="C505" s="56"/>
      <c r="D505" s="59">
        <v>4</v>
      </c>
      <c r="E505" s="59">
        <v>216</v>
      </c>
      <c r="F505" s="57">
        <v>435</v>
      </c>
      <c r="G505" s="59">
        <v>4</v>
      </c>
      <c r="H505" s="59">
        <v>24</v>
      </c>
      <c r="I505" s="59">
        <v>2</v>
      </c>
      <c r="J505" s="59">
        <v>2</v>
      </c>
      <c r="K505" s="59">
        <v>0</v>
      </c>
      <c r="L505" s="59">
        <v>11</v>
      </c>
      <c r="M505" s="57">
        <v>1</v>
      </c>
      <c r="N505" s="57">
        <v>19</v>
      </c>
    </row>
    <row r="506" spans="1:14" ht="15.5" x14ac:dyDescent="0.35">
      <c r="A506" s="56"/>
      <c r="B506" s="56" t="s">
        <v>70</v>
      </c>
      <c r="C506" s="56"/>
      <c r="D506" s="59">
        <v>78</v>
      </c>
      <c r="E506" s="59">
        <v>1765</v>
      </c>
      <c r="F506" s="57">
        <v>2645</v>
      </c>
      <c r="G506" s="59">
        <v>21</v>
      </c>
      <c r="H506" s="59">
        <v>277</v>
      </c>
      <c r="I506" s="59">
        <v>11</v>
      </c>
      <c r="J506" s="59">
        <v>30</v>
      </c>
      <c r="K506" s="59">
        <v>2</v>
      </c>
      <c r="L506" s="59">
        <v>12</v>
      </c>
      <c r="M506" s="57">
        <v>6</v>
      </c>
      <c r="N506" s="57">
        <v>105</v>
      </c>
    </row>
    <row r="507" spans="1:14" ht="15.5" x14ac:dyDescent="0.35">
      <c r="A507" s="56"/>
      <c r="B507" s="56"/>
      <c r="C507" s="56" t="s">
        <v>495</v>
      </c>
      <c r="D507" s="59">
        <v>34</v>
      </c>
      <c r="E507" s="59">
        <v>777</v>
      </c>
      <c r="F507" s="57">
        <v>1162</v>
      </c>
      <c r="G507" s="59">
        <v>9</v>
      </c>
      <c r="H507" s="59">
        <v>134</v>
      </c>
      <c r="I507" s="59">
        <v>6</v>
      </c>
      <c r="J507" s="59">
        <v>21</v>
      </c>
      <c r="K507" s="59">
        <v>2</v>
      </c>
      <c r="L507" s="59">
        <v>10</v>
      </c>
      <c r="M507" s="57">
        <v>5</v>
      </c>
      <c r="N507" s="57">
        <v>52</v>
      </c>
    </row>
    <row r="508" spans="1:14" ht="15.5" x14ac:dyDescent="0.35">
      <c r="A508" s="56"/>
      <c r="B508" s="56"/>
      <c r="C508" s="56" t="s">
        <v>493</v>
      </c>
      <c r="D508" s="59">
        <v>0</v>
      </c>
      <c r="E508" s="59">
        <v>0</v>
      </c>
      <c r="F508" s="57">
        <v>2</v>
      </c>
      <c r="G508" s="59">
        <v>0</v>
      </c>
      <c r="H508" s="59">
        <v>0</v>
      </c>
      <c r="I508" s="59">
        <v>0</v>
      </c>
      <c r="J508" s="59">
        <v>0</v>
      </c>
      <c r="K508" s="59">
        <v>0</v>
      </c>
      <c r="L508" s="59">
        <v>0</v>
      </c>
      <c r="M508" s="57">
        <v>0</v>
      </c>
      <c r="N508" s="57">
        <v>0</v>
      </c>
    </row>
    <row r="509" spans="1:14" ht="15.5" x14ac:dyDescent="0.35">
      <c r="A509" s="56"/>
      <c r="B509" s="56"/>
      <c r="C509" s="56" t="s">
        <v>494</v>
      </c>
      <c r="D509" s="59">
        <v>44</v>
      </c>
      <c r="E509" s="59">
        <v>988</v>
      </c>
      <c r="F509" s="57">
        <v>1481</v>
      </c>
      <c r="G509" s="59">
        <v>12</v>
      </c>
      <c r="H509" s="59">
        <v>143</v>
      </c>
      <c r="I509" s="59">
        <v>5</v>
      </c>
      <c r="J509" s="59">
        <v>9</v>
      </c>
      <c r="K509" s="59">
        <v>0</v>
      </c>
      <c r="L509" s="59">
        <v>2</v>
      </c>
      <c r="M509" s="57">
        <v>1</v>
      </c>
      <c r="N509" s="57">
        <v>53</v>
      </c>
    </row>
    <row r="510" spans="1:14" ht="15.5" x14ac:dyDescent="0.35">
      <c r="A510" s="56" t="s">
        <v>39</v>
      </c>
      <c r="B510" s="56"/>
      <c r="C510" s="56"/>
      <c r="D510" s="59">
        <v>27</v>
      </c>
      <c r="E510" s="59">
        <v>1080</v>
      </c>
      <c r="F510" s="57">
        <v>2472</v>
      </c>
      <c r="G510" s="59">
        <v>9</v>
      </c>
      <c r="H510" s="59">
        <v>169</v>
      </c>
      <c r="I510" s="59">
        <v>5</v>
      </c>
      <c r="J510" s="59">
        <v>65</v>
      </c>
      <c r="K510" s="59">
        <v>2</v>
      </c>
      <c r="L510" s="59">
        <v>86</v>
      </c>
      <c r="M510" s="57">
        <v>6</v>
      </c>
      <c r="N510" s="57">
        <v>106</v>
      </c>
    </row>
    <row r="511" spans="1:14" ht="15.5" x14ac:dyDescent="0.35">
      <c r="A511" s="56"/>
      <c r="B511" s="56" t="s">
        <v>379</v>
      </c>
      <c r="C511" s="56"/>
      <c r="D511" s="59">
        <v>0</v>
      </c>
      <c r="E511" s="59">
        <v>85</v>
      </c>
      <c r="F511" s="57">
        <v>126</v>
      </c>
      <c r="G511" s="59">
        <v>0</v>
      </c>
      <c r="H511" s="59">
        <v>7</v>
      </c>
      <c r="I511" s="59">
        <v>0</v>
      </c>
      <c r="J511" s="59">
        <v>4</v>
      </c>
      <c r="K511" s="59">
        <v>0</v>
      </c>
      <c r="L511" s="59">
        <v>6</v>
      </c>
      <c r="M511" s="57">
        <v>0</v>
      </c>
      <c r="N511" s="57">
        <v>8</v>
      </c>
    </row>
    <row r="512" spans="1:14" ht="15.5" x14ac:dyDescent="0.35">
      <c r="A512" s="56"/>
      <c r="B512" s="56" t="s">
        <v>380</v>
      </c>
      <c r="C512" s="56"/>
      <c r="D512" s="59">
        <v>2</v>
      </c>
      <c r="E512" s="59">
        <v>85</v>
      </c>
      <c r="F512" s="57">
        <v>153</v>
      </c>
      <c r="G512" s="59">
        <v>1</v>
      </c>
      <c r="H512" s="59">
        <v>9</v>
      </c>
      <c r="I512" s="59">
        <v>1</v>
      </c>
      <c r="J512" s="59">
        <v>4</v>
      </c>
      <c r="K512" s="59">
        <v>0</v>
      </c>
      <c r="L512" s="59">
        <v>7</v>
      </c>
      <c r="M512" s="57">
        <v>0</v>
      </c>
      <c r="N512" s="57">
        <v>9</v>
      </c>
    </row>
    <row r="513" spans="1:14" ht="15.5" x14ac:dyDescent="0.35">
      <c r="A513" s="56"/>
      <c r="B513" s="56" t="s">
        <v>381</v>
      </c>
      <c r="C513" s="56"/>
      <c r="D513" s="59">
        <v>1</v>
      </c>
      <c r="E513" s="59">
        <v>25</v>
      </c>
      <c r="F513" s="57">
        <v>120</v>
      </c>
      <c r="G513" s="59">
        <v>1</v>
      </c>
      <c r="H513" s="59">
        <v>2</v>
      </c>
      <c r="I513" s="59">
        <v>0</v>
      </c>
      <c r="J513" s="59">
        <v>3</v>
      </c>
      <c r="K513" s="59">
        <v>0</v>
      </c>
      <c r="L513" s="59">
        <v>3</v>
      </c>
      <c r="M513" s="57">
        <v>1</v>
      </c>
      <c r="N513" s="57">
        <v>3</v>
      </c>
    </row>
    <row r="514" spans="1:14" ht="15.5" x14ac:dyDescent="0.35">
      <c r="A514" s="56"/>
      <c r="B514" s="56" t="s">
        <v>382</v>
      </c>
      <c r="C514" s="56"/>
      <c r="D514" s="59">
        <v>1</v>
      </c>
      <c r="E514" s="59">
        <v>24</v>
      </c>
      <c r="F514" s="57">
        <v>54</v>
      </c>
      <c r="G514" s="59">
        <v>0</v>
      </c>
      <c r="H514" s="59">
        <v>6</v>
      </c>
      <c r="I514" s="59">
        <v>1</v>
      </c>
      <c r="J514" s="59">
        <v>5</v>
      </c>
      <c r="K514" s="59">
        <v>0</v>
      </c>
      <c r="L514" s="59">
        <v>1</v>
      </c>
      <c r="M514" s="57">
        <v>0</v>
      </c>
      <c r="N514" s="57">
        <v>2</v>
      </c>
    </row>
    <row r="515" spans="1:14" ht="15.5" x14ac:dyDescent="0.35">
      <c r="A515" s="56"/>
      <c r="B515" s="56" t="s">
        <v>383</v>
      </c>
      <c r="C515" s="56"/>
      <c r="D515" s="59">
        <v>1</v>
      </c>
      <c r="E515" s="59">
        <v>95</v>
      </c>
      <c r="F515" s="57">
        <v>443</v>
      </c>
      <c r="G515" s="59">
        <v>1</v>
      </c>
      <c r="H515" s="59">
        <v>15</v>
      </c>
      <c r="I515" s="59">
        <v>1</v>
      </c>
      <c r="J515" s="59">
        <v>14</v>
      </c>
      <c r="K515" s="59">
        <v>0</v>
      </c>
      <c r="L515" s="59">
        <v>3</v>
      </c>
      <c r="M515" s="57">
        <v>0</v>
      </c>
      <c r="N515" s="57">
        <v>2</v>
      </c>
    </row>
    <row r="516" spans="1:14" ht="15.5" x14ac:dyDescent="0.35">
      <c r="A516" s="56"/>
      <c r="B516" s="56" t="s">
        <v>384</v>
      </c>
      <c r="C516" s="56"/>
      <c r="D516" s="59">
        <v>1</v>
      </c>
      <c r="E516" s="59">
        <v>70</v>
      </c>
      <c r="F516" s="57">
        <v>156</v>
      </c>
      <c r="G516" s="59">
        <v>0</v>
      </c>
      <c r="H516" s="59">
        <v>8</v>
      </c>
      <c r="I516" s="59">
        <v>1</v>
      </c>
      <c r="J516" s="59">
        <v>4</v>
      </c>
      <c r="K516" s="59">
        <v>0</v>
      </c>
      <c r="L516" s="59">
        <v>8</v>
      </c>
      <c r="M516" s="57">
        <v>0</v>
      </c>
      <c r="N516" s="57">
        <v>8</v>
      </c>
    </row>
    <row r="517" spans="1:14" ht="15.5" x14ac:dyDescent="0.35">
      <c r="A517" s="56"/>
      <c r="B517" s="56" t="s">
        <v>39</v>
      </c>
      <c r="C517" s="56"/>
      <c r="D517" s="59">
        <v>4</v>
      </c>
      <c r="E517" s="59">
        <v>190</v>
      </c>
      <c r="F517" s="57">
        <v>262</v>
      </c>
      <c r="G517" s="59">
        <v>2</v>
      </c>
      <c r="H517" s="59">
        <v>23</v>
      </c>
      <c r="I517" s="59">
        <v>1</v>
      </c>
      <c r="J517" s="59">
        <v>21</v>
      </c>
      <c r="K517" s="59">
        <v>2</v>
      </c>
      <c r="L517" s="59">
        <v>37</v>
      </c>
      <c r="M517" s="57">
        <v>0</v>
      </c>
      <c r="N517" s="57">
        <v>28</v>
      </c>
    </row>
    <row r="518" spans="1:14" ht="15.5" x14ac:dyDescent="0.35">
      <c r="A518" s="56"/>
      <c r="B518" s="56" t="s">
        <v>70</v>
      </c>
      <c r="C518" s="56"/>
      <c r="D518" s="59">
        <v>17</v>
      </c>
      <c r="E518" s="59">
        <v>506</v>
      </c>
      <c r="F518" s="57">
        <v>1158</v>
      </c>
      <c r="G518" s="59">
        <v>4</v>
      </c>
      <c r="H518" s="59">
        <v>99</v>
      </c>
      <c r="I518" s="59">
        <v>0</v>
      </c>
      <c r="J518" s="59">
        <v>10</v>
      </c>
      <c r="K518" s="59">
        <v>0</v>
      </c>
      <c r="L518" s="59">
        <v>21</v>
      </c>
      <c r="M518" s="57">
        <v>5</v>
      </c>
      <c r="N518" s="57">
        <v>46</v>
      </c>
    </row>
    <row r="519" spans="1:14" ht="15.5" x14ac:dyDescent="0.35">
      <c r="A519" s="56"/>
      <c r="B519" s="56"/>
      <c r="C519" s="56" t="s">
        <v>495</v>
      </c>
      <c r="D519" s="59">
        <v>6</v>
      </c>
      <c r="E519" s="59">
        <v>232</v>
      </c>
      <c r="F519" s="57">
        <v>595</v>
      </c>
      <c r="G519" s="59">
        <v>1</v>
      </c>
      <c r="H519" s="59">
        <v>63</v>
      </c>
      <c r="I519" s="59">
        <v>0</v>
      </c>
      <c r="J519" s="59">
        <v>8</v>
      </c>
      <c r="K519" s="59">
        <v>0</v>
      </c>
      <c r="L519" s="59">
        <v>16</v>
      </c>
      <c r="M519" s="57">
        <v>3</v>
      </c>
      <c r="N519" s="57">
        <v>28</v>
      </c>
    </row>
    <row r="520" spans="1:14" ht="15.5" x14ac:dyDescent="0.35">
      <c r="A520" s="56"/>
      <c r="B520" s="56"/>
      <c r="C520" s="56" t="s">
        <v>494</v>
      </c>
      <c r="D520" s="59">
        <v>11</v>
      </c>
      <c r="E520" s="59">
        <v>274</v>
      </c>
      <c r="F520" s="57">
        <v>563</v>
      </c>
      <c r="G520" s="59">
        <v>3</v>
      </c>
      <c r="H520" s="59">
        <v>36</v>
      </c>
      <c r="I520" s="59">
        <v>0</v>
      </c>
      <c r="J520" s="59">
        <v>2</v>
      </c>
      <c r="K520" s="59">
        <v>0</v>
      </c>
      <c r="L520" s="59">
        <v>5</v>
      </c>
      <c r="M520" s="57">
        <v>2</v>
      </c>
      <c r="N520" s="57">
        <v>18</v>
      </c>
    </row>
    <row r="521" spans="1:14" ht="15.5" x14ac:dyDescent="0.35">
      <c r="A521" s="56" t="s">
        <v>40</v>
      </c>
      <c r="B521" s="56"/>
      <c r="C521" s="56"/>
      <c r="D521" s="59">
        <v>35</v>
      </c>
      <c r="E521" s="59">
        <v>2108</v>
      </c>
      <c r="F521" s="57">
        <v>3474</v>
      </c>
      <c r="G521" s="59">
        <v>7</v>
      </c>
      <c r="H521" s="59">
        <v>229</v>
      </c>
      <c r="I521" s="59">
        <v>11</v>
      </c>
      <c r="J521" s="59">
        <v>175</v>
      </c>
      <c r="K521" s="59">
        <v>1</v>
      </c>
      <c r="L521" s="59">
        <v>194</v>
      </c>
      <c r="M521" s="57">
        <v>5</v>
      </c>
      <c r="N521" s="57">
        <v>148</v>
      </c>
    </row>
    <row r="522" spans="1:14" ht="15.5" x14ac:dyDescent="0.35">
      <c r="A522" s="56"/>
      <c r="B522" s="56" t="s">
        <v>385</v>
      </c>
      <c r="C522" s="56"/>
      <c r="D522" s="59">
        <v>0</v>
      </c>
      <c r="E522" s="59">
        <v>10</v>
      </c>
      <c r="F522" s="57">
        <v>36</v>
      </c>
      <c r="G522" s="59">
        <v>0</v>
      </c>
      <c r="H522" s="59">
        <v>0</v>
      </c>
      <c r="I522" s="59">
        <v>0</v>
      </c>
      <c r="J522" s="59">
        <v>4</v>
      </c>
      <c r="K522" s="59">
        <v>0</v>
      </c>
      <c r="L522" s="59">
        <v>1</v>
      </c>
      <c r="M522" s="57">
        <v>0</v>
      </c>
      <c r="N522" s="57">
        <v>1</v>
      </c>
    </row>
    <row r="523" spans="1:14" ht="15.5" x14ac:dyDescent="0.35">
      <c r="A523" s="56"/>
      <c r="B523" s="56" t="s">
        <v>386</v>
      </c>
      <c r="C523" s="56"/>
      <c r="D523" s="59">
        <v>1</v>
      </c>
      <c r="E523" s="59">
        <v>62</v>
      </c>
      <c r="F523" s="57">
        <v>151</v>
      </c>
      <c r="G523" s="59">
        <v>0</v>
      </c>
      <c r="H523" s="59">
        <v>5</v>
      </c>
      <c r="I523" s="59">
        <v>0</v>
      </c>
      <c r="J523" s="59">
        <v>5</v>
      </c>
      <c r="K523" s="59">
        <v>0</v>
      </c>
      <c r="L523" s="59">
        <v>6</v>
      </c>
      <c r="M523" s="57">
        <v>0</v>
      </c>
      <c r="N523" s="57">
        <v>5</v>
      </c>
    </row>
    <row r="524" spans="1:14" ht="15.5" x14ac:dyDescent="0.35">
      <c r="A524" s="56"/>
      <c r="B524" s="56" t="s">
        <v>387</v>
      </c>
      <c r="C524" s="56"/>
      <c r="D524" s="59">
        <v>0</v>
      </c>
      <c r="E524" s="59">
        <v>30</v>
      </c>
      <c r="F524" s="57">
        <v>56</v>
      </c>
      <c r="G524" s="59">
        <v>0</v>
      </c>
      <c r="H524" s="59">
        <v>6</v>
      </c>
      <c r="I524" s="59">
        <v>0</v>
      </c>
      <c r="J524" s="59">
        <v>2</v>
      </c>
      <c r="K524" s="59">
        <v>0</v>
      </c>
      <c r="L524" s="59">
        <v>1</v>
      </c>
      <c r="M524" s="57">
        <v>0</v>
      </c>
      <c r="N524" s="57">
        <v>2</v>
      </c>
    </row>
    <row r="525" spans="1:14" ht="15.5" x14ac:dyDescent="0.35">
      <c r="A525" s="56"/>
      <c r="B525" s="56" t="s">
        <v>584</v>
      </c>
      <c r="C525" s="56"/>
      <c r="D525" s="59">
        <v>0</v>
      </c>
      <c r="E525" s="59">
        <v>5</v>
      </c>
      <c r="F525" s="57">
        <v>17</v>
      </c>
      <c r="G525" s="59">
        <v>0</v>
      </c>
      <c r="H525" s="59">
        <v>0</v>
      </c>
      <c r="I525" s="59">
        <v>0</v>
      </c>
      <c r="J525" s="59">
        <v>2</v>
      </c>
      <c r="K525" s="59">
        <v>0</v>
      </c>
      <c r="L525" s="59">
        <v>0</v>
      </c>
      <c r="M525" s="57">
        <v>0</v>
      </c>
      <c r="N525" s="57">
        <v>0</v>
      </c>
    </row>
    <row r="526" spans="1:14" ht="15.5" x14ac:dyDescent="0.35">
      <c r="A526" s="56"/>
      <c r="B526" s="56" t="s">
        <v>388</v>
      </c>
      <c r="C526" s="56"/>
      <c r="D526" s="59">
        <v>5</v>
      </c>
      <c r="E526" s="59">
        <v>82</v>
      </c>
      <c r="F526" s="57">
        <v>119</v>
      </c>
      <c r="G526" s="59">
        <v>2</v>
      </c>
      <c r="H526" s="59">
        <v>11</v>
      </c>
      <c r="I526" s="59">
        <v>1</v>
      </c>
      <c r="J526" s="59">
        <v>3</v>
      </c>
      <c r="K526" s="59">
        <v>0</v>
      </c>
      <c r="L526" s="59">
        <v>2</v>
      </c>
      <c r="M526" s="57">
        <v>0</v>
      </c>
      <c r="N526" s="57">
        <v>3</v>
      </c>
    </row>
    <row r="527" spans="1:14" ht="15.5" x14ac:dyDescent="0.35">
      <c r="A527" s="56"/>
      <c r="B527" s="56" t="s">
        <v>389</v>
      </c>
      <c r="C527" s="56"/>
      <c r="D527" s="59">
        <v>0</v>
      </c>
      <c r="E527" s="59">
        <v>1</v>
      </c>
      <c r="F527" s="57">
        <v>0</v>
      </c>
      <c r="G527" s="59">
        <v>0</v>
      </c>
      <c r="H527" s="59">
        <v>0</v>
      </c>
      <c r="I527" s="59">
        <v>0</v>
      </c>
      <c r="J527" s="59">
        <v>0</v>
      </c>
      <c r="K527" s="59">
        <v>0</v>
      </c>
      <c r="L527" s="59">
        <v>0</v>
      </c>
      <c r="M527" s="57">
        <v>0</v>
      </c>
      <c r="N527" s="57">
        <v>0</v>
      </c>
    </row>
    <row r="528" spans="1:14" ht="15.5" x14ac:dyDescent="0.35">
      <c r="A528" s="56"/>
      <c r="B528" s="56" t="s">
        <v>390</v>
      </c>
      <c r="C528" s="56"/>
      <c r="D528" s="59">
        <v>5</v>
      </c>
      <c r="E528" s="59">
        <v>235</v>
      </c>
      <c r="F528" s="57">
        <v>282</v>
      </c>
      <c r="G528" s="59">
        <v>1</v>
      </c>
      <c r="H528" s="59">
        <v>30</v>
      </c>
      <c r="I528" s="59">
        <v>3</v>
      </c>
      <c r="J528" s="59">
        <v>31</v>
      </c>
      <c r="K528" s="59">
        <v>0</v>
      </c>
      <c r="L528" s="59">
        <v>6</v>
      </c>
      <c r="M528" s="57">
        <v>0</v>
      </c>
      <c r="N528" s="57">
        <v>14</v>
      </c>
    </row>
    <row r="529" spans="1:14" ht="15.5" x14ac:dyDescent="0.35">
      <c r="A529" s="56"/>
      <c r="B529" s="56" t="s">
        <v>391</v>
      </c>
      <c r="C529" s="56"/>
      <c r="D529" s="59">
        <v>1</v>
      </c>
      <c r="E529" s="59">
        <v>97</v>
      </c>
      <c r="F529" s="57">
        <v>277</v>
      </c>
      <c r="G529" s="59">
        <v>0</v>
      </c>
      <c r="H529" s="59">
        <v>13</v>
      </c>
      <c r="I529" s="59">
        <v>0</v>
      </c>
      <c r="J529" s="59">
        <v>13</v>
      </c>
      <c r="K529" s="59">
        <v>0</v>
      </c>
      <c r="L529" s="59">
        <v>14</v>
      </c>
      <c r="M529" s="57">
        <v>1</v>
      </c>
      <c r="N529" s="57">
        <v>1</v>
      </c>
    </row>
    <row r="530" spans="1:14" ht="15.5" x14ac:dyDescent="0.35">
      <c r="A530" s="56"/>
      <c r="B530" s="56" t="s">
        <v>392</v>
      </c>
      <c r="C530" s="56"/>
      <c r="D530" s="59">
        <v>0</v>
      </c>
      <c r="E530" s="59">
        <v>71</v>
      </c>
      <c r="F530" s="57">
        <v>114</v>
      </c>
      <c r="G530" s="59">
        <v>0</v>
      </c>
      <c r="H530" s="59">
        <v>6</v>
      </c>
      <c r="I530" s="59">
        <v>0</v>
      </c>
      <c r="J530" s="59">
        <v>7</v>
      </c>
      <c r="K530" s="59">
        <v>0</v>
      </c>
      <c r="L530" s="59">
        <v>5</v>
      </c>
      <c r="M530" s="57">
        <v>0</v>
      </c>
      <c r="N530" s="57">
        <v>2</v>
      </c>
    </row>
    <row r="531" spans="1:14" ht="15.5" x14ac:dyDescent="0.35">
      <c r="A531" s="56"/>
      <c r="B531" s="56" t="s">
        <v>393</v>
      </c>
      <c r="C531" s="56"/>
      <c r="D531" s="59">
        <v>0</v>
      </c>
      <c r="E531" s="59">
        <v>28</v>
      </c>
      <c r="F531" s="57">
        <v>28</v>
      </c>
      <c r="G531" s="59">
        <v>0</v>
      </c>
      <c r="H531" s="59">
        <v>4</v>
      </c>
      <c r="I531" s="59">
        <v>0</v>
      </c>
      <c r="J531" s="59">
        <v>4</v>
      </c>
      <c r="K531" s="59">
        <v>0</v>
      </c>
      <c r="L531" s="59">
        <v>3</v>
      </c>
      <c r="M531" s="57">
        <v>0</v>
      </c>
      <c r="N531" s="57">
        <v>5</v>
      </c>
    </row>
    <row r="532" spans="1:14" ht="15.5" x14ac:dyDescent="0.35">
      <c r="A532" s="56"/>
      <c r="B532" s="56" t="s">
        <v>394</v>
      </c>
      <c r="C532" s="56"/>
      <c r="D532" s="59">
        <v>1</v>
      </c>
      <c r="E532" s="59">
        <v>7</v>
      </c>
      <c r="F532" s="57">
        <v>10</v>
      </c>
      <c r="G532" s="59">
        <v>0</v>
      </c>
      <c r="H532" s="59">
        <v>1</v>
      </c>
      <c r="I532" s="59">
        <v>0</v>
      </c>
      <c r="J532" s="59">
        <v>0</v>
      </c>
      <c r="K532" s="59">
        <v>0</v>
      </c>
      <c r="L532" s="59">
        <v>1</v>
      </c>
      <c r="M532" s="57">
        <v>0</v>
      </c>
      <c r="N532" s="57">
        <v>0</v>
      </c>
    </row>
    <row r="533" spans="1:14" ht="15.5" x14ac:dyDescent="0.35">
      <c r="A533" s="56"/>
      <c r="B533" s="56" t="s">
        <v>395</v>
      </c>
      <c r="C533" s="56"/>
      <c r="D533" s="59">
        <v>2</v>
      </c>
      <c r="E533" s="59">
        <v>118</v>
      </c>
      <c r="F533" s="57">
        <v>211</v>
      </c>
      <c r="G533" s="59">
        <v>0</v>
      </c>
      <c r="H533" s="59">
        <v>13</v>
      </c>
      <c r="I533" s="59">
        <v>0</v>
      </c>
      <c r="J533" s="59">
        <v>4</v>
      </c>
      <c r="K533" s="59">
        <v>0</v>
      </c>
      <c r="L533" s="59">
        <v>20</v>
      </c>
      <c r="M533" s="57">
        <v>1</v>
      </c>
      <c r="N533" s="57">
        <v>3</v>
      </c>
    </row>
    <row r="534" spans="1:14" ht="15.5" x14ac:dyDescent="0.35">
      <c r="A534" s="56"/>
      <c r="B534" s="56" t="s">
        <v>396</v>
      </c>
      <c r="C534" s="56"/>
      <c r="D534" s="59">
        <v>3</v>
      </c>
      <c r="E534" s="59">
        <v>50</v>
      </c>
      <c r="F534" s="57">
        <v>57</v>
      </c>
      <c r="G534" s="59">
        <v>1</v>
      </c>
      <c r="H534" s="59">
        <v>3</v>
      </c>
      <c r="I534" s="59">
        <v>3</v>
      </c>
      <c r="J534" s="59">
        <v>11</v>
      </c>
      <c r="K534" s="59">
        <v>0</v>
      </c>
      <c r="L534" s="59">
        <v>4</v>
      </c>
      <c r="M534" s="57">
        <v>0</v>
      </c>
      <c r="N534" s="57">
        <v>5</v>
      </c>
    </row>
    <row r="535" spans="1:14" ht="15.5" x14ac:dyDescent="0.35">
      <c r="A535" s="56"/>
      <c r="B535" s="56" t="s">
        <v>397</v>
      </c>
      <c r="C535" s="56"/>
      <c r="D535" s="59">
        <v>0</v>
      </c>
      <c r="E535" s="59">
        <v>70</v>
      </c>
      <c r="F535" s="57">
        <v>72</v>
      </c>
      <c r="G535" s="59">
        <v>0</v>
      </c>
      <c r="H535" s="59">
        <v>6</v>
      </c>
      <c r="I535" s="59">
        <v>0</v>
      </c>
      <c r="J535" s="59">
        <v>7</v>
      </c>
      <c r="K535" s="59">
        <v>0</v>
      </c>
      <c r="L535" s="59">
        <v>10</v>
      </c>
      <c r="M535" s="57">
        <v>0</v>
      </c>
      <c r="N535" s="57">
        <v>4</v>
      </c>
    </row>
    <row r="536" spans="1:14" ht="15.5" x14ac:dyDescent="0.35">
      <c r="A536" s="56"/>
      <c r="B536" s="56" t="s">
        <v>398</v>
      </c>
      <c r="C536" s="56"/>
      <c r="D536" s="59">
        <v>0</v>
      </c>
      <c r="E536" s="59">
        <v>8</v>
      </c>
      <c r="F536" s="57">
        <v>10</v>
      </c>
      <c r="G536" s="59">
        <v>0</v>
      </c>
      <c r="H536" s="59">
        <v>0</v>
      </c>
      <c r="I536" s="59">
        <v>0</v>
      </c>
      <c r="J536" s="59">
        <v>0</v>
      </c>
      <c r="K536" s="59">
        <v>0</v>
      </c>
      <c r="L536" s="59">
        <v>7</v>
      </c>
      <c r="M536" s="57">
        <v>0</v>
      </c>
      <c r="N536" s="57">
        <v>0</v>
      </c>
    </row>
    <row r="537" spans="1:14" ht="15.5" x14ac:dyDescent="0.35">
      <c r="A537" s="56"/>
      <c r="B537" s="56" t="s">
        <v>399</v>
      </c>
      <c r="C537" s="56"/>
      <c r="D537" s="59">
        <v>3</v>
      </c>
      <c r="E537" s="59">
        <v>244</v>
      </c>
      <c r="F537" s="57">
        <v>318</v>
      </c>
      <c r="G537" s="59">
        <v>0</v>
      </c>
      <c r="H537" s="59">
        <v>23</v>
      </c>
      <c r="I537" s="59">
        <v>3</v>
      </c>
      <c r="J537" s="59">
        <v>26</v>
      </c>
      <c r="K537" s="59">
        <v>0</v>
      </c>
      <c r="L537" s="59">
        <v>18</v>
      </c>
      <c r="M537" s="57">
        <v>0</v>
      </c>
      <c r="N537" s="57">
        <v>18</v>
      </c>
    </row>
    <row r="538" spans="1:14" ht="15.5" x14ac:dyDescent="0.35">
      <c r="A538" s="56"/>
      <c r="B538" s="56" t="s">
        <v>400</v>
      </c>
      <c r="C538" s="56"/>
      <c r="D538" s="59">
        <v>1</v>
      </c>
      <c r="E538" s="59">
        <v>112</v>
      </c>
      <c r="F538" s="57">
        <v>155</v>
      </c>
      <c r="G538" s="59">
        <v>0</v>
      </c>
      <c r="H538" s="59">
        <v>11</v>
      </c>
      <c r="I538" s="59">
        <v>1</v>
      </c>
      <c r="J538" s="59">
        <v>14</v>
      </c>
      <c r="K538" s="59">
        <v>0</v>
      </c>
      <c r="L538" s="59">
        <v>5</v>
      </c>
      <c r="M538" s="57">
        <v>0</v>
      </c>
      <c r="N538" s="57">
        <v>7</v>
      </c>
    </row>
    <row r="539" spans="1:14" ht="15.5" x14ac:dyDescent="0.35">
      <c r="A539" s="56"/>
      <c r="B539" s="56" t="s">
        <v>401</v>
      </c>
      <c r="C539" s="56"/>
      <c r="D539" s="59">
        <v>1</v>
      </c>
      <c r="E539" s="59">
        <v>68</v>
      </c>
      <c r="F539" s="57">
        <v>120</v>
      </c>
      <c r="G539" s="59">
        <v>0</v>
      </c>
      <c r="H539" s="59">
        <v>10</v>
      </c>
      <c r="I539" s="59">
        <v>0</v>
      </c>
      <c r="J539" s="59">
        <v>4</v>
      </c>
      <c r="K539" s="59">
        <v>0</v>
      </c>
      <c r="L539" s="59">
        <v>7</v>
      </c>
      <c r="M539" s="57">
        <v>0</v>
      </c>
      <c r="N539" s="57">
        <v>5</v>
      </c>
    </row>
    <row r="540" spans="1:14" ht="15.5" x14ac:dyDescent="0.35">
      <c r="A540" s="56"/>
      <c r="B540" s="56" t="s">
        <v>40</v>
      </c>
      <c r="C540" s="56"/>
      <c r="D540" s="59">
        <v>1</v>
      </c>
      <c r="E540" s="59">
        <v>253</v>
      </c>
      <c r="F540" s="57">
        <v>518</v>
      </c>
      <c r="G540" s="59">
        <v>1</v>
      </c>
      <c r="H540" s="59">
        <v>30</v>
      </c>
      <c r="I540" s="59">
        <v>0</v>
      </c>
      <c r="J540" s="59">
        <v>10</v>
      </c>
      <c r="K540" s="59">
        <v>0</v>
      </c>
      <c r="L540" s="59">
        <v>13</v>
      </c>
      <c r="M540" s="57">
        <v>0</v>
      </c>
      <c r="N540" s="57">
        <v>14</v>
      </c>
    </row>
    <row r="541" spans="1:14" ht="15.5" x14ac:dyDescent="0.35">
      <c r="A541" s="56"/>
      <c r="B541" s="56" t="s">
        <v>402</v>
      </c>
      <c r="C541" s="56"/>
      <c r="D541" s="59">
        <v>3</v>
      </c>
      <c r="E541" s="59">
        <v>202</v>
      </c>
      <c r="F541" s="57">
        <v>331</v>
      </c>
      <c r="G541" s="59">
        <v>1</v>
      </c>
      <c r="H541" s="59">
        <v>24</v>
      </c>
      <c r="I541" s="59">
        <v>0</v>
      </c>
      <c r="J541" s="59">
        <v>20</v>
      </c>
      <c r="K541" s="59">
        <v>1</v>
      </c>
      <c r="L541" s="59">
        <v>9</v>
      </c>
      <c r="M541" s="57">
        <v>1</v>
      </c>
      <c r="N541" s="57">
        <v>14</v>
      </c>
    </row>
    <row r="542" spans="1:14" ht="15.5" x14ac:dyDescent="0.35">
      <c r="A542" s="56"/>
      <c r="B542" s="56" t="s">
        <v>403</v>
      </c>
      <c r="C542" s="56"/>
      <c r="D542" s="59">
        <v>1</v>
      </c>
      <c r="E542" s="59">
        <v>42</v>
      </c>
      <c r="F542" s="57">
        <v>42</v>
      </c>
      <c r="G542" s="59">
        <v>0</v>
      </c>
      <c r="H542" s="59">
        <v>3</v>
      </c>
      <c r="I542" s="59">
        <v>0</v>
      </c>
      <c r="J542" s="59">
        <v>1</v>
      </c>
      <c r="K542" s="59">
        <v>0</v>
      </c>
      <c r="L542" s="59">
        <v>19</v>
      </c>
      <c r="M542" s="57">
        <v>0</v>
      </c>
      <c r="N542" s="57">
        <v>6</v>
      </c>
    </row>
    <row r="543" spans="1:14" ht="15.5" x14ac:dyDescent="0.35">
      <c r="A543" s="56"/>
      <c r="B543" s="56" t="s">
        <v>70</v>
      </c>
      <c r="C543" s="56"/>
      <c r="D543" s="59">
        <v>7</v>
      </c>
      <c r="E543" s="59">
        <v>313</v>
      </c>
      <c r="F543" s="57">
        <v>550</v>
      </c>
      <c r="G543" s="59">
        <v>1</v>
      </c>
      <c r="H543" s="59">
        <v>30</v>
      </c>
      <c r="I543" s="59">
        <v>0</v>
      </c>
      <c r="J543" s="59">
        <v>7</v>
      </c>
      <c r="K543" s="59">
        <v>0</v>
      </c>
      <c r="L543" s="59">
        <v>43</v>
      </c>
      <c r="M543" s="57">
        <v>2</v>
      </c>
      <c r="N543" s="57">
        <v>39</v>
      </c>
    </row>
    <row r="544" spans="1:14" ht="15.5" x14ac:dyDescent="0.35">
      <c r="A544" s="56"/>
      <c r="B544" s="56"/>
      <c r="C544" s="56" t="s">
        <v>495</v>
      </c>
      <c r="D544" s="59">
        <v>0</v>
      </c>
      <c r="E544" s="59">
        <v>108</v>
      </c>
      <c r="F544" s="57">
        <v>240</v>
      </c>
      <c r="G544" s="59">
        <v>0</v>
      </c>
      <c r="H544" s="59">
        <v>14</v>
      </c>
      <c r="I544" s="59">
        <v>0</v>
      </c>
      <c r="J544" s="59">
        <v>6</v>
      </c>
      <c r="K544" s="59">
        <v>0</v>
      </c>
      <c r="L544" s="59">
        <v>28</v>
      </c>
      <c r="M544" s="57">
        <v>0</v>
      </c>
      <c r="N544" s="57">
        <v>8</v>
      </c>
    </row>
    <row r="545" spans="1:14" ht="15.5" x14ac:dyDescent="0.35">
      <c r="A545" s="56"/>
      <c r="B545" s="56"/>
      <c r="C545" s="56" t="s">
        <v>493</v>
      </c>
      <c r="D545" s="59">
        <v>0</v>
      </c>
      <c r="E545" s="59">
        <v>2</v>
      </c>
      <c r="F545" s="57">
        <v>5</v>
      </c>
      <c r="G545" s="59">
        <v>0</v>
      </c>
      <c r="H545" s="59">
        <v>0</v>
      </c>
      <c r="I545" s="59">
        <v>0</v>
      </c>
      <c r="J545" s="59">
        <v>0</v>
      </c>
      <c r="K545" s="59">
        <v>0</v>
      </c>
      <c r="L545" s="59">
        <v>0</v>
      </c>
      <c r="M545" s="57">
        <v>0</v>
      </c>
      <c r="N545" s="57">
        <v>0</v>
      </c>
    </row>
    <row r="546" spans="1:14" ht="15.5" x14ac:dyDescent="0.35">
      <c r="A546" s="56"/>
      <c r="B546" s="56"/>
      <c r="C546" s="56" t="s">
        <v>494</v>
      </c>
      <c r="D546" s="59">
        <v>7</v>
      </c>
      <c r="E546" s="59">
        <v>203</v>
      </c>
      <c r="F546" s="57">
        <v>305</v>
      </c>
      <c r="G546" s="59">
        <v>1</v>
      </c>
      <c r="H546" s="59">
        <v>16</v>
      </c>
      <c r="I546" s="59">
        <v>0</v>
      </c>
      <c r="J546" s="59">
        <v>1</v>
      </c>
      <c r="K546" s="59">
        <v>0</v>
      </c>
      <c r="L546" s="59">
        <v>15</v>
      </c>
      <c r="M546" s="57">
        <v>2</v>
      </c>
      <c r="N546" s="57">
        <v>31</v>
      </c>
    </row>
    <row r="547" spans="1:14" ht="15.5" x14ac:dyDescent="0.35">
      <c r="A547" s="56" t="s">
        <v>41</v>
      </c>
      <c r="B547" s="56"/>
      <c r="C547" s="56"/>
      <c r="D547" s="59">
        <v>45</v>
      </c>
      <c r="E547" s="59">
        <v>1781</v>
      </c>
      <c r="F547" s="57">
        <v>3665</v>
      </c>
      <c r="G547" s="59">
        <v>12</v>
      </c>
      <c r="H547" s="59">
        <v>283</v>
      </c>
      <c r="I547" s="59">
        <v>9</v>
      </c>
      <c r="J547" s="59">
        <v>94</v>
      </c>
      <c r="K547" s="59">
        <v>1</v>
      </c>
      <c r="L547" s="59">
        <v>167</v>
      </c>
      <c r="M547" s="57">
        <v>11</v>
      </c>
      <c r="N547" s="57">
        <v>115</v>
      </c>
    </row>
    <row r="548" spans="1:14" ht="15.5" x14ac:dyDescent="0.35">
      <c r="A548" s="56"/>
      <c r="B548" s="56" t="s">
        <v>404</v>
      </c>
      <c r="C548" s="56"/>
      <c r="D548" s="59">
        <v>0</v>
      </c>
      <c r="E548" s="59">
        <v>12</v>
      </c>
      <c r="F548" s="57">
        <v>23</v>
      </c>
      <c r="G548" s="59">
        <v>0</v>
      </c>
      <c r="H548" s="59">
        <v>1</v>
      </c>
      <c r="I548" s="59">
        <v>0</v>
      </c>
      <c r="J548" s="59">
        <v>2</v>
      </c>
      <c r="K548" s="59">
        <v>0</v>
      </c>
      <c r="L548" s="59">
        <v>0</v>
      </c>
      <c r="M548" s="57">
        <v>0</v>
      </c>
      <c r="N548" s="57">
        <v>0</v>
      </c>
    </row>
    <row r="549" spans="1:14" ht="15.5" x14ac:dyDescent="0.35">
      <c r="A549" s="56"/>
      <c r="B549" s="56" t="s">
        <v>405</v>
      </c>
      <c r="C549" s="56"/>
      <c r="D549" s="59">
        <v>1</v>
      </c>
      <c r="E549" s="59">
        <v>31</v>
      </c>
      <c r="F549" s="57">
        <v>81</v>
      </c>
      <c r="G549" s="59">
        <v>0</v>
      </c>
      <c r="H549" s="59">
        <v>2</v>
      </c>
      <c r="I549" s="59">
        <v>0</v>
      </c>
      <c r="J549" s="59">
        <v>0</v>
      </c>
      <c r="K549" s="59">
        <v>0</v>
      </c>
      <c r="L549" s="59">
        <v>3</v>
      </c>
      <c r="M549" s="57">
        <v>0</v>
      </c>
      <c r="N549" s="57">
        <v>1</v>
      </c>
    </row>
    <row r="550" spans="1:14" ht="15.5" x14ac:dyDescent="0.35">
      <c r="A550" s="56"/>
      <c r="B550" s="56" t="s">
        <v>406</v>
      </c>
      <c r="C550" s="56"/>
      <c r="D550" s="59">
        <v>1</v>
      </c>
      <c r="E550" s="59">
        <v>124</v>
      </c>
      <c r="F550" s="57">
        <v>195</v>
      </c>
      <c r="G550" s="59">
        <v>0</v>
      </c>
      <c r="H550" s="59">
        <v>16</v>
      </c>
      <c r="I550" s="59">
        <v>0</v>
      </c>
      <c r="J550" s="59">
        <v>9</v>
      </c>
      <c r="K550" s="59">
        <v>0</v>
      </c>
      <c r="L550" s="59">
        <v>16</v>
      </c>
      <c r="M550" s="57">
        <v>1</v>
      </c>
      <c r="N550" s="57">
        <v>6</v>
      </c>
    </row>
    <row r="551" spans="1:14" ht="15.5" x14ac:dyDescent="0.35">
      <c r="A551" s="56"/>
      <c r="B551" s="56" t="s">
        <v>407</v>
      </c>
      <c r="C551" s="56"/>
      <c r="D551" s="59">
        <v>0</v>
      </c>
      <c r="E551" s="59">
        <v>3</v>
      </c>
      <c r="F551" s="57">
        <v>40</v>
      </c>
      <c r="G551" s="59">
        <v>0</v>
      </c>
      <c r="H551" s="59">
        <v>0</v>
      </c>
      <c r="I551" s="59">
        <v>0</v>
      </c>
      <c r="J551" s="59">
        <v>0</v>
      </c>
      <c r="K551" s="59">
        <v>0</v>
      </c>
      <c r="L551" s="59">
        <v>0</v>
      </c>
      <c r="M551" s="57">
        <v>0</v>
      </c>
      <c r="N551" s="57">
        <v>0</v>
      </c>
    </row>
    <row r="552" spans="1:14" ht="15.5" x14ac:dyDescent="0.35">
      <c r="A552" s="56"/>
      <c r="B552" s="56" t="s">
        <v>408</v>
      </c>
      <c r="C552" s="56"/>
      <c r="D552" s="59">
        <v>1</v>
      </c>
      <c r="E552" s="59">
        <v>116</v>
      </c>
      <c r="F552" s="57">
        <v>104</v>
      </c>
      <c r="G552" s="59">
        <v>0</v>
      </c>
      <c r="H552" s="59">
        <v>11</v>
      </c>
      <c r="I552" s="59">
        <v>1</v>
      </c>
      <c r="J552" s="59">
        <v>8</v>
      </c>
      <c r="K552" s="59">
        <v>0</v>
      </c>
      <c r="L552" s="59">
        <v>6</v>
      </c>
      <c r="M552" s="57">
        <v>0</v>
      </c>
      <c r="N552" s="57">
        <v>9</v>
      </c>
    </row>
    <row r="553" spans="1:14" ht="15.5" x14ac:dyDescent="0.35">
      <c r="A553" s="56"/>
      <c r="B553" s="56" t="s">
        <v>41</v>
      </c>
      <c r="C553" s="56"/>
      <c r="D553" s="59">
        <v>10</v>
      </c>
      <c r="E553" s="59">
        <v>415</v>
      </c>
      <c r="F553" s="57">
        <v>406</v>
      </c>
      <c r="G553" s="59">
        <v>3</v>
      </c>
      <c r="H553" s="59">
        <v>85</v>
      </c>
      <c r="I553" s="59">
        <v>3</v>
      </c>
      <c r="J553" s="59">
        <v>37</v>
      </c>
      <c r="K553" s="59">
        <v>1</v>
      </c>
      <c r="L553" s="59">
        <v>79</v>
      </c>
      <c r="M553" s="57">
        <v>2</v>
      </c>
      <c r="N553" s="57">
        <v>31</v>
      </c>
    </row>
    <row r="554" spans="1:14" ht="15.5" x14ac:dyDescent="0.35">
      <c r="A554" s="56"/>
      <c r="B554" s="56" t="s">
        <v>409</v>
      </c>
      <c r="C554" s="56"/>
      <c r="D554" s="59">
        <v>5</v>
      </c>
      <c r="E554" s="59">
        <v>417</v>
      </c>
      <c r="F554" s="57">
        <v>1332</v>
      </c>
      <c r="G554" s="59">
        <v>3</v>
      </c>
      <c r="H554" s="59">
        <v>66</v>
      </c>
      <c r="I554" s="59">
        <v>3</v>
      </c>
      <c r="J554" s="59">
        <v>22</v>
      </c>
      <c r="K554" s="59">
        <v>0</v>
      </c>
      <c r="L554" s="59">
        <v>21</v>
      </c>
      <c r="M554" s="57">
        <v>2</v>
      </c>
      <c r="N554" s="57">
        <v>13</v>
      </c>
    </row>
    <row r="555" spans="1:14" ht="15.5" x14ac:dyDescent="0.35">
      <c r="A555" s="56"/>
      <c r="B555" s="56" t="s">
        <v>410</v>
      </c>
      <c r="C555" s="56"/>
      <c r="D555" s="59">
        <v>0</v>
      </c>
      <c r="E555" s="59">
        <v>10</v>
      </c>
      <c r="F555" s="57">
        <v>23</v>
      </c>
      <c r="G555" s="59">
        <v>0</v>
      </c>
      <c r="H555" s="59">
        <v>0</v>
      </c>
      <c r="I555" s="59">
        <v>0</v>
      </c>
      <c r="J555" s="59">
        <v>2</v>
      </c>
      <c r="K555" s="59">
        <v>0</v>
      </c>
      <c r="L555" s="59">
        <v>1</v>
      </c>
      <c r="M555" s="57">
        <v>0</v>
      </c>
      <c r="N555" s="57">
        <v>0</v>
      </c>
    </row>
    <row r="556" spans="1:14" ht="15.5" x14ac:dyDescent="0.35">
      <c r="A556" s="56"/>
      <c r="B556" s="56" t="s">
        <v>70</v>
      </c>
      <c r="C556" s="56"/>
      <c r="D556" s="59">
        <v>27</v>
      </c>
      <c r="E556" s="59">
        <v>653</v>
      </c>
      <c r="F556" s="57">
        <v>1461</v>
      </c>
      <c r="G556" s="59">
        <v>6</v>
      </c>
      <c r="H556" s="59">
        <v>102</v>
      </c>
      <c r="I556" s="59">
        <v>2</v>
      </c>
      <c r="J556" s="59">
        <v>14</v>
      </c>
      <c r="K556" s="59">
        <v>0</v>
      </c>
      <c r="L556" s="59">
        <v>41</v>
      </c>
      <c r="M556" s="57">
        <v>6</v>
      </c>
      <c r="N556" s="57">
        <v>55</v>
      </c>
    </row>
    <row r="557" spans="1:14" ht="15.5" x14ac:dyDescent="0.35">
      <c r="A557" s="56"/>
      <c r="B557" s="56"/>
      <c r="C557" s="56" t="s">
        <v>495</v>
      </c>
      <c r="D557" s="59">
        <v>5</v>
      </c>
      <c r="E557" s="59">
        <v>260</v>
      </c>
      <c r="F557" s="57">
        <v>625</v>
      </c>
      <c r="G557" s="59">
        <v>2</v>
      </c>
      <c r="H557" s="59">
        <v>47</v>
      </c>
      <c r="I557" s="59">
        <v>0</v>
      </c>
      <c r="J557" s="59">
        <v>14</v>
      </c>
      <c r="K557" s="59">
        <v>0</v>
      </c>
      <c r="L557" s="59">
        <v>35</v>
      </c>
      <c r="M557" s="57">
        <v>3</v>
      </c>
      <c r="N557" s="57">
        <v>28</v>
      </c>
    </row>
    <row r="558" spans="1:14" ht="15.5" x14ac:dyDescent="0.35">
      <c r="A558" s="56"/>
      <c r="B558" s="56"/>
      <c r="C558" s="56" t="s">
        <v>494</v>
      </c>
      <c r="D558" s="59">
        <v>22</v>
      </c>
      <c r="E558" s="59">
        <v>393</v>
      </c>
      <c r="F558" s="57">
        <v>836</v>
      </c>
      <c r="G558" s="59">
        <v>4</v>
      </c>
      <c r="H558" s="59">
        <v>55</v>
      </c>
      <c r="I558" s="59">
        <v>2</v>
      </c>
      <c r="J558" s="59">
        <v>0</v>
      </c>
      <c r="K558" s="59">
        <v>0</v>
      </c>
      <c r="L558" s="59">
        <v>6</v>
      </c>
      <c r="M558" s="57">
        <v>3</v>
      </c>
      <c r="N558" s="57">
        <v>27</v>
      </c>
    </row>
    <row r="559" spans="1:14" ht="15.5" x14ac:dyDescent="0.35">
      <c r="A559" s="56" t="s">
        <v>42</v>
      </c>
      <c r="B559" s="56"/>
      <c r="C559" s="56"/>
      <c r="D559" s="59">
        <v>118</v>
      </c>
      <c r="E559" s="59">
        <v>5591</v>
      </c>
      <c r="F559" s="57">
        <v>6224</v>
      </c>
      <c r="G559" s="59">
        <v>39</v>
      </c>
      <c r="H559" s="59">
        <v>698</v>
      </c>
      <c r="I559" s="59">
        <v>32</v>
      </c>
      <c r="J559" s="59">
        <v>379</v>
      </c>
      <c r="K559" s="59">
        <v>9</v>
      </c>
      <c r="L559" s="59">
        <v>444</v>
      </c>
      <c r="M559" s="57">
        <v>22</v>
      </c>
      <c r="N559" s="57">
        <v>241</v>
      </c>
    </row>
    <row r="560" spans="1:14" ht="15.5" x14ac:dyDescent="0.35">
      <c r="A560" s="56"/>
      <c r="B560" s="56" t="s">
        <v>411</v>
      </c>
      <c r="C560" s="56"/>
      <c r="D560" s="59">
        <v>1</v>
      </c>
      <c r="E560" s="59">
        <v>62</v>
      </c>
      <c r="F560" s="57">
        <v>51</v>
      </c>
      <c r="G560" s="59">
        <v>0</v>
      </c>
      <c r="H560" s="59">
        <v>6</v>
      </c>
      <c r="I560" s="59">
        <v>1</v>
      </c>
      <c r="J560" s="59">
        <v>4</v>
      </c>
      <c r="K560" s="59">
        <v>0</v>
      </c>
      <c r="L560" s="59">
        <v>3</v>
      </c>
      <c r="M560" s="57">
        <v>0</v>
      </c>
      <c r="N560" s="57">
        <v>3</v>
      </c>
    </row>
    <row r="561" spans="1:14" ht="15.5" x14ac:dyDescent="0.35">
      <c r="A561" s="56"/>
      <c r="B561" s="56" t="s">
        <v>412</v>
      </c>
      <c r="C561" s="56"/>
      <c r="D561" s="59">
        <v>5</v>
      </c>
      <c r="E561" s="59">
        <v>88</v>
      </c>
      <c r="F561" s="57">
        <v>193</v>
      </c>
      <c r="G561" s="59">
        <v>1</v>
      </c>
      <c r="H561" s="59">
        <v>7</v>
      </c>
      <c r="I561" s="59">
        <v>0</v>
      </c>
      <c r="J561" s="59">
        <v>3</v>
      </c>
      <c r="K561" s="59">
        <v>1</v>
      </c>
      <c r="L561" s="59">
        <v>12</v>
      </c>
      <c r="M561" s="57">
        <v>2</v>
      </c>
      <c r="N561" s="57">
        <v>3</v>
      </c>
    </row>
    <row r="562" spans="1:14" ht="15.5" x14ac:dyDescent="0.35">
      <c r="A562" s="56"/>
      <c r="B562" s="56" t="s">
        <v>413</v>
      </c>
      <c r="C562" s="56"/>
      <c r="D562" s="59">
        <v>6</v>
      </c>
      <c r="E562" s="59">
        <v>166</v>
      </c>
      <c r="F562" s="57">
        <v>254</v>
      </c>
      <c r="G562" s="59">
        <v>1</v>
      </c>
      <c r="H562" s="59">
        <v>21</v>
      </c>
      <c r="I562" s="59">
        <v>2</v>
      </c>
      <c r="J562" s="59">
        <v>14</v>
      </c>
      <c r="K562" s="59">
        <v>1</v>
      </c>
      <c r="L562" s="59">
        <v>12</v>
      </c>
      <c r="M562" s="57">
        <v>1</v>
      </c>
      <c r="N562" s="57">
        <v>5</v>
      </c>
    </row>
    <row r="563" spans="1:14" ht="15.5" x14ac:dyDescent="0.35">
      <c r="A563" s="56"/>
      <c r="B563" s="56" t="s">
        <v>414</v>
      </c>
      <c r="C563" s="56"/>
      <c r="D563" s="59">
        <v>0</v>
      </c>
      <c r="E563" s="59">
        <v>54</v>
      </c>
      <c r="F563" s="57">
        <v>52</v>
      </c>
      <c r="G563" s="59">
        <v>0</v>
      </c>
      <c r="H563" s="59">
        <v>5</v>
      </c>
      <c r="I563" s="59">
        <v>0</v>
      </c>
      <c r="J563" s="59">
        <v>3</v>
      </c>
      <c r="K563" s="59">
        <v>0</v>
      </c>
      <c r="L563" s="59">
        <v>14</v>
      </c>
      <c r="M563" s="57">
        <v>0</v>
      </c>
      <c r="N563" s="57">
        <v>3</v>
      </c>
    </row>
    <row r="564" spans="1:14" ht="15.5" x14ac:dyDescent="0.35">
      <c r="A564" s="56"/>
      <c r="B564" s="56" t="s">
        <v>415</v>
      </c>
      <c r="C564" s="56"/>
      <c r="D564" s="59">
        <v>0</v>
      </c>
      <c r="E564" s="59">
        <v>17</v>
      </c>
      <c r="F564" s="57">
        <v>37</v>
      </c>
      <c r="G564" s="59">
        <v>0</v>
      </c>
      <c r="H564" s="59">
        <v>0</v>
      </c>
      <c r="I564" s="59">
        <v>0</v>
      </c>
      <c r="J564" s="59">
        <v>1</v>
      </c>
      <c r="K564" s="59">
        <v>0</v>
      </c>
      <c r="L564" s="59">
        <v>11</v>
      </c>
      <c r="M564" s="57">
        <v>0</v>
      </c>
      <c r="N564" s="57">
        <v>1</v>
      </c>
    </row>
    <row r="565" spans="1:14" ht="15.5" x14ac:dyDescent="0.35">
      <c r="A565" s="56"/>
      <c r="B565" s="56" t="s">
        <v>416</v>
      </c>
      <c r="C565" s="56"/>
      <c r="D565" s="59">
        <v>0</v>
      </c>
      <c r="E565" s="59">
        <v>106</v>
      </c>
      <c r="F565" s="57">
        <v>194</v>
      </c>
      <c r="G565" s="59">
        <v>0</v>
      </c>
      <c r="H565" s="59">
        <v>13</v>
      </c>
      <c r="I565" s="59">
        <v>0</v>
      </c>
      <c r="J565" s="59">
        <v>8</v>
      </c>
      <c r="K565" s="59">
        <v>0</v>
      </c>
      <c r="L565" s="59">
        <v>16</v>
      </c>
      <c r="M565" s="57">
        <v>0</v>
      </c>
      <c r="N565" s="57">
        <v>7</v>
      </c>
    </row>
    <row r="566" spans="1:14" ht="15.5" x14ac:dyDescent="0.35">
      <c r="A566" s="56"/>
      <c r="B566" s="56" t="s">
        <v>417</v>
      </c>
      <c r="C566" s="56"/>
      <c r="D566" s="59">
        <v>3</v>
      </c>
      <c r="E566" s="59">
        <v>230</v>
      </c>
      <c r="F566" s="57">
        <v>352</v>
      </c>
      <c r="G566" s="59">
        <v>2</v>
      </c>
      <c r="H566" s="59">
        <v>31</v>
      </c>
      <c r="I566" s="59">
        <v>0</v>
      </c>
      <c r="J566" s="59">
        <v>11</v>
      </c>
      <c r="K566" s="59">
        <v>1</v>
      </c>
      <c r="L566" s="59">
        <v>15</v>
      </c>
      <c r="M566" s="57">
        <v>0</v>
      </c>
      <c r="N566" s="57">
        <v>11</v>
      </c>
    </row>
    <row r="567" spans="1:14" ht="15.5" x14ac:dyDescent="0.35">
      <c r="A567" s="56"/>
      <c r="B567" s="56" t="s">
        <v>418</v>
      </c>
      <c r="C567" s="56"/>
      <c r="D567" s="59">
        <v>0</v>
      </c>
      <c r="E567" s="59">
        <v>7</v>
      </c>
      <c r="F567" s="57">
        <v>0</v>
      </c>
      <c r="G567" s="59">
        <v>0</v>
      </c>
      <c r="H567" s="59">
        <v>1</v>
      </c>
      <c r="I567" s="59">
        <v>0</v>
      </c>
      <c r="J567" s="59">
        <v>0</v>
      </c>
      <c r="K567" s="59">
        <v>0</v>
      </c>
      <c r="L567" s="59">
        <v>2</v>
      </c>
      <c r="M567" s="57">
        <v>0</v>
      </c>
      <c r="N567" s="57">
        <v>0</v>
      </c>
    </row>
    <row r="568" spans="1:14" ht="15.5" x14ac:dyDescent="0.35">
      <c r="A568" s="56"/>
      <c r="B568" s="56" t="s">
        <v>419</v>
      </c>
      <c r="C568" s="56"/>
      <c r="D568" s="59">
        <v>0</v>
      </c>
      <c r="E568" s="59">
        <v>110</v>
      </c>
      <c r="F568" s="57">
        <v>163</v>
      </c>
      <c r="G568" s="59">
        <v>0</v>
      </c>
      <c r="H568" s="59">
        <v>22</v>
      </c>
      <c r="I568" s="59">
        <v>0</v>
      </c>
      <c r="J568" s="59">
        <v>8</v>
      </c>
      <c r="K568" s="59">
        <v>0</v>
      </c>
      <c r="L568" s="59">
        <v>2</v>
      </c>
      <c r="M568" s="57">
        <v>0</v>
      </c>
      <c r="N568" s="57">
        <v>10</v>
      </c>
    </row>
    <row r="569" spans="1:14" ht="15.5" x14ac:dyDescent="0.35">
      <c r="A569" s="56"/>
      <c r="B569" s="56" t="s">
        <v>420</v>
      </c>
      <c r="C569" s="56"/>
      <c r="D569" s="59">
        <v>3</v>
      </c>
      <c r="E569" s="59">
        <v>243</v>
      </c>
      <c r="F569" s="57">
        <v>354</v>
      </c>
      <c r="G569" s="59">
        <v>2</v>
      </c>
      <c r="H569" s="59">
        <v>36</v>
      </c>
      <c r="I569" s="59">
        <v>0</v>
      </c>
      <c r="J569" s="59">
        <v>18</v>
      </c>
      <c r="K569" s="59">
        <v>0</v>
      </c>
      <c r="L569" s="59">
        <v>22</v>
      </c>
      <c r="M569" s="57">
        <v>1</v>
      </c>
      <c r="N569" s="57">
        <v>7</v>
      </c>
    </row>
    <row r="570" spans="1:14" ht="15.5" x14ac:dyDescent="0.35">
      <c r="A570" s="56"/>
      <c r="B570" s="56" t="s">
        <v>421</v>
      </c>
      <c r="C570" s="56"/>
      <c r="D570" s="59">
        <v>0</v>
      </c>
      <c r="E570" s="59">
        <v>242</v>
      </c>
      <c r="F570" s="57">
        <v>264</v>
      </c>
      <c r="G570" s="59">
        <v>0</v>
      </c>
      <c r="H570" s="59">
        <v>16</v>
      </c>
      <c r="I570" s="59">
        <v>0</v>
      </c>
      <c r="J570" s="59">
        <v>19</v>
      </c>
      <c r="K570" s="59">
        <v>0</v>
      </c>
      <c r="L570" s="59">
        <v>41</v>
      </c>
      <c r="M570" s="57">
        <v>0</v>
      </c>
      <c r="N570" s="57">
        <v>8</v>
      </c>
    </row>
    <row r="571" spans="1:14" ht="15.5" x14ac:dyDescent="0.35">
      <c r="A571" s="56"/>
      <c r="B571" s="56" t="s">
        <v>422</v>
      </c>
      <c r="C571" s="56"/>
      <c r="D571" s="59">
        <v>72</v>
      </c>
      <c r="E571" s="59">
        <v>2925</v>
      </c>
      <c r="F571" s="57">
        <v>2124</v>
      </c>
      <c r="G571" s="59">
        <v>29</v>
      </c>
      <c r="H571" s="59">
        <v>397</v>
      </c>
      <c r="I571" s="59">
        <v>23</v>
      </c>
      <c r="J571" s="59">
        <v>234</v>
      </c>
      <c r="K571" s="59">
        <v>5</v>
      </c>
      <c r="L571" s="59">
        <v>188</v>
      </c>
      <c r="M571" s="57">
        <v>11</v>
      </c>
      <c r="N571" s="57">
        <v>82</v>
      </c>
    </row>
    <row r="572" spans="1:14" ht="15.5" x14ac:dyDescent="0.35">
      <c r="A572" s="56"/>
      <c r="B572" s="56" t="s">
        <v>42</v>
      </c>
      <c r="C572" s="56"/>
      <c r="D572" s="59">
        <v>6</v>
      </c>
      <c r="E572" s="59">
        <v>247</v>
      </c>
      <c r="F572" s="57">
        <v>481</v>
      </c>
      <c r="G572" s="59">
        <v>2</v>
      </c>
      <c r="H572" s="59">
        <v>28</v>
      </c>
      <c r="I572" s="59">
        <v>4</v>
      </c>
      <c r="J572" s="59">
        <v>14</v>
      </c>
      <c r="K572" s="59">
        <v>0</v>
      </c>
      <c r="L572" s="59">
        <v>6</v>
      </c>
      <c r="M572" s="57">
        <v>2</v>
      </c>
      <c r="N572" s="57">
        <v>19</v>
      </c>
    </row>
    <row r="573" spans="1:14" ht="15.5" x14ac:dyDescent="0.35">
      <c r="A573" s="56"/>
      <c r="B573" s="56" t="s">
        <v>423</v>
      </c>
      <c r="C573" s="56"/>
      <c r="D573" s="59">
        <v>2</v>
      </c>
      <c r="E573" s="59">
        <v>80</v>
      </c>
      <c r="F573" s="57">
        <v>95</v>
      </c>
      <c r="G573" s="59">
        <v>1</v>
      </c>
      <c r="H573" s="59">
        <v>5</v>
      </c>
      <c r="I573" s="59">
        <v>0</v>
      </c>
      <c r="J573" s="59">
        <v>5</v>
      </c>
      <c r="K573" s="59">
        <v>0</v>
      </c>
      <c r="L573" s="59">
        <v>25</v>
      </c>
      <c r="M573" s="57">
        <v>0</v>
      </c>
      <c r="N573" s="57">
        <v>6</v>
      </c>
    </row>
    <row r="574" spans="1:14" ht="15.5" x14ac:dyDescent="0.35">
      <c r="A574" s="56"/>
      <c r="B574" s="56" t="s">
        <v>424</v>
      </c>
      <c r="C574" s="56"/>
      <c r="D574" s="59">
        <v>3</v>
      </c>
      <c r="E574" s="59">
        <v>318</v>
      </c>
      <c r="F574" s="57">
        <v>516</v>
      </c>
      <c r="G574" s="59">
        <v>0</v>
      </c>
      <c r="H574" s="59">
        <v>38</v>
      </c>
      <c r="I574" s="59">
        <v>1</v>
      </c>
      <c r="J574" s="59">
        <v>26</v>
      </c>
      <c r="K574" s="59">
        <v>0</v>
      </c>
      <c r="L574" s="59">
        <v>29</v>
      </c>
      <c r="M574" s="57">
        <v>1</v>
      </c>
      <c r="N574" s="57">
        <v>9</v>
      </c>
    </row>
    <row r="575" spans="1:14" ht="15.5" x14ac:dyDescent="0.35">
      <c r="A575" s="56"/>
      <c r="B575" s="56" t="s">
        <v>70</v>
      </c>
      <c r="C575" s="56"/>
      <c r="D575" s="59">
        <v>17</v>
      </c>
      <c r="E575" s="59">
        <v>696</v>
      </c>
      <c r="F575" s="57">
        <v>1094</v>
      </c>
      <c r="G575" s="59">
        <v>1</v>
      </c>
      <c r="H575" s="59">
        <v>72</v>
      </c>
      <c r="I575" s="59">
        <v>1</v>
      </c>
      <c r="J575" s="59">
        <v>11</v>
      </c>
      <c r="K575" s="59">
        <v>1</v>
      </c>
      <c r="L575" s="59">
        <v>46</v>
      </c>
      <c r="M575" s="57">
        <v>4</v>
      </c>
      <c r="N575" s="57">
        <v>67</v>
      </c>
    </row>
    <row r="576" spans="1:14" ht="15.5" x14ac:dyDescent="0.35">
      <c r="A576" s="56"/>
      <c r="B576" s="56"/>
      <c r="C576" s="56" t="s">
        <v>495</v>
      </c>
      <c r="D576" s="59">
        <v>7</v>
      </c>
      <c r="E576" s="59">
        <v>204</v>
      </c>
      <c r="F576" s="57">
        <v>311</v>
      </c>
      <c r="G576" s="59">
        <v>0</v>
      </c>
      <c r="H576" s="59">
        <v>24</v>
      </c>
      <c r="I576" s="59">
        <v>0</v>
      </c>
      <c r="J576" s="59">
        <v>7</v>
      </c>
      <c r="K576" s="59">
        <v>1</v>
      </c>
      <c r="L576" s="59">
        <v>36</v>
      </c>
      <c r="M576" s="57">
        <v>1</v>
      </c>
      <c r="N576" s="57">
        <v>26</v>
      </c>
    </row>
    <row r="577" spans="1:14" ht="15.5" x14ac:dyDescent="0.35">
      <c r="A577" s="56"/>
      <c r="B577" s="56"/>
      <c r="C577" s="56" t="s">
        <v>494</v>
      </c>
      <c r="D577" s="59">
        <v>10</v>
      </c>
      <c r="E577" s="59">
        <v>492</v>
      </c>
      <c r="F577" s="57">
        <v>783</v>
      </c>
      <c r="G577" s="59">
        <v>1</v>
      </c>
      <c r="H577" s="59">
        <v>48</v>
      </c>
      <c r="I577" s="59">
        <v>1</v>
      </c>
      <c r="J577" s="59">
        <v>4</v>
      </c>
      <c r="K577" s="59">
        <v>0</v>
      </c>
      <c r="L577" s="59">
        <v>10</v>
      </c>
      <c r="M577" s="57">
        <v>3</v>
      </c>
      <c r="N577" s="57">
        <v>41</v>
      </c>
    </row>
    <row r="578" spans="1:14" ht="15.5" x14ac:dyDescent="0.35">
      <c r="A578" s="56" t="s">
        <v>43</v>
      </c>
      <c r="B578" s="56"/>
      <c r="C578" s="56"/>
      <c r="D578" s="59">
        <v>28</v>
      </c>
      <c r="E578" s="59">
        <v>998</v>
      </c>
      <c r="F578" s="57">
        <v>1692</v>
      </c>
      <c r="G578" s="59">
        <v>11</v>
      </c>
      <c r="H578" s="59">
        <v>183</v>
      </c>
      <c r="I578" s="59">
        <v>4</v>
      </c>
      <c r="J578" s="59">
        <v>79</v>
      </c>
      <c r="K578" s="59">
        <v>1</v>
      </c>
      <c r="L578" s="59">
        <v>113</v>
      </c>
      <c r="M578" s="57">
        <v>6</v>
      </c>
      <c r="N578" s="57">
        <v>106</v>
      </c>
    </row>
    <row r="579" spans="1:14" ht="15.5" x14ac:dyDescent="0.35">
      <c r="A579" s="56"/>
      <c r="B579" s="56" t="s">
        <v>425</v>
      </c>
      <c r="C579" s="56"/>
      <c r="D579" s="59">
        <v>0</v>
      </c>
      <c r="E579" s="59">
        <v>25</v>
      </c>
      <c r="F579" s="57">
        <v>54</v>
      </c>
      <c r="G579" s="59">
        <v>0</v>
      </c>
      <c r="H579" s="59">
        <v>3</v>
      </c>
      <c r="I579" s="59">
        <v>0</v>
      </c>
      <c r="J579" s="59">
        <v>3</v>
      </c>
      <c r="K579" s="59">
        <v>0</v>
      </c>
      <c r="L579" s="59">
        <v>5</v>
      </c>
      <c r="M579" s="57">
        <v>0</v>
      </c>
      <c r="N579" s="57">
        <v>1</v>
      </c>
    </row>
    <row r="580" spans="1:14" ht="15.5" x14ac:dyDescent="0.35">
      <c r="A580" s="56"/>
      <c r="B580" s="56" t="s">
        <v>43</v>
      </c>
      <c r="C580" s="56"/>
      <c r="D580" s="59">
        <v>5</v>
      </c>
      <c r="E580" s="59">
        <v>130</v>
      </c>
      <c r="F580" s="57">
        <v>41</v>
      </c>
      <c r="G580" s="59">
        <v>1</v>
      </c>
      <c r="H580" s="59">
        <v>19</v>
      </c>
      <c r="I580" s="59">
        <v>1</v>
      </c>
      <c r="J580" s="59">
        <v>21</v>
      </c>
      <c r="K580" s="59">
        <v>0</v>
      </c>
      <c r="L580" s="59">
        <v>47</v>
      </c>
      <c r="M580" s="57">
        <v>1</v>
      </c>
      <c r="N580" s="57">
        <v>13</v>
      </c>
    </row>
    <row r="581" spans="1:14" ht="15.5" x14ac:dyDescent="0.35">
      <c r="A581" s="56"/>
      <c r="B581" s="56" t="s">
        <v>426</v>
      </c>
      <c r="C581" s="56"/>
      <c r="D581" s="59">
        <v>1</v>
      </c>
      <c r="E581" s="59">
        <v>24</v>
      </c>
      <c r="F581" s="57">
        <v>39</v>
      </c>
      <c r="G581" s="59">
        <v>1</v>
      </c>
      <c r="H581" s="59">
        <v>1</v>
      </c>
      <c r="I581" s="59">
        <v>0</v>
      </c>
      <c r="J581" s="59">
        <v>3</v>
      </c>
      <c r="K581" s="59">
        <v>0</v>
      </c>
      <c r="L581" s="59">
        <v>4</v>
      </c>
      <c r="M581" s="57">
        <v>0</v>
      </c>
      <c r="N581" s="57">
        <v>1</v>
      </c>
    </row>
    <row r="582" spans="1:14" ht="15.5" x14ac:dyDescent="0.35">
      <c r="A582" s="56"/>
      <c r="B582" s="56" t="s">
        <v>427</v>
      </c>
      <c r="C582" s="56"/>
      <c r="D582" s="59">
        <v>4</v>
      </c>
      <c r="E582" s="59">
        <v>127</v>
      </c>
      <c r="F582" s="57">
        <v>336</v>
      </c>
      <c r="G582" s="59">
        <v>2</v>
      </c>
      <c r="H582" s="59">
        <v>17</v>
      </c>
      <c r="I582" s="59">
        <v>2</v>
      </c>
      <c r="J582" s="59">
        <v>22</v>
      </c>
      <c r="K582" s="59">
        <v>0</v>
      </c>
      <c r="L582" s="59">
        <v>8</v>
      </c>
      <c r="M582" s="57">
        <v>1</v>
      </c>
      <c r="N582" s="57">
        <v>8</v>
      </c>
    </row>
    <row r="583" spans="1:14" ht="15.5" x14ac:dyDescent="0.35">
      <c r="A583" s="56"/>
      <c r="B583" s="56" t="s">
        <v>70</v>
      </c>
      <c r="C583" s="56"/>
      <c r="D583" s="59">
        <v>18</v>
      </c>
      <c r="E583" s="59">
        <v>692</v>
      </c>
      <c r="F583" s="57">
        <v>1222</v>
      </c>
      <c r="G583" s="59">
        <v>7</v>
      </c>
      <c r="H583" s="59">
        <v>143</v>
      </c>
      <c r="I583" s="59">
        <v>1</v>
      </c>
      <c r="J583" s="59">
        <v>30</v>
      </c>
      <c r="K583" s="59">
        <v>1</v>
      </c>
      <c r="L583" s="59">
        <v>49</v>
      </c>
      <c r="M583" s="57">
        <v>4</v>
      </c>
      <c r="N583" s="57">
        <v>83</v>
      </c>
    </row>
    <row r="584" spans="1:14" ht="15.5" x14ac:dyDescent="0.35">
      <c r="A584" s="56"/>
      <c r="B584" s="56"/>
      <c r="C584" s="56" t="s">
        <v>495</v>
      </c>
      <c r="D584" s="59">
        <v>9</v>
      </c>
      <c r="E584" s="59">
        <v>348</v>
      </c>
      <c r="F584" s="57">
        <v>627</v>
      </c>
      <c r="G584" s="59">
        <v>4</v>
      </c>
      <c r="H584" s="59">
        <v>87</v>
      </c>
      <c r="I584" s="59">
        <v>1</v>
      </c>
      <c r="J584" s="59">
        <v>20</v>
      </c>
      <c r="K584" s="59">
        <v>1</v>
      </c>
      <c r="L584" s="59">
        <v>47</v>
      </c>
      <c r="M584" s="57">
        <v>2</v>
      </c>
      <c r="N584" s="57">
        <v>45</v>
      </c>
    </row>
    <row r="585" spans="1:14" ht="15.5" x14ac:dyDescent="0.35">
      <c r="A585" s="56"/>
      <c r="B585" s="56"/>
      <c r="C585" s="56" t="s">
        <v>494</v>
      </c>
      <c r="D585" s="59">
        <v>9</v>
      </c>
      <c r="E585" s="59">
        <v>344</v>
      </c>
      <c r="F585" s="57">
        <v>595</v>
      </c>
      <c r="G585" s="59">
        <v>3</v>
      </c>
      <c r="H585" s="59">
        <v>56</v>
      </c>
      <c r="I585" s="59">
        <v>0</v>
      </c>
      <c r="J585" s="59">
        <v>10</v>
      </c>
      <c r="K585" s="59">
        <v>0</v>
      </c>
      <c r="L585" s="59">
        <v>2</v>
      </c>
      <c r="M585" s="57">
        <v>2</v>
      </c>
      <c r="N585" s="57">
        <v>38</v>
      </c>
    </row>
    <row r="586" spans="1:14" ht="15.5" x14ac:dyDescent="0.35">
      <c r="A586" s="56" t="s">
        <v>44</v>
      </c>
      <c r="B586" s="56"/>
      <c r="C586" s="56"/>
      <c r="D586" s="59">
        <v>37</v>
      </c>
      <c r="E586" s="59">
        <v>754</v>
      </c>
      <c r="F586" s="57">
        <v>1020</v>
      </c>
      <c r="G586" s="59">
        <v>10</v>
      </c>
      <c r="H586" s="59">
        <v>125</v>
      </c>
      <c r="I586" s="59">
        <v>11</v>
      </c>
      <c r="J586" s="59">
        <v>29</v>
      </c>
      <c r="K586" s="59">
        <v>1</v>
      </c>
      <c r="L586" s="59">
        <v>21</v>
      </c>
      <c r="M586" s="57">
        <v>4</v>
      </c>
      <c r="N586" s="57">
        <v>81</v>
      </c>
    </row>
    <row r="587" spans="1:14" ht="15.5" x14ac:dyDescent="0.35">
      <c r="A587" s="56"/>
      <c r="B587" s="56" t="s">
        <v>428</v>
      </c>
      <c r="C587" s="56"/>
      <c r="D587" s="59">
        <v>1</v>
      </c>
      <c r="E587" s="59">
        <v>51</v>
      </c>
      <c r="F587" s="57">
        <v>86</v>
      </c>
      <c r="G587" s="59">
        <v>1</v>
      </c>
      <c r="H587" s="59">
        <v>9</v>
      </c>
      <c r="I587" s="59">
        <v>0</v>
      </c>
      <c r="J587" s="59">
        <v>3</v>
      </c>
      <c r="K587" s="59">
        <v>0</v>
      </c>
      <c r="L587" s="59">
        <v>1</v>
      </c>
      <c r="M587" s="57">
        <v>0</v>
      </c>
      <c r="N587" s="57">
        <v>9</v>
      </c>
    </row>
    <row r="588" spans="1:14" ht="15.5" x14ac:dyDescent="0.35">
      <c r="A588" s="56"/>
      <c r="B588" s="56" t="s">
        <v>429</v>
      </c>
      <c r="C588" s="56"/>
      <c r="D588" s="59">
        <v>16</v>
      </c>
      <c r="E588" s="59">
        <v>360</v>
      </c>
      <c r="F588" s="57">
        <v>399</v>
      </c>
      <c r="G588" s="59">
        <v>2</v>
      </c>
      <c r="H588" s="59">
        <v>44</v>
      </c>
      <c r="I588" s="59">
        <v>8</v>
      </c>
      <c r="J588" s="59">
        <v>18</v>
      </c>
      <c r="K588" s="59">
        <v>0</v>
      </c>
      <c r="L588" s="59">
        <v>16</v>
      </c>
      <c r="M588" s="57">
        <v>3</v>
      </c>
      <c r="N588" s="57">
        <v>38</v>
      </c>
    </row>
    <row r="589" spans="1:14" ht="15.5" x14ac:dyDescent="0.35">
      <c r="A589" s="56"/>
      <c r="B589" s="56" t="s">
        <v>430</v>
      </c>
      <c r="C589" s="56"/>
      <c r="D589" s="59">
        <v>0</v>
      </c>
      <c r="E589" s="59">
        <v>7</v>
      </c>
      <c r="F589" s="57">
        <v>12</v>
      </c>
      <c r="G589" s="59">
        <v>0</v>
      </c>
      <c r="H589" s="59">
        <v>3</v>
      </c>
      <c r="I589" s="59">
        <v>0</v>
      </c>
      <c r="J589" s="59">
        <v>0</v>
      </c>
      <c r="K589" s="59">
        <v>0</v>
      </c>
      <c r="L589" s="59">
        <v>2</v>
      </c>
      <c r="M589" s="57">
        <v>0</v>
      </c>
      <c r="N589" s="57">
        <v>0</v>
      </c>
    </row>
    <row r="590" spans="1:14" ht="15.5" x14ac:dyDescent="0.35">
      <c r="A590" s="56"/>
      <c r="B590" s="56" t="s">
        <v>70</v>
      </c>
      <c r="C590" s="56"/>
      <c r="D590" s="59">
        <v>20</v>
      </c>
      <c r="E590" s="59">
        <v>336</v>
      </c>
      <c r="F590" s="57">
        <v>523</v>
      </c>
      <c r="G590" s="59">
        <v>7</v>
      </c>
      <c r="H590" s="59">
        <v>69</v>
      </c>
      <c r="I590" s="59">
        <v>3</v>
      </c>
      <c r="J590" s="59">
        <v>8</v>
      </c>
      <c r="K590" s="59">
        <v>1</v>
      </c>
      <c r="L590" s="59">
        <v>2</v>
      </c>
      <c r="M590" s="57">
        <v>1</v>
      </c>
      <c r="N590" s="57">
        <v>34</v>
      </c>
    </row>
    <row r="591" spans="1:14" ht="15.5" x14ac:dyDescent="0.35">
      <c r="A591" s="56"/>
      <c r="B591" s="56"/>
      <c r="C591" s="56" t="s">
        <v>495</v>
      </c>
      <c r="D591" s="59">
        <v>7</v>
      </c>
      <c r="E591" s="59">
        <v>125</v>
      </c>
      <c r="F591" s="57">
        <v>212</v>
      </c>
      <c r="G591" s="59">
        <v>3</v>
      </c>
      <c r="H591" s="59">
        <v>35</v>
      </c>
      <c r="I591" s="59">
        <v>1</v>
      </c>
      <c r="J591" s="59">
        <v>2</v>
      </c>
      <c r="K591" s="59">
        <v>1</v>
      </c>
      <c r="L591" s="59">
        <v>0</v>
      </c>
      <c r="M591" s="57">
        <v>1</v>
      </c>
      <c r="N591" s="57">
        <v>22</v>
      </c>
    </row>
    <row r="592" spans="1:14" ht="15.5" x14ac:dyDescent="0.35">
      <c r="A592" s="56"/>
      <c r="B592" s="56"/>
      <c r="C592" s="56" t="s">
        <v>494</v>
      </c>
      <c r="D592" s="59">
        <v>13</v>
      </c>
      <c r="E592" s="59">
        <v>211</v>
      </c>
      <c r="F592" s="57">
        <v>311</v>
      </c>
      <c r="G592" s="59">
        <v>4</v>
      </c>
      <c r="H592" s="59">
        <v>34</v>
      </c>
      <c r="I592" s="59">
        <v>2</v>
      </c>
      <c r="J592" s="59">
        <v>6</v>
      </c>
      <c r="K592" s="59">
        <v>0</v>
      </c>
      <c r="L592" s="59">
        <v>2</v>
      </c>
      <c r="M592" s="57">
        <v>0</v>
      </c>
      <c r="N592" s="57">
        <v>12</v>
      </c>
    </row>
    <row r="593" spans="1:14" ht="15.5" x14ac:dyDescent="0.35">
      <c r="A593" s="56" t="s">
        <v>45</v>
      </c>
      <c r="B593" s="56"/>
      <c r="C593" s="56"/>
      <c r="D593" s="59">
        <v>0</v>
      </c>
      <c r="E593" s="59">
        <v>13</v>
      </c>
      <c r="F593" s="57">
        <v>25</v>
      </c>
      <c r="G593" s="59">
        <v>0</v>
      </c>
      <c r="H593" s="59">
        <v>1</v>
      </c>
      <c r="I593" s="59">
        <v>0</v>
      </c>
      <c r="J593" s="59">
        <v>0</v>
      </c>
      <c r="K593" s="59">
        <v>0</v>
      </c>
      <c r="L593" s="59">
        <v>0</v>
      </c>
      <c r="M593" s="57">
        <v>0</v>
      </c>
      <c r="N593" s="57">
        <v>3</v>
      </c>
    </row>
    <row r="594" spans="1:14" ht="15.5" x14ac:dyDescent="0.35">
      <c r="A594" s="56"/>
      <c r="B594" s="56" t="s">
        <v>70</v>
      </c>
      <c r="C594" s="56"/>
      <c r="D594" s="59">
        <v>0</v>
      </c>
      <c r="E594" s="59">
        <v>13</v>
      </c>
      <c r="F594" s="57">
        <v>25</v>
      </c>
      <c r="G594" s="59">
        <v>0</v>
      </c>
      <c r="H594" s="59">
        <v>1</v>
      </c>
      <c r="I594" s="59">
        <v>0</v>
      </c>
      <c r="J594" s="59">
        <v>0</v>
      </c>
      <c r="K594" s="59">
        <v>0</v>
      </c>
      <c r="L594" s="59">
        <v>0</v>
      </c>
      <c r="M594" s="57">
        <v>0</v>
      </c>
      <c r="N594" s="57">
        <v>3</v>
      </c>
    </row>
    <row r="595" spans="1:14" ht="15.5" x14ac:dyDescent="0.35">
      <c r="A595" s="56"/>
      <c r="B595" s="56"/>
      <c r="C595" s="56" t="s">
        <v>495</v>
      </c>
      <c r="D595" s="59">
        <v>0</v>
      </c>
      <c r="E595" s="59">
        <v>1</v>
      </c>
      <c r="F595" s="57">
        <v>5</v>
      </c>
      <c r="G595" s="59">
        <v>0</v>
      </c>
      <c r="H595" s="59">
        <v>1</v>
      </c>
      <c r="I595" s="59">
        <v>0</v>
      </c>
      <c r="J595" s="59">
        <v>0</v>
      </c>
      <c r="K595" s="59">
        <v>0</v>
      </c>
      <c r="L595" s="59">
        <v>0</v>
      </c>
      <c r="M595" s="57">
        <v>0</v>
      </c>
      <c r="N595" s="57">
        <v>0</v>
      </c>
    </row>
    <row r="596" spans="1:14" ht="15.5" x14ac:dyDescent="0.35">
      <c r="A596" s="56"/>
      <c r="B596" s="56"/>
      <c r="C596" s="56" t="s">
        <v>494</v>
      </c>
      <c r="D596" s="59">
        <v>0</v>
      </c>
      <c r="E596" s="59">
        <v>12</v>
      </c>
      <c r="F596" s="57">
        <v>20</v>
      </c>
      <c r="G596" s="59">
        <v>0</v>
      </c>
      <c r="H596" s="59">
        <v>0</v>
      </c>
      <c r="I596" s="59">
        <v>0</v>
      </c>
      <c r="J596" s="59">
        <v>0</v>
      </c>
      <c r="K596" s="59">
        <v>0</v>
      </c>
      <c r="L596" s="59">
        <v>0</v>
      </c>
      <c r="M596" s="57">
        <v>0</v>
      </c>
      <c r="N596" s="57">
        <v>3</v>
      </c>
    </row>
    <row r="597" spans="1:14" ht="15.5" x14ac:dyDescent="0.35">
      <c r="A597" s="56" t="s">
        <v>46</v>
      </c>
      <c r="B597" s="56"/>
      <c r="C597" s="56"/>
      <c r="D597" s="59">
        <v>18</v>
      </c>
      <c r="E597" s="59">
        <v>204</v>
      </c>
      <c r="F597" s="57">
        <v>494</v>
      </c>
      <c r="G597" s="59">
        <v>8</v>
      </c>
      <c r="H597" s="59">
        <v>37</v>
      </c>
      <c r="I597" s="59">
        <v>4</v>
      </c>
      <c r="J597" s="59">
        <v>6</v>
      </c>
      <c r="K597" s="59">
        <v>0</v>
      </c>
      <c r="L597" s="59">
        <v>0</v>
      </c>
      <c r="M597" s="57">
        <v>1</v>
      </c>
      <c r="N597" s="57">
        <v>11</v>
      </c>
    </row>
    <row r="598" spans="1:14" ht="15.5" x14ac:dyDescent="0.35">
      <c r="A598" s="56"/>
      <c r="B598" s="56" t="s">
        <v>431</v>
      </c>
      <c r="C598" s="56"/>
      <c r="D598" s="59">
        <v>0</v>
      </c>
      <c r="E598" s="59">
        <v>3</v>
      </c>
      <c r="F598" s="57">
        <v>2</v>
      </c>
      <c r="G598" s="59">
        <v>0</v>
      </c>
      <c r="H598" s="59">
        <v>1</v>
      </c>
      <c r="I598" s="59">
        <v>0</v>
      </c>
      <c r="J598" s="59">
        <v>0</v>
      </c>
      <c r="K598" s="59">
        <v>0</v>
      </c>
      <c r="L598" s="59">
        <v>0</v>
      </c>
      <c r="M598" s="57">
        <v>0</v>
      </c>
      <c r="N598" s="57">
        <v>0</v>
      </c>
    </row>
    <row r="599" spans="1:14" ht="15.5" x14ac:dyDescent="0.35">
      <c r="A599" s="56"/>
      <c r="B599" s="56" t="s">
        <v>643</v>
      </c>
      <c r="C599" s="56"/>
      <c r="D599" s="59">
        <v>0</v>
      </c>
      <c r="E599" s="59">
        <v>0</v>
      </c>
      <c r="F599" s="57">
        <v>1</v>
      </c>
      <c r="G599" s="59">
        <v>0</v>
      </c>
      <c r="H599" s="59">
        <v>0</v>
      </c>
      <c r="I599" s="59">
        <v>0</v>
      </c>
      <c r="J599" s="59">
        <v>0</v>
      </c>
      <c r="K599" s="59">
        <v>0</v>
      </c>
      <c r="L599" s="59">
        <v>0</v>
      </c>
      <c r="M599" s="57">
        <v>0</v>
      </c>
      <c r="N599" s="57">
        <v>0</v>
      </c>
    </row>
    <row r="600" spans="1:14" ht="15.5" x14ac:dyDescent="0.35">
      <c r="A600" s="56"/>
      <c r="B600" s="56" t="s">
        <v>432</v>
      </c>
      <c r="C600" s="56"/>
      <c r="D600" s="59">
        <v>0</v>
      </c>
      <c r="E600" s="59">
        <v>6</v>
      </c>
      <c r="F600" s="57">
        <v>30</v>
      </c>
      <c r="G600" s="59">
        <v>0</v>
      </c>
      <c r="H600" s="59">
        <v>1</v>
      </c>
      <c r="I600" s="59">
        <v>0</v>
      </c>
      <c r="J600" s="59">
        <v>2</v>
      </c>
      <c r="K600" s="59">
        <v>0</v>
      </c>
      <c r="L600" s="59">
        <v>0</v>
      </c>
      <c r="M600" s="57">
        <v>0</v>
      </c>
      <c r="N600" s="57">
        <v>1</v>
      </c>
    </row>
    <row r="601" spans="1:14" ht="15.5" x14ac:dyDescent="0.35">
      <c r="A601" s="56"/>
      <c r="B601" s="56" t="s">
        <v>433</v>
      </c>
      <c r="C601" s="56"/>
      <c r="D601" s="59">
        <v>0</v>
      </c>
      <c r="E601" s="59">
        <v>6</v>
      </c>
      <c r="F601" s="57">
        <v>36</v>
      </c>
      <c r="G601" s="59">
        <v>0</v>
      </c>
      <c r="H601" s="59">
        <v>2</v>
      </c>
      <c r="I601" s="59">
        <v>0</v>
      </c>
      <c r="J601" s="59">
        <v>0</v>
      </c>
      <c r="K601" s="59">
        <v>0</v>
      </c>
      <c r="L601" s="59">
        <v>0</v>
      </c>
      <c r="M601" s="57">
        <v>0</v>
      </c>
      <c r="N601" s="57">
        <v>1</v>
      </c>
    </row>
    <row r="602" spans="1:14" ht="15.5" x14ac:dyDescent="0.35">
      <c r="A602" s="56"/>
      <c r="B602" s="56" t="s">
        <v>434</v>
      </c>
      <c r="C602" s="56"/>
      <c r="D602" s="59">
        <v>4</v>
      </c>
      <c r="E602" s="59">
        <v>6</v>
      </c>
      <c r="F602" s="57">
        <v>39</v>
      </c>
      <c r="G602" s="59">
        <v>3</v>
      </c>
      <c r="H602" s="59">
        <v>1</v>
      </c>
      <c r="I602" s="59">
        <v>2</v>
      </c>
      <c r="J602" s="59">
        <v>0</v>
      </c>
      <c r="K602" s="59">
        <v>0</v>
      </c>
      <c r="L602" s="59">
        <v>0</v>
      </c>
      <c r="M602" s="57">
        <v>0</v>
      </c>
      <c r="N602" s="57">
        <v>0</v>
      </c>
    </row>
    <row r="603" spans="1:14" ht="15.5" x14ac:dyDescent="0.35">
      <c r="A603" s="56"/>
      <c r="B603" s="56" t="s">
        <v>70</v>
      </c>
      <c r="C603" s="56"/>
      <c r="D603" s="59">
        <v>14</v>
      </c>
      <c r="E603" s="59">
        <v>183</v>
      </c>
      <c r="F603" s="57">
        <v>386</v>
      </c>
      <c r="G603" s="59">
        <v>5</v>
      </c>
      <c r="H603" s="59">
        <v>32</v>
      </c>
      <c r="I603" s="59">
        <v>2</v>
      </c>
      <c r="J603" s="59">
        <v>4</v>
      </c>
      <c r="K603" s="59">
        <v>0</v>
      </c>
      <c r="L603" s="59">
        <v>0</v>
      </c>
      <c r="M603" s="57">
        <v>1</v>
      </c>
      <c r="N603" s="57">
        <v>9</v>
      </c>
    </row>
    <row r="604" spans="1:14" ht="15.5" x14ac:dyDescent="0.35">
      <c r="A604" s="56"/>
      <c r="B604" s="56"/>
      <c r="C604" s="56" t="s">
        <v>495</v>
      </c>
      <c r="D604" s="59">
        <v>2</v>
      </c>
      <c r="E604" s="59">
        <v>74</v>
      </c>
      <c r="F604" s="57">
        <v>140</v>
      </c>
      <c r="G604" s="59">
        <v>1</v>
      </c>
      <c r="H604" s="59">
        <v>16</v>
      </c>
      <c r="I604" s="59">
        <v>0</v>
      </c>
      <c r="J604" s="59">
        <v>4</v>
      </c>
      <c r="K604" s="59">
        <v>0</v>
      </c>
      <c r="L604" s="59">
        <v>0</v>
      </c>
      <c r="M604" s="57">
        <v>0</v>
      </c>
      <c r="N604" s="57">
        <v>8</v>
      </c>
    </row>
    <row r="605" spans="1:14" ht="15.5" x14ac:dyDescent="0.35">
      <c r="A605" s="56"/>
      <c r="B605" s="56"/>
      <c r="C605" s="56" t="s">
        <v>494</v>
      </c>
      <c r="D605" s="59">
        <v>12</v>
      </c>
      <c r="E605" s="59">
        <v>109</v>
      </c>
      <c r="F605" s="57">
        <v>246</v>
      </c>
      <c r="G605" s="59">
        <v>4</v>
      </c>
      <c r="H605" s="59">
        <v>16</v>
      </c>
      <c r="I605" s="59">
        <v>2</v>
      </c>
      <c r="J605" s="59">
        <v>0</v>
      </c>
      <c r="K605" s="59">
        <v>0</v>
      </c>
      <c r="L605" s="59">
        <v>0</v>
      </c>
      <c r="M605" s="57">
        <v>1</v>
      </c>
      <c r="N605" s="57">
        <v>1</v>
      </c>
    </row>
    <row r="606" spans="1:14" ht="15.5" x14ac:dyDescent="0.35">
      <c r="A606" s="56" t="s">
        <v>47</v>
      </c>
      <c r="B606" s="56"/>
      <c r="C606" s="56"/>
      <c r="D606" s="59">
        <v>41</v>
      </c>
      <c r="E606" s="59">
        <v>1886</v>
      </c>
      <c r="F606" s="57">
        <v>3217</v>
      </c>
      <c r="G606" s="59">
        <v>10</v>
      </c>
      <c r="H606" s="59">
        <v>257</v>
      </c>
      <c r="I606" s="59">
        <v>9</v>
      </c>
      <c r="J606" s="59">
        <v>85</v>
      </c>
      <c r="K606" s="59">
        <v>3</v>
      </c>
      <c r="L606" s="59">
        <v>71</v>
      </c>
      <c r="M606" s="57">
        <v>5</v>
      </c>
      <c r="N606" s="57">
        <v>122</v>
      </c>
    </row>
    <row r="607" spans="1:14" ht="15.5" x14ac:dyDescent="0.35">
      <c r="A607" s="56"/>
      <c r="B607" s="56" t="s">
        <v>435</v>
      </c>
      <c r="C607" s="56"/>
      <c r="D607" s="59">
        <v>0</v>
      </c>
      <c r="E607" s="59">
        <v>68</v>
      </c>
      <c r="F607" s="57">
        <v>107</v>
      </c>
      <c r="G607" s="59">
        <v>0</v>
      </c>
      <c r="H607" s="59">
        <v>15</v>
      </c>
      <c r="I607" s="59">
        <v>0</v>
      </c>
      <c r="J607" s="59">
        <v>1</v>
      </c>
      <c r="K607" s="59">
        <v>0</v>
      </c>
      <c r="L607" s="59">
        <v>4</v>
      </c>
      <c r="M607" s="57">
        <v>0</v>
      </c>
      <c r="N607" s="57">
        <v>3</v>
      </c>
    </row>
    <row r="608" spans="1:14" ht="15.5" x14ac:dyDescent="0.35">
      <c r="A608" s="56"/>
      <c r="B608" s="56" t="s">
        <v>436</v>
      </c>
      <c r="C608" s="56"/>
      <c r="D608" s="59">
        <v>3</v>
      </c>
      <c r="E608" s="59">
        <v>47</v>
      </c>
      <c r="F608" s="57">
        <v>157</v>
      </c>
      <c r="G608" s="59">
        <v>1</v>
      </c>
      <c r="H608" s="59">
        <v>4</v>
      </c>
      <c r="I608" s="59">
        <v>1</v>
      </c>
      <c r="J608" s="59">
        <v>0</v>
      </c>
      <c r="K608" s="59">
        <v>0</v>
      </c>
      <c r="L608" s="59">
        <v>2</v>
      </c>
      <c r="M608" s="57">
        <v>0</v>
      </c>
      <c r="N608" s="57">
        <v>4</v>
      </c>
    </row>
    <row r="609" spans="1:14" ht="15.5" x14ac:dyDescent="0.35">
      <c r="A609" s="56"/>
      <c r="B609" s="56" t="s">
        <v>437</v>
      </c>
      <c r="C609" s="56"/>
      <c r="D609" s="59">
        <v>9</v>
      </c>
      <c r="E609" s="59">
        <v>624</v>
      </c>
      <c r="F609" s="57">
        <v>981</v>
      </c>
      <c r="G609" s="59">
        <v>2</v>
      </c>
      <c r="H609" s="59">
        <v>79</v>
      </c>
      <c r="I609" s="59">
        <v>0</v>
      </c>
      <c r="J609" s="59">
        <v>34</v>
      </c>
      <c r="K609" s="59">
        <v>2</v>
      </c>
      <c r="L609" s="59">
        <v>31</v>
      </c>
      <c r="M609" s="57">
        <v>2</v>
      </c>
      <c r="N609" s="57">
        <v>28</v>
      </c>
    </row>
    <row r="610" spans="1:14" ht="15.5" x14ac:dyDescent="0.35">
      <c r="A610" s="56"/>
      <c r="B610" s="56" t="s">
        <v>438</v>
      </c>
      <c r="C610" s="56"/>
      <c r="D610" s="59">
        <v>0</v>
      </c>
      <c r="E610" s="59">
        <v>15</v>
      </c>
      <c r="F610" s="57">
        <v>22</v>
      </c>
      <c r="G610" s="59">
        <v>0</v>
      </c>
      <c r="H610" s="59">
        <v>2</v>
      </c>
      <c r="I610" s="59">
        <v>0</v>
      </c>
      <c r="J610" s="59">
        <v>0</v>
      </c>
      <c r="K610" s="59">
        <v>0</v>
      </c>
      <c r="L610" s="59">
        <v>1</v>
      </c>
      <c r="M610" s="57">
        <v>0</v>
      </c>
      <c r="N610" s="57">
        <v>1</v>
      </c>
    </row>
    <row r="611" spans="1:14" ht="15.5" x14ac:dyDescent="0.35">
      <c r="A611" s="56"/>
      <c r="B611" s="56" t="s">
        <v>439</v>
      </c>
      <c r="C611" s="56"/>
      <c r="D611" s="59">
        <v>0</v>
      </c>
      <c r="E611" s="59">
        <v>61</v>
      </c>
      <c r="F611" s="57">
        <v>140</v>
      </c>
      <c r="G611" s="59">
        <v>0</v>
      </c>
      <c r="H611" s="59">
        <v>12</v>
      </c>
      <c r="I611" s="59">
        <v>0</v>
      </c>
      <c r="J611" s="59">
        <v>8</v>
      </c>
      <c r="K611" s="59">
        <v>0</v>
      </c>
      <c r="L611" s="59">
        <v>3</v>
      </c>
      <c r="M611" s="57">
        <v>0</v>
      </c>
      <c r="N611" s="57">
        <v>3</v>
      </c>
    </row>
    <row r="612" spans="1:14" ht="15.5" x14ac:dyDescent="0.35">
      <c r="A612" s="56"/>
      <c r="B612" s="56" t="s">
        <v>440</v>
      </c>
      <c r="C612" s="56"/>
      <c r="D612" s="59">
        <v>7</v>
      </c>
      <c r="E612" s="59">
        <v>285</v>
      </c>
      <c r="F612" s="57">
        <v>551</v>
      </c>
      <c r="G612" s="59">
        <v>2</v>
      </c>
      <c r="H612" s="59">
        <v>34</v>
      </c>
      <c r="I612" s="59">
        <v>1</v>
      </c>
      <c r="J612" s="59">
        <v>15</v>
      </c>
      <c r="K612" s="59">
        <v>0</v>
      </c>
      <c r="L612" s="59">
        <v>14</v>
      </c>
      <c r="M612" s="57">
        <v>1</v>
      </c>
      <c r="N612" s="57">
        <v>30</v>
      </c>
    </row>
    <row r="613" spans="1:14" ht="15.5" x14ac:dyDescent="0.35">
      <c r="A613" s="56"/>
      <c r="B613" s="56" t="s">
        <v>441</v>
      </c>
      <c r="C613" s="56"/>
      <c r="D613" s="59">
        <v>10</v>
      </c>
      <c r="E613" s="59">
        <v>499</v>
      </c>
      <c r="F613" s="57">
        <v>795</v>
      </c>
      <c r="G613" s="59">
        <v>2</v>
      </c>
      <c r="H613" s="59">
        <v>70</v>
      </c>
      <c r="I613" s="59">
        <v>4</v>
      </c>
      <c r="J613" s="59">
        <v>26</v>
      </c>
      <c r="K613" s="59">
        <v>0</v>
      </c>
      <c r="L613" s="59">
        <v>12</v>
      </c>
      <c r="M613" s="57">
        <v>2</v>
      </c>
      <c r="N613" s="57">
        <v>30</v>
      </c>
    </row>
    <row r="614" spans="1:14" ht="15.5" x14ac:dyDescent="0.35">
      <c r="A614" s="56"/>
      <c r="B614" s="56" t="s">
        <v>70</v>
      </c>
      <c r="C614" s="56"/>
      <c r="D614" s="59">
        <v>12</v>
      </c>
      <c r="E614" s="59">
        <v>287</v>
      </c>
      <c r="F614" s="57">
        <v>464</v>
      </c>
      <c r="G614" s="59">
        <v>3</v>
      </c>
      <c r="H614" s="59">
        <v>41</v>
      </c>
      <c r="I614" s="59">
        <v>3</v>
      </c>
      <c r="J614" s="59">
        <v>1</v>
      </c>
      <c r="K614" s="59">
        <v>1</v>
      </c>
      <c r="L614" s="59">
        <v>4</v>
      </c>
      <c r="M614" s="57">
        <v>0</v>
      </c>
      <c r="N614" s="57">
        <v>23</v>
      </c>
    </row>
    <row r="615" spans="1:14" ht="15.5" x14ac:dyDescent="0.35">
      <c r="A615" s="56"/>
      <c r="B615" s="56"/>
      <c r="C615" s="56" t="s">
        <v>495</v>
      </c>
      <c r="D615" s="59">
        <v>2</v>
      </c>
      <c r="E615" s="59">
        <v>71</v>
      </c>
      <c r="F615" s="57">
        <v>84</v>
      </c>
      <c r="G615" s="59">
        <v>1</v>
      </c>
      <c r="H615" s="59">
        <v>14</v>
      </c>
      <c r="I615" s="59">
        <v>0</v>
      </c>
      <c r="J615" s="59">
        <v>1</v>
      </c>
      <c r="K615" s="59">
        <v>0</v>
      </c>
      <c r="L615" s="59">
        <v>3</v>
      </c>
      <c r="M615" s="57">
        <v>0</v>
      </c>
      <c r="N615" s="57">
        <v>6</v>
      </c>
    </row>
    <row r="616" spans="1:14" ht="15.5" x14ac:dyDescent="0.35">
      <c r="A616" s="56"/>
      <c r="B616" s="56"/>
      <c r="C616" s="56" t="s">
        <v>494</v>
      </c>
      <c r="D616" s="59">
        <v>10</v>
      </c>
      <c r="E616" s="59">
        <v>216</v>
      </c>
      <c r="F616" s="57">
        <v>380</v>
      </c>
      <c r="G616" s="59">
        <v>2</v>
      </c>
      <c r="H616" s="59">
        <v>27</v>
      </c>
      <c r="I616" s="59">
        <v>3</v>
      </c>
      <c r="J616" s="59">
        <v>0</v>
      </c>
      <c r="K616" s="59">
        <v>1</v>
      </c>
      <c r="L616" s="59">
        <v>1</v>
      </c>
      <c r="M616" s="57">
        <v>0</v>
      </c>
      <c r="N616" s="57">
        <v>17</v>
      </c>
    </row>
    <row r="617" spans="1:14" ht="15.5" x14ac:dyDescent="0.35">
      <c r="A617" s="56" t="s">
        <v>48</v>
      </c>
      <c r="B617" s="56"/>
      <c r="C617" s="56"/>
      <c r="D617" s="59">
        <v>48</v>
      </c>
      <c r="E617" s="59">
        <v>1575</v>
      </c>
      <c r="F617" s="57">
        <v>2676</v>
      </c>
      <c r="G617" s="59">
        <v>18</v>
      </c>
      <c r="H617" s="59">
        <v>275</v>
      </c>
      <c r="I617" s="59">
        <v>5</v>
      </c>
      <c r="J617" s="59">
        <v>71</v>
      </c>
      <c r="K617" s="59">
        <v>1</v>
      </c>
      <c r="L617" s="59">
        <v>71</v>
      </c>
      <c r="M617" s="57">
        <v>10</v>
      </c>
      <c r="N617" s="57">
        <v>124</v>
      </c>
    </row>
    <row r="618" spans="1:14" ht="15.5" x14ac:dyDescent="0.35">
      <c r="A618" s="56"/>
      <c r="B618" s="56" t="s">
        <v>442</v>
      </c>
      <c r="C618" s="56"/>
      <c r="D618" s="59">
        <v>0</v>
      </c>
      <c r="E618" s="59">
        <v>12</v>
      </c>
      <c r="F618" s="57">
        <v>19</v>
      </c>
      <c r="G618" s="59">
        <v>0</v>
      </c>
      <c r="H618" s="59">
        <v>3</v>
      </c>
      <c r="I618" s="59">
        <v>0</v>
      </c>
      <c r="J618" s="59">
        <v>2</v>
      </c>
      <c r="K618" s="59">
        <v>0</v>
      </c>
      <c r="L618" s="59">
        <v>0</v>
      </c>
      <c r="M618" s="57">
        <v>0</v>
      </c>
      <c r="N618" s="57">
        <v>1</v>
      </c>
    </row>
    <row r="619" spans="1:14" ht="15.5" x14ac:dyDescent="0.35">
      <c r="A619" s="56"/>
      <c r="B619" s="56" t="s">
        <v>443</v>
      </c>
      <c r="C619" s="56"/>
      <c r="D619" s="59">
        <v>0</v>
      </c>
      <c r="E619" s="59">
        <v>25</v>
      </c>
      <c r="F619" s="57">
        <v>37</v>
      </c>
      <c r="G619" s="59">
        <v>0</v>
      </c>
      <c r="H619" s="59">
        <v>4</v>
      </c>
      <c r="I619" s="59">
        <v>0</v>
      </c>
      <c r="J619" s="59">
        <v>1</v>
      </c>
      <c r="K619" s="59">
        <v>0</v>
      </c>
      <c r="L619" s="59">
        <v>0</v>
      </c>
      <c r="M619" s="57">
        <v>0</v>
      </c>
      <c r="N619" s="57">
        <v>1</v>
      </c>
    </row>
    <row r="620" spans="1:14" ht="15.5" x14ac:dyDescent="0.35">
      <c r="A620" s="56"/>
      <c r="B620" s="56" t="s">
        <v>444</v>
      </c>
      <c r="C620" s="56"/>
      <c r="D620" s="59">
        <v>2</v>
      </c>
      <c r="E620" s="59">
        <v>16</v>
      </c>
      <c r="F620" s="57">
        <v>58</v>
      </c>
      <c r="G620" s="59">
        <v>0</v>
      </c>
      <c r="H620" s="59">
        <v>2</v>
      </c>
      <c r="I620" s="59">
        <v>1</v>
      </c>
      <c r="J620" s="59">
        <v>2</v>
      </c>
      <c r="K620" s="59">
        <v>0</v>
      </c>
      <c r="L620" s="59">
        <v>2</v>
      </c>
      <c r="M620" s="57">
        <v>0</v>
      </c>
      <c r="N620" s="57">
        <v>0</v>
      </c>
    </row>
    <row r="621" spans="1:14" ht="15.5" x14ac:dyDescent="0.35">
      <c r="A621" s="56"/>
      <c r="B621" s="56" t="s">
        <v>445</v>
      </c>
      <c r="C621" s="56"/>
      <c r="D621" s="59">
        <v>1</v>
      </c>
      <c r="E621" s="59">
        <v>187</v>
      </c>
      <c r="F621" s="57">
        <v>231</v>
      </c>
      <c r="G621" s="59">
        <v>1</v>
      </c>
      <c r="H621" s="59">
        <v>29</v>
      </c>
      <c r="I621" s="59">
        <v>0</v>
      </c>
      <c r="J621" s="59">
        <v>9</v>
      </c>
      <c r="K621" s="59">
        <v>0</v>
      </c>
      <c r="L621" s="59">
        <v>15</v>
      </c>
      <c r="M621" s="57">
        <v>0</v>
      </c>
      <c r="N621" s="57">
        <v>12</v>
      </c>
    </row>
    <row r="622" spans="1:14" ht="15.5" x14ac:dyDescent="0.35">
      <c r="A622" s="56"/>
      <c r="B622" s="56" t="s">
        <v>446</v>
      </c>
      <c r="C622" s="56"/>
      <c r="D622" s="59">
        <v>4</v>
      </c>
      <c r="E622" s="59">
        <v>99</v>
      </c>
      <c r="F622" s="57">
        <v>183</v>
      </c>
      <c r="G622" s="59">
        <v>3</v>
      </c>
      <c r="H622" s="59">
        <v>14</v>
      </c>
      <c r="I622" s="59">
        <v>2</v>
      </c>
      <c r="J622" s="59">
        <v>3</v>
      </c>
      <c r="K622" s="59">
        <v>0</v>
      </c>
      <c r="L622" s="59">
        <v>5</v>
      </c>
      <c r="M622" s="57">
        <v>0</v>
      </c>
      <c r="N622" s="57">
        <v>5</v>
      </c>
    </row>
    <row r="623" spans="1:14" ht="15.5" x14ac:dyDescent="0.35">
      <c r="A623" s="56"/>
      <c r="B623" s="56" t="s">
        <v>447</v>
      </c>
      <c r="C623" s="56"/>
      <c r="D623" s="59">
        <v>6</v>
      </c>
      <c r="E623" s="59">
        <v>325</v>
      </c>
      <c r="F623" s="57">
        <v>797</v>
      </c>
      <c r="G623" s="59">
        <v>2</v>
      </c>
      <c r="H623" s="59">
        <v>86</v>
      </c>
      <c r="I623" s="59">
        <v>0</v>
      </c>
      <c r="J623" s="59">
        <v>25</v>
      </c>
      <c r="K623" s="59">
        <v>0</v>
      </c>
      <c r="L623" s="59">
        <v>10</v>
      </c>
      <c r="M623" s="57">
        <v>1</v>
      </c>
      <c r="N623" s="57">
        <v>22</v>
      </c>
    </row>
    <row r="624" spans="1:14" ht="15.5" x14ac:dyDescent="0.35">
      <c r="A624" s="56"/>
      <c r="B624" s="56" t="s">
        <v>448</v>
      </c>
      <c r="C624" s="56"/>
      <c r="D624" s="59">
        <v>0</v>
      </c>
      <c r="E624" s="59">
        <v>30</v>
      </c>
      <c r="F624" s="57">
        <v>44</v>
      </c>
      <c r="G624" s="59">
        <v>0</v>
      </c>
      <c r="H624" s="59">
        <v>3</v>
      </c>
      <c r="I624" s="59">
        <v>0</v>
      </c>
      <c r="J624" s="59">
        <v>4</v>
      </c>
      <c r="K624" s="59">
        <v>0</v>
      </c>
      <c r="L624" s="59">
        <v>1</v>
      </c>
      <c r="M624" s="57">
        <v>0</v>
      </c>
      <c r="N624" s="57">
        <v>1</v>
      </c>
    </row>
    <row r="625" spans="1:14" ht="15.5" x14ac:dyDescent="0.35">
      <c r="A625" s="56"/>
      <c r="B625" s="56" t="s">
        <v>48</v>
      </c>
      <c r="C625" s="56"/>
      <c r="D625" s="59">
        <v>1</v>
      </c>
      <c r="E625" s="59">
        <v>30</v>
      </c>
      <c r="F625" s="57">
        <v>48</v>
      </c>
      <c r="G625" s="59">
        <v>0</v>
      </c>
      <c r="H625" s="59">
        <v>3</v>
      </c>
      <c r="I625" s="59">
        <v>1</v>
      </c>
      <c r="J625" s="59">
        <v>7</v>
      </c>
      <c r="K625" s="59">
        <v>0</v>
      </c>
      <c r="L625" s="59">
        <v>4</v>
      </c>
      <c r="M625" s="57">
        <v>0</v>
      </c>
      <c r="N625" s="57">
        <v>1</v>
      </c>
    </row>
    <row r="626" spans="1:14" ht="15.5" x14ac:dyDescent="0.35">
      <c r="A626" s="56"/>
      <c r="B626" s="56" t="s">
        <v>449</v>
      </c>
      <c r="C626" s="56"/>
      <c r="D626" s="59">
        <v>0</v>
      </c>
      <c r="E626" s="59">
        <v>35</v>
      </c>
      <c r="F626" s="57">
        <v>58</v>
      </c>
      <c r="G626" s="59">
        <v>0</v>
      </c>
      <c r="H626" s="59">
        <v>1</v>
      </c>
      <c r="I626" s="59">
        <v>0</v>
      </c>
      <c r="J626" s="59">
        <v>2</v>
      </c>
      <c r="K626" s="59">
        <v>0</v>
      </c>
      <c r="L626" s="59">
        <v>4</v>
      </c>
      <c r="M626" s="57">
        <v>0</v>
      </c>
      <c r="N626" s="57">
        <v>1</v>
      </c>
    </row>
    <row r="627" spans="1:14" ht="15.5" x14ac:dyDescent="0.35">
      <c r="A627" s="56"/>
      <c r="B627" s="56" t="s">
        <v>70</v>
      </c>
      <c r="C627" s="56"/>
      <c r="D627" s="59">
        <v>34</v>
      </c>
      <c r="E627" s="59">
        <v>816</v>
      </c>
      <c r="F627" s="57">
        <v>1201</v>
      </c>
      <c r="G627" s="59">
        <v>12</v>
      </c>
      <c r="H627" s="59">
        <v>130</v>
      </c>
      <c r="I627" s="59">
        <v>1</v>
      </c>
      <c r="J627" s="59">
        <v>16</v>
      </c>
      <c r="K627" s="59">
        <v>1</v>
      </c>
      <c r="L627" s="59">
        <v>30</v>
      </c>
      <c r="M627" s="57">
        <v>9</v>
      </c>
      <c r="N627" s="57">
        <v>80</v>
      </c>
    </row>
    <row r="628" spans="1:14" ht="15.5" x14ac:dyDescent="0.35">
      <c r="A628" s="56"/>
      <c r="B628" s="56"/>
      <c r="C628" s="56" t="s">
        <v>495</v>
      </c>
      <c r="D628" s="59">
        <v>16</v>
      </c>
      <c r="E628" s="59">
        <v>449</v>
      </c>
      <c r="F628" s="57">
        <v>690</v>
      </c>
      <c r="G628" s="59">
        <v>7</v>
      </c>
      <c r="H628" s="59">
        <v>81</v>
      </c>
      <c r="I628" s="59">
        <v>0</v>
      </c>
      <c r="J628" s="59">
        <v>8</v>
      </c>
      <c r="K628" s="59">
        <v>1</v>
      </c>
      <c r="L628" s="59">
        <v>26</v>
      </c>
      <c r="M628" s="57">
        <v>5</v>
      </c>
      <c r="N628" s="57">
        <v>49</v>
      </c>
    </row>
    <row r="629" spans="1:14" ht="15.5" x14ac:dyDescent="0.35">
      <c r="A629" s="56"/>
      <c r="B629" s="56"/>
      <c r="C629" s="56" t="s">
        <v>494</v>
      </c>
      <c r="D629" s="59">
        <v>18</v>
      </c>
      <c r="E629" s="59">
        <v>367</v>
      </c>
      <c r="F629" s="57">
        <v>511</v>
      </c>
      <c r="G629" s="59">
        <v>5</v>
      </c>
      <c r="H629" s="59">
        <v>49</v>
      </c>
      <c r="I629" s="59">
        <v>1</v>
      </c>
      <c r="J629" s="59">
        <v>8</v>
      </c>
      <c r="K629" s="59">
        <v>0</v>
      </c>
      <c r="L629" s="59">
        <v>4</v>
      </c>
      <c r="M629" s="57">
        <v>4</v>
      </c>
      <c r="N629" s="57">
        <v>31</v>
      </c>
    </row>
    <row r="630" spans="1:14" ht="15.5" x14ac:dyDescent="0.35">
      <c r="A630" s="56" t="s">
        <v>49</v>
      </c>
      <c r="B630" s="56"/>
      <c r="C630" s="56"/>
      <c r="D630" s="59">
        <v>106</v>
      </c>
      <c r="E630" s="59">
        <v>3167</v>
      </c>
      <c r="F630" s="57">
        <v>3685</v>
      </c>
      <c r="G630" s="59">
        <v>42</v>
      </c>
      <c r="H630" s="59">
        <v>432</v>
      </c>
      <c r="I630" s="59">
        <v>21</v>
      </c>
      <c r="J630" s="59">
        <v>158</v>
      </c>
      <c r="K630" s="59">
        <v>5</v>
      </c>
      <c r="L630" s="59">
        <v>125</v>
      </c>
      <c r="M630" s="57">
        <v>15</v>
      </c>
      <c r="N630" s="57">
        <v>188</v>
      </c>
    </row>
    <row r="631" spans="1:14" ht="15.5" x14ac:dyDescent="0.35">
      <c r="A631" s="56"/>
      <c r="B631" s="56" t="s">
        <v>450</v>
      </c>
      <c r="C631" s="56"/>
      <c r="D631" s="59">
        <v>1</v>
      </c>
      <c r="E631" s="59">
        <v>169</v>
      </c>
      <c r="F631" s="57">
        <v>266</v>
      </c>
      <c r="G631" s="59">
        <v>1</v>
      </c>
      <c r="H631" s="59">
        <v>27</v>
      </c>
      <c r="I631" s="59">
        <v>0</v>
      </c>
      <c r="J631" s="59">
        <v>10</v>
      </c>
      <c r="K631" s="59">
        <v>0</v>
      </c>
      <c r="L631" s="59">
        <v>5</v>
      </c>
      <c r="M631" s="57">
        <v>0</v>
      </c>
      <c r="N631" s="57">
        <v>7</v>
      </c>
    </row>
    <row r="632" spans="1:14" ht="15.5" x14ac:dyDescent="0.35">
      <c r="A632" s="56"/>
      <c r="B632" s="56" t="s">
        <v>451</v>
      </c>
      <c r="C632" s="56"/>
      <c r="D632" s="59">
        <v>0</v>
      </c>
      <c r="E632" s="59">
        <v>9</v>
      </c>
      <c r="F632" s="57">
        <v>13</v>
      </c>
      <c r="G632" s="59">
        <v>0</v>
      </c>
      <c r="H632" s="59">
        <v>0</v>
      </c>
      <c r="I632" s="59">
        <v>0</v>
      </c>
      <c r="J632" s="59">
        <v>0</v>
      </c>
      <c r="K632" s="59">
        <v>0</v>
      </c>
      <c r="L632" s="59">
        <v>0</v>
      </c>
      <c r="M632" s="57">
        <v>0</v>
      </c>
      <c r="N632" s="57">
        <v>0</v>
      </c>
    </row>
    <row r="633" spans="1:14" ht="15.5" x14ac:dyDescent="0.35">
      <c r="A633" s="56"/>
      <c r="B633" s="56" t="s">
        <v>452</v>
      </c>
      <c r="C633" s="56"/>
      <c r="D633" s="59">
        <v>20</v>
      </c>
      <c r="E633" s="59">
        <v>1403</v>
      </c>
      <c r="F633" s="57">
        <v>1038</v>
      </c>
      <c r="G633" s="59">
        <v>10</v>
      </c>
      <c r="H633" s="59">
        <v>175</v>
      </c>
      <c r="I633" s="59">
        <v>10</v>
      </c>
      <c r="J633" s="59">
        <v>90</v>
      </c>
      <c r="K633" s="59">
        <v>1</v>
      </c>
      <c r="L633" s="59">
        <v>79</v>
      </c>
      <c r="M633" s="57">
        <v>5</v>
      </c>
      <c r="N633" s="57">
        <v>75</v>
      </c>
    </row>
    <row r="634" spans="1:14" ht="15.5" x14ac:dyDescent="0.35">
      <c r="A634" s="56"/>
      <c r="B634" s="56" t="s">
        <v>453</v>
      </c>
      <c r="C634" s="56"/>
      <c r="D634" s="59">
        <v>0</v>
      </c>
      <c r="E634" s="59">
        <v>14</v>
      </c>
      <c r="F634" s="57">
        <v>17</v>
      </c>
      <c r="G634" s="59">
        <v>0</v>
      </c>
      <c r="H634" s="59">
        <v>1</v>
      </c>
      <c r="I634" s="59">
        <v>0</v>
      </c>
      <c r="J634" s="59">
        <v>1</v>
      </c>
      <c r="K634" s="59">
        <v>0</v>
      </c>
      <c r="L634" s="59">
        <v>1</v>
      </c>
      <c r="M634" s="57">
        <v>0</v>
      </c>
      <c r="N634" s="57">
        <v>1</v>
      </c>
    </row>
    <row r="635" spans="1:14" ht="15.5" x14ac:dyDescent="0.35">
      <c r="A635" s="56"/>
      <c r="B635" s="56" t="s">
        <v>454</v>
      </c>
      <c r="C635" s="56"/>
      <c r="D635" s="59">
        <v>2</v>
      </c>
      <c r="E635" s="59">
        <v>48</v>
      </c>
      <c r="F635" s="57">
        <v>51</v>
      </c>
      <c r="G635" s="59">
        <v>1</v>
      </c>
      <c r="H635" s="59">
        <v>7</v>
      </c>
      <c r="I635" s="59">
        <v>0</v>
      </c>
      <c r="J635" s="59">
        <v>4</v>
      </c>
      <c r="K635" s="59">
        <v>0</v>
      </c>
      <c r="L635" s="59">
        <v>1</v>
      </c>
      <c r="M635" s="57">
        <v>0</v>
      </c>
      <c r="N635" s="57">
        <v>4</v>
      </c>
    </row>
    <row r="636" spans="1:14" ht="15.5" x14ac:dyDescent="0.35">
      <c r="A636" s="56"/>
      <c r="B636" s="56" t="s">
        <v>455</v>
      </c>
      <c r="C636" s="56"/>
      <c r="D636" s="59">
        <v>1</v>
      </c>
      <c r="E636" s="59">
        <v>25</v>
      </c>
      <c r="F636" s="57">
        <v>95</v>
      </c>
      <c r="G636" s="59">
        <v>1</v>
      </c>
      <c r="H636" s="59">
        <v>5</v>
      </c>
      <c r="I636" s="59">
        <v>1</v>
      </c>
      <c r="J636" s="59">
        <v>2</v>
      </c>
      <c r="K636" s="59">
        <v>0</v>
      </c>
      <c r="L636" s="59">
        <v>0</v>
      </c>
      <c r="M636" s="57">
        <v>0</v>
      </c>
      <c r="N636" s="57">
        <v>0</v>
      </c>
    </row>
    <row r="637" spans="1:14" ht="15.5" x14ac:dyDescent="0.35">
      <c r="A637" s="56"/>
      <c r="B637" s="56" t="s">
        <v>456</v>
      </c>
      <c r="C637" s="56"/>
      <c r="D637" s="59">
        <v>1</v>
      </c>
      <c r="E637" s="59">
        <v>58</v>
      </c>
      <c r="F637" s="57">
        <v>107</v>
      </c>
      <c r="G637" s="59">
        <v>1</v>
      </c>
      <c r="H637" s="59">
        <v>5</v>
      </c>
      <c r="I637" s="59">
        <v>0</v>
      </c>
      <c r="J637" s="59">
        <v>3</v>
      </c>
      <c r="K637" s="59">
        <v>1</v>
      </c>
      <c r="L637" s="59">
        <v>2</v>
      </c>
      <c r="M637" s="57">
        <v>0</v>
      </c>
      <c r="N637" s="57">
        <v>4</v>
      </c>
    </row>
    <row r="638" spans="1:14" ht="15.5" x14ac:dyDescent="0.35">
      <c r="A638" s="56"/>
      <c r="B638" s="56" t="s">
        <v>457</v>
      </c>
      <c r="C638" s="56"/>
      <c r="D638" s="59">
        <v>12</v>
      </c>
      <c r="E638" s="59">
        <v>347</v>
      </c>
      <c r="F638" s="57">
        <v>389</v>
      </c>
      <c r="G638" s="59">
        <v>3</v>
      </c>
      <c r="H638" s="59">
        <v>37</v>
      </c>
      <c r="I638" s="59">
        <v>3</v>
      </c>
      <c r="J638" s="59">
        <v>22</v>
      </c>
      <c r="K638" s="59">
        <v>2</v>
      </c>
      <c r="L638" s="59">
        <v>18</v>
      </c>
      <c r="M638" s="57">
        <v>2</v>
      </c>
      <c r="N638" s="57">
        <v>15</v>
      </c>
    </row>
    <row r="639" spans="1:14" ht="15.5" x14ac:dyDescent="0.35">
      <c r="A639" s="56"/>
      <c r="B639" s="56" t="s">
        <v>458</v>
      </c>
      <c r="C639" s="56"/>
      <c r="D639" s="59">
        <v>0</v>
      </c>
      <c r="E639" s="59">
        <v>10</v>
      </c>
      <c r="F639" s="57">
        <v>9</v>
      </c>
      <c r="G639" s="59">
        <v>0</v>
      </c>
      <c r="H639" s="59">
        <v>2</v>
      </c>
      <c r="I639" s="59">
        <v>0</v>
      </c>
      <c r="J639" s="59">
        <v>0</v>
      </c>
      <c r="K639" s="59">
        <v>0</v>
      </c>
      <c r="L639" s="59">
        <v>0</v>
      </c>
      <c r="M639" s="57">
        <v>0</v>
      </c>
      <c r="N639" s="57">
        <v>0</v>
      </c>
    </row>
    <row r="640" spans="1:14" ht="15.5" x14ac:dyDescent="0.35">
      <c r="A640" s="56"/>
      <c r="B640" s="56" t="s">
        <v>70</v>
      </c>
      <c r="C640" s="56"/>
      <c r="D640" s="59">
        <v>69</v>
      </c>
      <c r="E640" s="59">
        <v>1084</v>
      </c>
      <c r="F640" s="57">
        <v>1700</v>
      </c>
      <c r="G640" s="59">
        <v>25</v>
      </c>
      <c r="H640" s="59">
        <v>173</v>
      </c>
      <c r="I640" s="59">
        <v>7</v>
      </c>
      <c r="J640" s="59">
        <v>26</v>
      </c>
      <c r="K640" s="59">
        <v>1</v>
      </c>
      <c r="L640" s="59">
        <v>19</v>
      </c>
      <c r="M640" s="57">
        <v>8</v>
      </c>
      <c r="N640" s="57">
        <v>82</v>
      </c>
    </row>
    <row r="641" spans="1:14" ht="15.5" x14ac:dyDescent="0.35">
      <c r="A641" s="56"/>
      <c r="B641" s="56"/>
      <c r="C641" s="56" t="s">
        <v>495</v>
      </c>
      <c r="D641" s="59">
        <v>44</v>
      </c>
      <c r="E641" s="59">
        <v>668</v>
      </c>
      <c r="F641" s="57">
        <v>1042</v>
      </c>
      <c r="G641" s="59">
        <v>20</v>
      </c>
      <c r="H641" s="59">
        <v>106</v>
      </c>
      <c r="I641" s="59">
        <v>4</v>
      </c>
      <c r="J641" s="59">
        <v>20</v>
      </c>
      <c r="K641" s="59">
        <v>1</v>
      </c>
      <c r="L641" s="59">
        <v>15</v>
      </c>
      <c r="M641" s="57">
        <v>6</v>
      </c>
      <c r="N641" s="57">
        <v>53</v>
      </c>
    </row>
    <row r="642" spans="1:14" ht="15.5" x14ac:dyDescent="0.35">
      <c r="A642" s="56"/>
      <c r="B642" s="56"/>
      <c r="C642" s="56" t="s">
        <v>493</v>
      </c>
      <c r="D642" s="59">
        <v>0</v>
      </c>
      <c r="E642" s="59">
        <v>0</v>
      </c>
      <c r="F642" s="57">
        <v>1</v>
      </c>
      <c r="G642" s="59">
        <v>0</v>
      </c>
      <c r="H642" s="59">
        <v>0</v>
      </c>
      <c r="I642" s="59">
        <v>0</v>
      </c>
      <c r="J642" s="59">
        <v>0</v>
      </c>
      <c r="K642" s="59">
        <v>0</v>
      </c>
      <c r="L642" s="59">
        <v>0</v>
      </c>
      <c r="M642" s="57">
        <v>0</v>
      </c>
      <c r="N642" s="57">
        <v>0</v>
      </c>
    </row>
    <row r="643" spans="1:14" ht="15.5" x14ac:dyDescent="0.35">
      <c r="A643" s="56"/>
      <c r="B643" s="56"/>
      <c r="C643" s="56" t="s">
        <v>494</v>
      </c>
      <c r="D643" s="59">
        <v>25</v>
      </c>
      <c r="E643" s="59">
        <v>416</v>
      </c>
      <c r="F643" s="57">
        <v>657</v>
      </c>
      <c r="G643" s="59">
        <v>5</v>
      </c>
      <c r="H643" s="59">
        <v>67</v>
      </c>
      <c r="I643" s="59">
        <v>3</v>
      </c>
      <c r="J643" s="59">
        <v>6</v>
      </c>
      <c r="K643" s="59">
        <v>0</v>
      </c>
      <c r="L643" s="59">
        <v>4</v>
      </c>
      <c r="M643" s="57">
        <v>2</v>
      </c>
      <c r="N643" s="57">
        <v>29</v>
      </c>
    </row>
    <row r="644" spans="1:14" ht="15.5" x14ac:dyDescent="0.35">
      <c r="A644" s="56" t="s">
        <v>50</v>
      </c>
      <c r="B644" s="56"/>
      <c r="C644" s="56"/>
      <c r="D644" s="59">
        <v>14</v>
      </c>
      <c r="E644" s="59">
        <v>493</v>
      </c>
      <c r="F644" s="57">
        <v>653</v>
      </c>
      <c r="G644" s="59">
        <v>5</v>
      </c>
      <c r="H644" s="59">
        <v>78</v>
      </c>
      <c r="I644" s="59">
        <v>1</v>
      </c>
      <c r="J644" s="59">
        <v>15</v>
      </c>
      <c r="K644" s="59">
        <v>0</v>
      </c>
      <c r="L644" s="59">
        <v>17</v>
      </c>
      <c r="M644" s="57">
        <v>1</v>
      </c>
      <c r="N644" s="57">
        <v>29</v>
      </c>
    </row>
    <row r="645" spans="1:14" ht="15.5" x14ac:dyDescent="0.35">
      <c r="A645" s="56"/>
      <c r="B645" s="56" t="s">
        <v>459</v>
      </c>
      <c r="C645" s="56"/>
      <c r="D645" s="59">
        <v>0</v>
      </c>
      <c r="E645" s="59">
        <v>12</v>
      </c>
      <c r="F645" s="57">
        <v>42</v>
      </c>
      <c r="G645" s="59">
        <v>0</v>
      </c>
      <c r="H645" s="59">
        <v>1</v>
      </c>
      <c r="I645" s="59">
        <v>0</v>
      </c>
      <c r="J645" s="59">
        <v>1</v>
      </c>
      <c r="K645" s="59">
        <v>0</v>
      </c>
      <c r="L645" s="59">
        <v>0</v>
      </c>
      <c r="M645" s="57">
        <v>0</v>
      </c>
      <c r="N645" s="57">
        <v>3</v>
      </c>
    </row>
    <row r="646" spans="1:14" ht="15.5" x14ac:dyDescent="0.35">
      <c r="A646" s="56"/>
      <c r="B646" s="56" t="s">
        <v>460</v>
      </c>
      <c r="C646" s="56"/>
      <c r="D646" s="59">
        <v>3</v>
      </c>
      <c r="E646" s="59">
        <v>249</v>
      </c>
      <c r="F646" s="57">
        <v>255</v>
      </c>
      <c r="G646" s="59">
        <v>2</v>
      </c>
      <c r="H646" s="59">
        <v>35</v>
      </c>
      <c r="I646" s="59">
        <v>1</v>
      </c>
      <c r="J646" s="59">
        <v>11</v>
      </c>
      <c r="K646" s="59">
        <v>0</v>
      </c>
      <c r="L646" s="59">
        <v>15</v>
      </c>
      <c r="M646" s="57">
        <v>1</v>
      </c>
      <c r="N646" s="57">
        <v>15</v>
      </c>
    </row>
    <row r="647" spans="1:14" ht="15.5" x14ac:dyDescent="0.35">
      <c r="A647" s="56"/>
      <c r="B647" s="56" t="s">
        <v>70</v>
      </c>
      <c r="C647" s="56"/>
      <c r="D647" s="59">
        <v>11</v>
      </c>
      <c r="E647" s="59">
        <v>232</v>
      </c>
      <c r="F647" s="57">
        <v>356</v>
      </c>
      <c r="G647" s="59">
        <v>3</v>
      </c>
      <c r="H647" s="59">
        <v>42</v>
      </c>
      <c r="I647" s="59">
        <v>0</v>
      </c>
      <c r="J647" s="59">
        <v>3</v>
      </c>
      <c r="K647" s="59">
        <v>0</v>
      </c>
      <c r="L647" s="59">
        <v>2</v>
      </c>
      <c r="M647" s="57">
        <v>0</v>
      </c>
      <c r="N647" s="57">
        <v>11</v>
      </c>
    </row>
    <row r="648" spans="1:14" ht="15.5" x14ac:dyDescent="0.35">
      <c r="A648" s="56"/>
      <c r="B648" s="56"/>
      <c r="C648" s="56" t="s">
        <v>495</v>
      </c>
      <c r="D648" s="59">
        <v>8</v>
      </c>
      <c r="E648" s="59">
        <v>125</v>
      </c>
      <c r="F648" s="57">
        <v>182</v>
      </c>
      <c r="G648" s="59">
        <v>2</v>
      </c>
      <c r="H648" s="59">
        <v>25</v>
      </c>
      <c r="I648" s="59">
        <v>0</v>
      </c>
      <c r="J648" s="59">
        <v>3</v>
      </c>
      <c r="K648" s="59">
        <v>0</v>
      </c>
      <c r="L648" s="59">
        <v>1</v>
      </c>
      <c r="M648" s="57">
        <v>0</v>
      </c>
      <c r="N648" s="57">
        <v>8</v>
      </c>
    </row>
    <row r="649" spans="1:14" ht="15.5" x14ac:dyDescent="0.35">
      <c r="A649" s="56"/>
      <c r="B649" s="56"/>
      <c r="C649" s="56" t="s">
        <v>494</v>
      </c>
      <c r="D649" s="59">
        <v>3</v>
      </c>
      <c r="E649" s="59">
        <v>107</v>
      </c>
      <c r="F649" s="57">
        <v>174</v>
      </c>
      <c r="G649" s="59">
        <v>1</v>
      </c>
      <c r="H649" s="59">
        <v>17</v>
      </c>
      <c r="I649" s="59">
        <v>0</v>
      </c>
      <c r="J649" s="59">
        <v>0</v>
      </c>
      <c r="K649" s="59">
        <v>0</v>
      </c>
      <c r="L649" s="59">
        <v>1</v>
      </c>
      <c r="M649" s="57">
        <v>0</v>
      </c>
      <c r="N649" s="57">
        <v>3</v>
      </c>
    </row>
    <row r="650" spans="1:14" ht="15.5" x14ac:dyDescent="0.35">
      <c r="A650" s="56" t="s">
        <v>51</v>
      </c>
      <c r="B650" s="56"/>
      <c r="C650" s="56"/>
      <c r="D650" s="59">
        <v>11</v>
      </c>
      <c r="E650" s="59">
        <v>314</v>
      </c>
      <c r="F650" s="57">
        <v>534</v>
      </c>
      <c r="G650" s="59">
        <v>4</v>
      </c>
      <c r="H650" s="59">
        <v>43</v>
      </c>
      <c r="I650" s="59">
        <v>4</v>
      </c>
      <c r="J650" s="59">
        <v>8</v>
      </c>
      <c r="K650" s="59">
        <v>0</v>
      </c>
      <c r="L650" s="59">
        <v>9</v>
      </c>
      <c r="M650" s="57">
        <v>0</v>
      </c>
      <c r="N650" s="57">
        <v>19</v>
      </c>
    </row>
    <row r="651" spans="1:14" ht="15.5" x14ac:dyDescent="0.35">
      <c r="A651" s="56"/>
      <c r="B651" s="56" t="s">
        <v>461</v>
      </c>
      <c r="C651" s="56"/>
      <c r="D651" s="59">
        <v>0</v>
      </c>
      <c r="E651" s="59">
        <v>2</v>
      </c>
      <c r="F651" s="57">
        <v>3</v>
      </c>
      <c r="G651" s="59">
        <v>0</v>
      </c>
      <c r="H651" s="59">
        <v>0</v>
      </c>
      <c r="I651" s="59">
        <v>0</v>
      </c>
      <c r="J651" s="59">
        <v>0</v>
      </c>
      <c r="K651" s="59">
        <v>0</v>
      </c>
      <c r="L651" s="59">
        <v>0</v>
      </c>
      <c r="M651" s="57">
        <v>0</v>
      </c>
      <c r="N651" s="57">
        <v>0</v>
      </c>
    </row>
    <row r="652" spans="1:14" ht="15.5" x14ac:dyDescent="0.35">
      <c r="A652" s="56"/>
      <c r="B652" s="56" t="s">
        <v>462</v>
      </c>
      <c r="C652" s="56"/>
      <c r="D652" s="59">
        <v>3</v>
      </c>
      <c r="E652" s="59">
        <v>68</v>
      </c>
      <c r="F652" s="57">
        <v>135</v>
      </c>
      <c r="G652" s="59">
        <v>1</v>
      </c>
      <c r="H652" s="59">
        <v>9</v>
      </c>
      <c r="I652" s="59">
        <v>2</v>
      </c>
      <c r="J652" s="59">
        <v>5</v>
      </c>
      <c r="K652" s="59">
        <v>0</v>
      </c>
      <c r="L652" s="59">
        <v>6</v>
      </c>
      <c r="M652" s="57">
        <v>0</v>
      </c>
      <c r="N652" s="57">
        <v>1</v>
      </c>
    </row>
    <row r="653" spans="1:14" ht="15.5" x14ac:dyDescent="0.35">
      <c r="A653" s="56"/>
      <c r="B653" s="56" t="s">
        <v>51</v>
      </c>
      <c r="C653" s="56"/>
      <c r="D653" s="59">
        <v>0</v>
      </c>
      <c r="E653" s="59">
        <v>3</v>
      </c>
      <c r="F653" s="57">
        <v>2</v>
      </c>
      <c r="G653" s="59">
        <v>0</v>
      </c>
      <c r="H653" s="59">
        <v>0</v>
      </c>
      <c r="I653" s="59">
        <v>0</v>
      </c>
      <c r="J653" s="59">
        <v>0</v>
      </c>
      <c r="K653" s="59">
        <v>0</v>
      </c>
      <c r="L653" s="59">
        <v>0</v>
      </c>
      <c r="M653" s="57">
        <v>0</v>
      </c>
      <c r="N653" s="57">
        <v>0</v>
      </c>
    </row>
    <row r="654" spans="1:14" ht="15.5" x14ac:dyDescent="0.35">
      <c r="A654" s="56"/>
      <c r="B654" s="56" t="s">
        <v>70</v>
      </c>
      <c r="C654" s="56"/>
      <c r="D654" s="59">
        <v>8</v>
      </c>
      <c r="E654" s="59">
        <v>241</v>
      </c>
      <c r="F654" s="57">
        <v>394</v>
      </c>
      <c r="G654" s="59">
        <v>3</v>
      </c>
      <c r="H654" s="59">
        <v>34</v>
      </c>
      <c r="I654" s="59">
        <v>2</v>
      </c>
      <c r="J654" s="59">
        <v>3</v>
      </c>
      <c r="K654" s="59">
        <v>0</v>
      </c>
      <c r="L654" s="59">
        <v>3</v>
      </c>
      <c r="M654" s="57">
        <v>0</v>
      </c>
      <c r="N654" s="57">
        <v>18</v>
      </c>
    </row>
    <row r="655" spans="1:14" ht="15.5" x14ac:dyDescent="0.35">
      <c r="A655" s="56"/>
      <c r="B655" s="56"/>
      <c r="C655" s="56" t="s">
        <v>495</v>
      </c>
      <c r="D655" s="59">
        <v>1</v>
      </c>
      <c r="E655" s="59">
        <v>134</v>
      </c>
      <c r="F655" s="57">
        <v>208</v>
      </c>
      <c r="G655" s="59">
        <v>0</v>
      </c>
      <c r="H655" s="59">
        <v>21</v>
      </c>
      <c r="I655" s="59">
        <v>1</v>
      </c>
      <c r="J655" s="59">
        <v>2</v>
      </c>
      <c r="K655" s="59">
        <v>0</v>
      </c>
      <c r="L655" s="59">
        <v>2</v>
      </c>
      <c r="M655" s="57">
        <v>0</v>
      </c>
      <c r="N655" s="57">
        <v>9</v>
      </c>
    </row>
    <row r="656" spans="1:14" ht="15.5" x14ac:dyDescent="0.35">
      <c r="A656" s="56"/>
      <c r="B656" s="56"/>
      <c r="C656" s="56" t="s">
        <v>494</v>
      </c>
      <c r="D656" s="59">
        <v>7</v>
      </c>
      <c r="E656" s="59">
        <v>107</v>
      </c>
      <c r="F656" s="57">
        <v>186</v>
      </c>
      <c r="G656" s="59">
        <v>3</v>
      </c>
      <c r="H656" s="59">
        <v>13</v>
      </c>
      <c r="I656" s="59">
        <v>1</v>
      </c>
      <c r="J656" s="59">
        <v>1</v>
      </c>
      <c r="K656" s="59">
        <v>0</v>
      </c>
      <c r="L656" s="59">
        <v>1</v>
      </c>
      <c r="M656" s="57">
        <v>0</v>
      </c>
      <c r="N656" s="57">
        <v>9</v>
      </c>
    </row>
    <row r="657" spans="1:14" ht="15.5" x14ac:dyDescent="0.35">
      <c r="A657" s="56" t="s">
        <v>52</v>
      </c>
      <c r="B657" s="56"/>
      <c r="C657" s="56"/>
      <c r="D657" s="59">
        <v>13</v>
      </c>
      <c r="E657" s="59">
        <v>91</v>
      </c>
      <c r="F657" s="57">
        <v>154</v>
      </c>
      <c r="G657" s="59">
        <v>8</v>
      </c>
      <c r="H657" s="59">
        <v>17</v>
      </c>
      <c r="I657" s="59">
        <v>1</v>
      </c>
      <c r="J657" s="59">
        <v>4</v>
      </c>
      <c r="K657" s="59">
        <v>0</v>
      </c>
      <c r="L657" s="59">
        <v>0</v>
      </c>
      <c r="M657" s="57">
        <v>2</v>
      </c>
      <c r="N657" s="57">
        <v>12</v>
      </c>
    </row>
    <row r="658" spans="1:14" ht="15.5" x14ac:dyDescent="0.35">
      <c r="A658" s="56"/>
      <c r="B658" s="56" t="s">
        <v>70</v>
      </c>
      <c r="C658" s="56"/>
      <c r="D658" s="59">
        <v>13</v>
      </c>
      <c r="E658" s="59">
        <v>91</v>
      </c>
      <c r="F658" s="57">
        <v>154</v>
      </c>
      <c r="G658" s="59">
        <v>8</v>
      </c>
      <c r="H658" s="59">
        <v>17</v>
      </c>
      <c r="I658" s="59">
        <v>1</v>
      </c>
      <c r="J658" s="59">
        <v>4</v>
      </c>
      <c r="K658" s="59">
        <v>0</v>
      </c>
      <c r="L658" s="59">
        <v>0</v>
      </c>
      <c r="M658" s="57">
        <v>2</v>
      </c>
      <c r="N658" s="57">
        <v>12</v>
      </c>
    </row>
    <row r="659" spans="1:14" ht="15.5" x14ac:dyDescent="0.35">
      <c r="A659" s="56"/>
      <c r="B659" s="56"/>
      <c r="C659" s="56" t="s">
        <v>495</v>
      </c>
      <c r="D659" s="59">
        <v>2</v>
      </c>
      <c r="E659" s="59">
        <v>19</v>
      </c>
      <c r="F659" s="57">
        <v>42</v>
      </c>
      <c r="G659" s="59">
        <v>2</v>
      </c>
      <c r="H659" s="59">
        <v>4</v>
      </c>
      <c r="I659" s="59">
        <v>0</v>
      </c>
      <c r="J659" s="59">
        <v>1</v>
      </c>
      <c r="K659" s="59">
        <v>0</v>
      </c>
      <c r="L659" s="59">
        <v>0</v>
      </c>
      <c r="M659" s="57">
        <v>0</v>
      </c>
      <c r="N659" s="57">
        <v>4</v>
      </c>
    </row>
    <row r="660" spans="1:14" ht="15.5" x14ac:dyDescent="0.35">
      <c r="A660" s="56"/>
      <c r="B660" s="56"/>
      <c r="C660" s="56" t="s">
        <v>494</v>
      </c>
      <c r="D660" s="59">
        <v>11</v>
      </c>
      <c r="E660" s="59">
        <v>72</v>
      </c>
      <c r="F660" s="57">
        <v>112</v>
      </c>
      <c r="G660" s="59">
        <v>6</v>
      </c>
      <c r="H660" s="59">
        <v>13</v>
      </c>
      <c r="I660" s="59">
        <v>1</v>
      </c>
      <c r="J660" s="59">
        <v>3</v>
      </c>
      <c r="K660" s="59">
        <v>0</v>
      </c>
      <c r="L660" s="59">
        <v>0</v>
      </c>
      <c r="M660" s="57">
        <v>2</v>
      </c>
      <c r="N660" s="57">
        <v>8</v>
      </c>
    </row>
    <row r="661" spans="1:14" ht="15.5" x14ac:dyDescent="0.35">
      <c r="A661" s="56" t="s">
        <v>53</v>
      </c>
      <c r="B661" s="56"/>
      <c r="C661" s="56"/>
      <c r="D661" s="59">
        <v>82</v>
      </c>
      <c r="E661" s="59">
        <v>1812</v>
      </c>
      <c r="F661" s="57">
        <v>4168</v>
      </c>
      <c r="G661" s="59">
        <v>30</v>
      </c>
      <c r="H661" s="59">
        <v>275</v>
      </c>
      <c r="I661" s="59">
        <v>13</v>
      </c>
      <c r="J661" s="59">
        <v>74</v>
      </c>
      <c r="K661" s="59">
        <v>0</v>
      </c>
      <c r="L661" s="59">
        <v>44</v>
      </c>
      <c r="M661" s="57">
        <v>13</v>
      </c>
      <c r="N661" s="57">
        <v>110</v>
      </c>
    </row>
    <row r="662" spans="1:14" ht="15.5" x14ac:dyDescent="0.35">
      <c r="A662" s="56"/>
      <c r="B662" s="56" t="s">
        <v>463</v>
      </c>
      <c r="C662" s="56"/>
      <c r="D662" s="59">
        <v>1</v>
      </c>
      <c r="E662" s="59">
        <v>1</v>
      </c>
      <c r="F662" s="57">
        <v>0</v>
      </c>
      <c r="G662" s="59">
        <v>0</v>
      </c>
      <c r="H662" s="59">
        <v>0</v>
      </c>
      <c r="I662" s="59">
        <v>0</v>
      </c>
      <c r="J662" s="59">
        <v>1</v>
      </c>
      <c r="K662" s="59">
        <v>0</v>
      </c>
      <c r="L662" s="59">
        <v>0</v>
      </c>
      <c r="M662" s="57">
        <v>1</v>
      </c>
      <c r="N662" s="57">
        <v>0</v>
      </c>
    </row>
    <row r="663" spans="1:14" ht="15.5" x14ac:dyDescent="0.35">
      <c r="A663" s="56"/>
      <c r="B663" s="56" t="s">
        <v>464</v>
      </c>
      <c r="C663" s="56"/>
      <c r="D663" s="59">
        <v>0</v>
      </c>
      <c r="E663" s="59">
        <v>3</v>
      </c>
      <c r="F663" s="57">
        <v>25</v>
      </c>
      <c r="G663" s="59">
        <v>0</v>
      </c>
      <c r="H663" s="59">
        <v>0</v>
      </c>
      <c r="I663" s="59">
        <v>0</v>
      </c>
      <c r="J663" s="59">
        <v>1</v>
      </c>
      <c r="K663" s="59">
        <v>0</v>
      </c>
      <c r="L663" s="59">
        <v>0</v>
      </c>
      <c r="M663" s="57">
        <v>0</v>
      </c>
      <c r="N663" s="57">
        <v>0</v>
      </c>
    </row>
    <row r="664" spans="1:14" ht="15.5" x14ac:dyDescent="0.35">
      <c r="A664" s="56"/>
      <c r="B664" s="56" t="s">
        <v>465</v>
      </c>
      <c r="C664" s="56"/>
      <c r="D664" s="59">
        <v>0</v>
      </c>
      <c r="E664" s="59">
        <v>14</v>
      </c>
      <c r="F664" s="57">
        <v>48</v>
      </c>
      <c r="G664" s="59">
        <v>0</v>
      </c>
      <c r="H664" s="59">
        <v>3</v>
      </c>
      <c r="I664" s="59">
        <v>0</v>
      </c>
      <c r="J664" s="59">
        <v>4</v>
      </c>
      <c r="K664" s="59">
        <v>0</v>
      </c>
      <c r="L664" s="59">
        <v>1</v>
      </c>
      <c r="M664" s="57">
        <v>0</v>
      </c>
      <c r="N664" s="57">
        <v>2</v>
      </c>
    </row>
    <row r="665" spans="1:14" ht="15.5" x14ac:dyDescent="0.35">
      <c r="A665" s="56"/>
      <c r="B665" s="56" t="s">
        <v>466</v>
      </c>
      <c r="C665" s="56"/>
      <c r="D665" s="59">
        <v>2</v>
      </c>
      <c r="E665" s="59">
        <v>29</v>
      </c>
      <c r="F665" s="57">
        <v>99</v>
      </c>
      <c r="G665" s="59">
        <v>1</v>
      </c>
      <c r="H665" s="59">
        <v>4</v>
      </c>
      <c r="I665" s="59">
        <v>0</v>
      </c>
      <c r="J665" s="59">
        <v>5</v>
      </c>
      <c r="K665" s="59">
        <v>0</v>
      </c>
      <c r="L665" s="59">
        <v>2</v>
      </c>
      <c r="M665" s="57">
        <v>1</v>
      </c>
      <c r="N665" s="57">
        <v>1</v>
      </c>
    </row>
    <row r="666" spans="1:14" ht="15.5" x14ac:dyDescent="0.35">
      <c r="A666" s="56"/>
      <c r="B666" s="56" t="s">
        <v>467</v>
      </c>
      <c r="C666" s="56"/>
      <c r="D666" s="59">
        <v>5</v>
      </c>
      <c r="E666" s="59">
        <v>249</v>
      </c>
      <c r="F666" s="57">
        <v>295</v>
      </c>
      <c r="G666" s="59">
        <v>2</v>
      </c>
      <c r="H666" s="59">
        <v>33</v>
      </c>
      <c r="I666" s="59">
        <v>1</v>
      </c>
      <c r="J666" s="59">
        <v>11</v>
      </c>
      <c r="K666" s="59">
        <v>0</v>
      </c>
      <c r="L666" s="59">
        <v>17</v>
      </c>
      <c r="M666" s="57">
        <v>0</v>
      </c>
      <c r="N666" s="57">
        <v>10</v>
      </c>
    </row>
    <row r="667" spans="1:14" ht="15.5" x14ac:dyDescent="0.35">
      <c r="A667" s="56"/>
      <c r="B667" s="56" t="s">
        <v>53</v>
      </c>
      <c r="C667" s="56"/>
      <c r="D667" s="59">
        <v>10</v>
      </c>
      <c r="E667" s="59">
        <v>63</v>
      </c>
      <c r="F667" s="57">
        <v>959</v>
      </c>
      <c r="G667" s="59">
        <v>3</v>
      </c>
      <c r="H667" s="59">
        <v>6</v>
      </c>
      <c r="I667" s="59">
        <v>3</v>
      </c>
      <c r="J667" s="59">
        <v>7</v>
      </c>
      <c r="K667" s="59">
        <v>0</v>
      </c>
      <c r="L667" s="59">
        <v>2</v>
      </c>
      <c r="M667" s="57">
        <v>2</v>
      </c>
      <c r="N667" s="57">
        <v>7</v>
      </c>
    </row>
    <row r="668" spans="1:14" ht="15.5" x14ac:dyDescent="0.35">
      <c r="A668" s="56"/>
      <c r="B668" s="56" t="s">
        <v>468</v>
      </c>
      <c r="C668" s="56"/>
      <c r="D668" s="59">
        <v>7</v>
      </c>
      <c r="E668" s="59">
        <v>380</v>
      </c>
      <c r="F668" s="57">
        <v>556</v>
      </c>
      <c r="G668" s="59">
        <v>2</v>
      </c>
      <c r="H668" s="59">
        <v>42</v>
      </c>
      <c r="I668" s="59">
        <v>2</v>
      </c>
      <c r="J668" s="59">
        <v>29</v>
      </c>
      <c r="K668" s="59">
        <v>0</v>
      </c>
      <c r="L668" s="59">
        <v>15</v>
      </c>
      <c r="M668" s="57">
        <v>3</v>
      </c>
      <c r="N668" s="57">
        <v>20</v>
      </c>
    </row>
    <row r="669" spans="1:14" ht="15.5" x14ac:dyDescent="0.35">
      <c r="A669" s="56"/>
      <c r="B669" s="56" t="s">
        <v>469</v>
      </c>
      <c r="C669" s="56"/>
      <c r="D669" s="59">
        <v>0</v>
      </c>
      <c r="E669" s="59">
        <v>8</v>
      </c>
      <c r="F669" s="57">
        <v>32</v>
      </c>
      <c r="G669" s="59">
        <v>0</v>
      </c>
      <c r="H669" s="59">
        <v>2</v>
      </c>
      <c r="I669" s="59">
        <v>0</v>
      </c>
      <c r="J669" s="59">
        <v>1</v>
      </c>
      <c r="K669" s="59">
        <v>0</v>
      </c>
      <c r="L669" s="59">
        <v>0</v>
      </c>
      <c r="M669" s="57">
        <v>0</v>
      </c>
      <c r="N669" s="57">
        <v>0</v>
      </c>
    </row>
    <row r="670" spans="1:14" ht="15.5" x14ac:dyDescent="0.35">
      <c r="A670" s="56"/>
      <c r="B670" s="56" t="s">
        <v>70</v>
      </c>
      <c r="C670" s="56"/>
      <c r="D670" s="59">
        <v>57</v>
      </c>
      <c r="E670" s="59">
        <v>1065</v>
      </c>
      <c r="F670" s="57">
        <v>2154</v>
      </c>
      <c r="G670" s="59">
        <v>22</v>
      </c>
      <c r="H670" s="59">
        <v>185</v>
      </c>
      <c r="I670" s="59">
        <v>7</v>
      </c>
      <c r="J670" s="59">
        <v>15</v>
      </c>
      <c r="K670" s="59">
        <v>0</v>
      </c>
      <c r="L670" s="59">
        <v>7</v>
      </c>
      <c r="M670" s="57">
        <v>6</v>
      </c>
      <c r="N670" s="57">
        <v>70</v>
      </c>
    </row>
    <row r="671" spans="1:14" ht="15.5" x14ac:dyDescent="0.35">
      <c r="A671" s="56"/>
      <c r="B671" s="56"/>
      <c r="C671" s="56" t="s">
        <v>495</v>
      </c>
      <c r="D671" s="59">
        <v>34</v>
      </c>
      <c r="E671" s="59">
        <v>672</v>
      </c>
      <c r="F671" s="57">
        <v>1333</v>
      </c>
      <c r="G671" s="59">
        <v>16</v>
      </c>
      <c r="H671" s="59">
        <v>124</v>
      </c>
      <c r="I671" s="59">
        <v>4</v>
      </c>
      <c r="J671" s="59">
        <v>11</v>
      </c>
      <c r="K671" s="59">
        <v>0</v>
      </c>
      <c r="L671" s="59">
        <v>6</v>
      </c>
      <c r="M671" s="57">
        <v>3</v>
      </c>
      <c r="N671" s="57">
        <v>40</v>
      </c>
    </row>
    <row r="672" spans="1:14" ht="15.5" x14ac:dyDescent="0.35">
      <c r="A672" s="56"/>
      <c r="B672" s="56"/>
      <c r="C672" s="56" t="s">
        <v>494</v>
      </c>
      <c r="D672" s="59">
        <v>23</v>
      </c>
      <c r="E672" s="59">
        <v>393</v>
      </c>
      <c r="F672" s="57">
        <v>821</v>
      </c>
      <c r="G672" s="59">
        <v>6</v>
      </c>
      <c r="H672" s="59">
        <v>61</v>
      </c>
      <c r="I672" s="59">
        <v>3</v>
      </c>
      <c r="J672" s="59">
        <v>4</v>
      </c>
      <c r="K672" s="59">
        <v>0</v>
      </c>
      <c r="L672" s="59">
        <v>1</v>
      </c>
      <c r="M672" s="57">
        <v>3</v>
      </c>
      <c r="N672" s="57">
        <v>30</v>
      </c>
    </row>
    <row r="673" spans="1:14" ht="15.5" x14ac:dyDescent="0.35">
      <c r="A673" s="56" t="s">
        <v>54</v>
      </c>
      <c r="B673" s="56"/>
      <c r="C673" s="56"/>
      <c r="D673" s="59">
        <v>12</v>
      </c>
      <c r="E673" s="59">
        <v>301</v>
      </c>
      <c r="F673" s="57">
        <v>489</v>
      </c>
      <c r="G673" s="59">
        <v>6</v>
      </c>
      <c r="H673" s="59">
        <v>46</v>
      </c>
      <c r="I673" s="59">
        <v>3</v>
      </c>
      <c r="J673" s="59">
        <v>8</v>
      </c>
      <c r="K673" s="59">
        <v>0</v>
      </c>
      <c r="L673" s="59">
        <v>2</v>
      </c>
      <c r="M673" s="57">
        <v>1</v>
      </c>
      <c r="N673" s="57">
        <v>43</v>
      </c>
    </row>
    <row r="674" spans="1:14" ht="15.5" x14ac:dyDescent="0.35">
      <c r="A674" s="56"/>
      <c r="B674" s="56" t="s">
        <v>470</v>
      </c>
      <c r="C674" s="56"/>
      <c r="D674" s="59">
        <v>1</v>
      </c>
      <c r="E674" s="59">
        <v>19</v>
      </c>
      <c r="F674" s="57">
        <v>33</v>
      </c>
      <c r="G674" s="59">
        <v>1</v>
      </c>
      <c r="H674" s="59">
        <v>0</v>
      </c>
      <c r="I674" s="59">
        <v>0</v>
      </c>
      <c r="J674" s="59">
        <v>2</v>
      </c>
      <c r="K674" s="59">
        <v>0</v>
      </c>
      <c r="L674" s="59">
        <v>0</v>
      </c>
      <c r="M674" s="57">
        <v>0</v>
      </c>
      <c r="N674" s="57">
        <v>1</v>
      </c>
    </row>
    <row r="675" spans="1:14" ht="15.5" x14ac:dyDescent="0.35">
      <c r="A675" s="56"/>
      <c r="B675" s="56" t="s">
        <v>70</v>
      </c>
      <c r="C675" s="56"/>
      <c r="D675" s="59">
        <v>11</v>
      </c>
      <c r="E675" s="59">
        <v>282</v>
      </c>
      <c r="F675" s="57">
        <v>456</v>
      </c>
      <c r="G675" s="59">
        <v>5</v>
      </c>
      <c r="H675" s="59">
        <v>46</v>
      </c>
      <c r="I675" s="59">
        <v>3</v>
      </c>
      <c r="J675" s="59">
        <v>6</v>
      </c>
      <c r="K675" s="59">
        <v>0</v>
      </c>
      <c r="L675" s="59">
        <v>2</v>
      </c>
      <c r="M675" s="57">
        <v>1</v>
      </c>
      <c r="N675" s="57">
        <v>42</v>
      </c>
    </row>
    <row r="676" spans="1:14" ht="15.5" x14ac:dyDescent="0.35">
      <c r="A676" s="56"/>
      <c r="B676" s="56"/>
      <c r="C676" s="56" t="s">
        <v>495</v>
      </c>
      <c r="D676" s="59">
        <v>5</v>
      </c>
      <c r="E676" s="59">
        <v>146</v>
      </c>
      <c r="F676" s="57">
        <v>283</v>
      </c>
      <c r="G676" s="59">
        <v>3</v>
      </c>
      <c r="H676" s="59">
        <v>21</v>
      </c>
      <c r="I676" s="59">
        <v>1</v>
      </c>
      <c r="J676" s="59">
        <v>1</v>
      </c>
      <c r="K676" s="59">
        <v>0</v>
      </c>
      <c r="L676" s="59">
        <v>1</v>
      </c>
      <c r="M676" s="57">
        <v>1</v>
      </c>
      <c r="N676" s="57">
        <v>22</v>
      </c>
    </row>
    <row r="677" spans="1:14" ht="15.5" x14ac:dyDescent="0.35">
      <c r="A677" s="56"/>
      <c r="B677" s="56"/>
      <c r="C677" s="56" t="s">
        <v>494</v>
      </c>
      <c r="D677" s="59">
        <v>6</v>
      </c>
      <c r="E677" s="59">
        <v>136</v>
      </c>
      <c r="F677" s="57">
        <v>173</v>
      </c>
      <c r="G677" s="59">
        <v>2</v>
      </c>
      <c r="H677" s="59">
        <v>25</v>
      </c>
      <c r="I677" s="59">
        <v>2</v>
      </c>
      <c r="J677" s="59">
        <v>5</v>
      </c>
      <c r="K677" s="59">
        <v>0</v>
      </c>
      <c r="L677" s="59">
        <v>1</v>
      </c>
      <c r="M677" s="57">
        <v>0</v>
      </c>
      <c r="N677" s="57">
        <v>20</v>
      </c>
    </row>
    <row r="678" spans="1:14" ht="15.5" x14ac:dyDescent="0.35">
      <c r="A678" s="56" t="s">
        <v>55</v>
      </c>
      <c r="B678" s="56"/>
      <c r="C678" s="56"/>
      <c r="D678" s="59">
        <v>56</v>
      </c>
      <c r="E678" s="59">
        <v>3426</v>
      </c>
      <c r="F678" s="57">
        <v>4490</v>
      </c>
      <c r="G678" s="59">
        <v>21</v>
      </c>
      <c r="H678" s="59">
        <v>411</v>
      </c>
      <c r="I678" s="59">
        <v>10</v>
      </c>
      <c r="J678" s="59">
        <v>192</v>
      </c>
      <c r="K678" s="59">
        <v>3</v>
      </c>
      <c r="L678" s="59">
        <v>209</v>
      </c>
      <c r="M678" s="57">
        <v>10</v>
      </c>
      <c r="N678" s="57">
        <v>240</v>
      </c>
    </row>
    <row r="679" spans="1:14" ht="15.5" x14ac:dyDescent="0.35">
      <c r="A679" s="56"/>
      <c r="B679" s="56" t="s">
        <v>471</v>
      </c>
      <c r="C679" s="56"/>
      <c r="D679" s="59">
        <v>2</v>
      </c>
      <c r="E679" s="59">
        <v>225</v>
      </c>
      <c r="F679" s="57">
        <v>442</v>
      </c>
      <c r="G679" s="59">
        <v>1</v>
      </c>
      <c r="H679" s="59">
        <v>20</v>
      </c>
      <c r="I679" s="59">
        <v>0</v>
      </c>
      <c r="J679" s="59">
        <v>11</v>
      </c>
      <c r="K679" s="59">
        <v>0</v>
      </c>
      <c r="L679" s="59">
        <v>8</v>
      </c>
      <c r="M679" s="57">
        <v>1</v>
      </c>
      <c r="N679" s="57">
        <v>23</v>
      </c>
    </row>
    <row r="680" spans="1:14" ht="15.5" x14ac:dyDescent="0.35">
      <c r="A680" s="56"/>
      <c r="B680" s="56" t="s">
        <v>472</v>
      </c>
      <c r="C680" s="56"/>
      <c r="D680" s="59">
        <v>0</v>
      </c>
      <c r="E680" s="59">
        <v>43</v>
      </c>
      <c r="F680" s="57">
        <v>90</v>
      </c>
      <c r="G680" s="59">
        <v>0</v>
      </c>
      <c r="H680" s="59">
        <v>7</v>
      </c>
      <c r="I680" s="59">
        <v>0</v>
      </c>
      <c r="J680" s="59">
        <v>1</v>
      </c>
      <c r="K680" s="59">
        <v>0</v>
      </c>
      <c r="L680" s="59">
        <v>1</v>
      </c>
      <c r="M680" s="57">
        <v>0</v>
      </c>
      <c r="N680" s="57">
        <v>2</v>
      </c>
    </row>
    <row r="681" spans="1:14" ht="15.5" x14ac:dyDescent="0.35">
      <c r="A681" s="56"/>
      <c r="B681" s="56" t="s">
        <v>473</v>
      </c>
      <c r="C681" s="56"/>
      <c r="D681" s="59">
        <v>0</v>
      </c>
      <c r="E681" s="59">
        <v>89</v>
      </c>
      <c r="F681" s="57">
        <v>141</v>
      </c>
      <c r="G681" s="59">
        <v>0</v>
      </c>
      <c r="H681" s="59">
        <v>10</v>
      </c>
      <c r="I681" s="59">
        <v>0</v>
      </c>
      <c r="J681" s="59">
        <v>6</v>
      </c>
      <c r="K681" s="59">
        <v>0</v>
      </c>
      <c r="L681" s="59">
        <v>5</v>
      </c>
      <c r="M681" s="57">
        <v>0</v>
      </c>
      <c r="N681" s="57">
        <v>5</v>
      </c>
    </row>
    <row r="682" spans="1:14" ht="15.5" x14ac:dyDescent="0.35">
      <c r="A682" s="56"/>
      <c r="B682" s="56" t="s">
        <v>474</v>
      </c>
      <c r="C682" s="56"/>
      <c r="D682" s="59">
        <v>0</v>
      </c>
      <c r="E682" s="59">
        <v>20</v>
      </c>
      <c r="F682" s="57">
        <v>49</v>
      </c>
      <c r="G682" s="59">
        <v>0</v>
      </c>
      <c r="H682" s="59">
        <v>1</v>
      </c>
      <c r="I682" s="59">
        <v>0</v>
      </c>
      <c r="J682" s="59">
        <v>2</v>
      </c>
      <c r="K682" s="59">
        <v>0</v>
      </c>
      <c r="L682" s="59">
        <v>5</v>
      </c>
      <c r="M682" s="57">
        <v>0</v>
      </c>
      <c r="N682" s="57">
        <v>3</v>
      </c>
    </row>
    <row r="683" spans="1:14" ht="15.5" x14ac:dyDescent="0.35">
      <c r="A683" s="56"/>
      <c r="B683" s="56" t="s">
        <v>475</v>
      </c>
      <c r="C683" s="56"/>
      <c r="D683" s="59">
        <v>3</v>
      </c>
      <c r="E683" s="59">
        <v>1014</v>
      </c>
      <c r="F683" s="57">
        <v>666</v>
      </c>
      <c r="G683" s="59">
        <v>2</v>
      </c>
      <c r="H683" s="59">
        <v>136</v>
      </c>
      <c r="I683" s="59">
        <v>1</v>
      </c>
      <c r="J683" s="59">
        <v>76</v>
      </c>
      <c r="K683" s="59">
        <v>1</v>
      </c>
      <c r="L683" s="59">
        <v>61</v>
      </c>
      <c r="M683" s="57">
        <v>1</v>
      </c>
      <c r="N683" s="57">
        <v>44</v>
      </c>
    </row>
    <row r="684" spans="1:14" ht="15.5" x14ac:dyDescent="0.35">
      <c r="A684" s="56"/>
      <c r="B684" s="56" t="s">
        <v>476</v>
      </c>
      <c r="C684" s="56"/>
      <c r="D684" s="59">
        <v>0</v>
      </c>
      <c r="E684" s="59">
        <v>65</v>
      </c>
      <c r="F684" s="57">
        <v>109</v>
      </c>
      <c r="G684" s="59">
        <v>0</v>
      </c>
      <c r="H684" s="59">
        <v>7</v>
      </c>
      <c r="I684" s="59">
        <v>0</v>
      </c>
      <c r="J684" s="59">
        <v>4</v>
      </c>
      <c r="K684" s="59">
        <v>0</v>
      </c>
      <c r="L684" s="59">
        <v>3</v>
      </c>
      <c r="M684" s="57">
        <v>0</v>
      </c>
      <c r="N684" s="57">
        <v>3</v>
      </c>
    </row>
    <row r="685" spans="1:14" ht="15.5" x14ac:dyDescent="0.35">
      <c r="A685" s="56"/>
      <c r="B685" s="56" t="s">
        <v>477</v>
      </c>
      <c r="C685" s="56"/>
      <c r="D685" s="59">
        <v>1</v>
      </c>
      <c r="E685" s="59">
        <v>52</v>
      </c>
      <c r="F685" s="57">
        <v>104</v>
      </c>
      <c r="G685" s="59">
        <v>1</v>
      </c>
      <c r="H685" s="59">
        <v>6</v>
      </c>
      <c r="I685" s="59">
        <v>1</v>
      </c>
      <c r="J685" s="59">
        <v>10</v>
      </c>
      <c r="K685" s="59">
        <v>0</v>
      </c>
      <c r="L685" s="59">
        <v>3</v>
      </c>
      <c r="M685" s="57">
        <v>0</v>
      </c>
      <c r="N685" s="57">
        <v>6</v>
      </c>
    </row>
    <row r="686" spans="1:14" ht="15.5" x14ac:dyDescent="0.35">
      <c r="A686" s="56"/>
      <c r="B686" s="56" t="s">
        <v>478</v>
      </c>
      <c r="C686" s="56"/>
      <c r="D686" s="59">
        <v>5</v>
      </c>
      <c r="E686" s="59">
        <v>303</v>
      </c>
      <c r="F686" s="57">
        <v>439</v>
      </c>
      <c r="G686" s="59">
        <v>0</v>
      </c>
      <c r="H686" s="59">
        <v>39</v>
      </c>
      <c r="I686" s="59">
        <v>1</v>
      </c>
      <c r="J686" s="59">
        <v>17</v>
      </c>
      <c r="K686" s="59">
        <v>1</v>
      </c>
      <c r="L686" s="59">
        <v>16</v>
      </c>
      <c r="M686" s="57">
        <v>0</v>
      </c>
      <c r="N686" s="57">
        <v>19</v>
      </c>
    </row>
    <row r="687" spans="1:14" ht="15.5" x14ac:dyDescent="0.35">
      <c r="A687" s="56"/>
      <c r="B687" s="56" t="s">
        <v>479</v>
      </c>
      <c r="C687" s="56"/>
      <c r="D687" s="59">
        <v>4</v>
      </c>
      <c r="E687" s="59">
        <v>478</v>
      </c>
      <c r="F687" s="57">
        <v>735</v>
      </c>
      <c r="G687" s="59">
        <v>1</v>
      </c>
      <c r="H687" s="59">
        <v>46</v>
      </c>
      <c r="I687" s="59">
        <v>0</v>
      </c>
      <c r="J687" s="59">
        <v>21</v>
      </c>
      <c r="K687" s="59">
        <v>0</v>
      </c>
      <c r="L687" s="59">
        <v>30</v>
      </c>
      <c r="M687" s="57">
        <v>0</v>
      </c>
      <c r="N687" s="57">
        <v>33</v>
      </c>
    </row>
    <row r="688" spans="1:14" ht="15.5" x14ac:dyDescent="0.35">
      <c r="A688" s="56"/>
      <c r="B688" s="56" t="s">
        <v>55</v>
      </c>
      <c r="C688" s="56"/>
      <c r="D688" s="59">
        <v>14</v>
      </c>
      <c r="E688" s="59">
        <v>617</v>
      </c>
      <c r="F688" s="57">
        <v>823</v>
      </c>
      <c r="G688" s="59">
        <v>7</v>
      </c>
      <c r="H688" s="59">
        <v>71</v>
      </c>
      <c r="I688" s="59">
        <v>4</v>
      </c>
      <c r="J688" s="59">
        <v>33</v>
      </c>
      <c r="K688" s="59">
        <v>0</v>
      </c>
      <c r="L688" s="59">
        <v>51</v>
      </c>
      <c r="M688" s="57">
        <v>2</v>
      </c>
      <c r="N688" s="57">
        <v>37</v>
      </c>
    </row>
    <row r="689" spans="1:14" ht="15.5" x14ac:dyDescent="0.35">
      <c r="A689" s="56"/>
      <c r="B689" s="56" t="s">
        <v>70</v>
      </c>
      <c r="C689" s="56"/>
      <c r="D689" s="59">
        <v>27</v>
      </c>
      <c r="E689" s="59">
        <v>520</v>
      </c>
      <c r="F689" s="57">
        <v>892</v>
      </c>
      <c r="G689" s="59">
        <v>9</v>
      </c>
      <c r="H689" s="59">
        <v>68</v>
      </c>
      <c r="I689" s="59">
        <v>3</v>
      </c>
      <c r="J689" s="59">
        <v>11</v>
      </c>
      <c r="K689" s="59">
        <v>1</v>
      </c>
      <c r="L689" s="59">
        <v>26</v>
      </c>
      <c r="M689" s="57">
        <v>6</v>
      </c>
      <c r="N689" s="57">
        <v>65</v>
      </c>
    </row>
    <row r="690" spans="1:14" ht="15.5" x14ac:dyDescent="0.35">
      <c r="A690" s="56"/>
      <c r="B690" s="56"/>
      <c r="C690" s="56" t="s">
        <v>495</v>
      </c>
      <c r="D690" s="59">
        <v>10</v>
      </c>
      <c r="E690" s="59">
        <v>220</v>
      </c>
      <c r="F690" s="57">
        <v>431</v>
      </c>
      <c r="G690" s="59">
        <v>5</v>
      </c>
      <c r="H690" s="59">
        <v>35</v>
      </c>
      <c r="I690" s="59">
        <v>1</v>
      </c>
      <c r="J690" s="59">
        <v>7</v>
      </c>
      <c r="K690" s="59">
        <v>1</v>
      </c>
      <c r="L690" s="59">
        <v>14</v>
      </c>
      <c r="M690" s="57">
        <v>1</v>
      </c>
      <c r="N690" s="57">
        <v>20</v>
      </c>
    </row>
    <row r="691" spans="1:14" ht="15.5" x14ac:dyDescent="0.35">
      <c r="A691" s="56"/>
      <c r="B691" s="56"/>
      <c r="C691" s="56" t="s">
        <v>494</v>
      </c>
      <c r="D691" s="59">
        <v>17</v>
      </c>
      <c r="E691" s="59">
        <v>300</v>
      </c>
      <c r="F691" s="57">
        <v>461</v>
      </c>
      <c r="G691" s="59">
        <v>4</v>
      </c>
      <c r="H691" s="59">
        <v>33</v>
      </c>
      <c r="I691" s="59">
        <v>2</v>
      </c>
      <c r="J691" s="59">
        <v>4</v>
      </c>
      <c r="K691" s="59">
        <v>0</v>
      </c>
      <c r="L691" s="59">
        <v>12</v>
      </c>
      <c r="M691" s="57">
        <v>5</v>
      </c>
      <c r="N691" s="57">
        <v>45</v>
      </c>
    </row>
    <row r="692" spans="1:14" ht="15.5" x14ac:dyDescent="0.35">
      <c r="A692" s="56" t="s">
        <v>56</v>
      </c>
      <c r="B692" s="56"/>
      <c r="C692" s="56"/>
      <c r="D692" s="59">
        <v>31</v>
      </c>
      <c r="E692" s="59">
        <v>930</v>
      </c>
      <c r="F692" s="57">
        <v>1532</v>
      </c>
      <c r="G692" s="59">
        <v>10</v>
      </c>
      <c r="H692" s="59">
        <v>131</v>
      </c>
      <c r="I692" s="59">
        <v>5</v>
      </c>
      <c r="J692" s="59">
        <v>30</v>
      </c>
      <c r="K692" s="59">
        <v>1</v>
      </c>
      <c r="L692" s="59">
        <v>56</v>
      </c>
      <c r="M692" s="57">
        <v>2</v>
      </c>
      <c r="N692" s="57">
        <v>56</v>
      </c>
    </row>
    <row r="693" spans="1:14" ht="15.5" x14ac:dyDescent="0.35">
      <c r="A693" s="56"/>
      <c r="B693" s="56" t="s">
        <v>480</v>
      </c>
      <c r="C693" s="56"/>
      <c r="D693" s="59">
        <v>2</v>
      </c>
      <c r="E693" s="59">
        <v>162</v>
      </c>
      <c r="F693" s="57">
        <v>136</v>
      </c>
      <c r="G693" s="59">
        <v>2</v>
      </c>
      <c r="H693" s="59">
        <v>22</v>
      </c>
      <c r="I693" s="59">
        <v>1</v>
      </c>
      <c r="J693" s="59">
        <v>12</v>
      </c>
      <c r="K693" s="59">
        <v>0</v>
      </c>
      <c r="L693" s="59">
        <v>31</v>
      </c>
      <c r="M693" s="57">
        <v>0</v>
      </c>
      <c r="N693" s="57">
        <v>11</v>
      </c>
    </row>
    <row r="694" spans="1:14" ht="15.5" x14ac:dyDescent="0.35">
      <c r="A694" s="56"/>
      <c r="B694" s="56" t="s">
        <v>481</v>
      </c>
      <c r="C694" s="56"/>
      <c r="D694" s="59">
        <v>2</v>
      </c>
      <c r="E694" s="59">
        <v>311</v>
      </c>
      <c r="F694" s="57">
        <v>494</v>
      </c>
      <c r="G694" s="59">
        <v>1</v>
      </c>
      <c r="H694" s="59">
        <v>31</v>
      </c>
      <c r="I694" s="59">
        <v>0</v>
      </c>
      <c r="J694" s="59">
        <v>8</v>
      </c>
      <c r="K694" s="59">
        <v>0</v>
      </c>
      <c r="L694" s="59">
        <v>10</v>
      </c>
      <c r="M694" s="57">
        <v>1</v>
      </c>
      <c r="N694" s="57">
        <v>17</v>
      </c>
    </row>
    <row r="695" spans="1:14" ht="15.5" x14ac:dyDescent="0.35">
      <c r="A695" s="56"/>
      <c r="B695" s="56" t="s">
        <v>482</v>
      </c>
      <c r="C695" s="56"/>
      <c r="D695" s="59">
        <v>0</v>
      </c>
      <c r="E695" s="59">
        <v>6</v>
      </c>
      <c r="F695" s="57">
        <v>20</v>
      </c>
      <c r="G695" s="59">
        <v>0</v>
      </c>
      <c r="H695" s="59">
        <v>0</v>
      </c>
      <c r="I695" s="59">
        <v>0</v>
      </c>
      <c r="J695" s="59">
        <v>0</v>
      </c>
      <c r="K695" s="59">
        <v>0</v>
      </c>
      <c r="L695" s="59">
        <v>2</v>
      </c>
      <c r="M695" s="57">
        <v>0</v>
      </c>
      <c r="N695" s="57">
        <v>2</v>
      </c>
    </row>
    <row r="696" spans="1:14" ht="15.5" x14ac:dyDescent="0.35">
      <c r="A696" s="56"/>
      <c r="B696" s="56" t="s">
        <v>483</v>
      </c>
      <c r="C696" s="56"/>
      <c r="D696" s="59">
        <v>5</v>
      </c>
      <c r="E696" s="59">
        <v>122</v>
      </c>
      <c r="F696" s="57">
        <v>444</v>
      </c>
      <c r="G696" s="59">
        <v>1</v>
      </c>
      <c r="H696" s="59">
        <v>20</v>
      </c>
      <c r="I696" s="59">
        <v>1</v>
      </c>
      <c r="J696" s="59">
        <v>9</v>
      </c>
      <c r="K696" s="59">
        <v>1</v>
      </c>
      <c r="L696" s="59">
        <v>9</v>
      </c>
      <c r="M696" s="57">
        <v>0</v>
      </c>
      <c r="N696" s="57">
        <v>6</v>
      </c>
    </row>
    <row r="697" spans="1:14" ht="15.5" x14ac:dyDescent="0.35">
      <c r="A697" s="56"/>
      <c r="B697" s="56" t="s">
        <v>70</v>
      </c>
      <c r="C697" s="56"/>
      <c r="D697" s="59">
        <v>22</v>
      </c>
      <c r="E697" s="59">
        <v>329</v>
      </c>
      <c r="F697" s="57">
        <v>438</v>
      </c>
      <c r="G697" s="59">
        <v>6</v>
      </c>
      <c r="H697" s="59">
        <v>58</v>
      </c>
      <c r="I697" s="59">
        <v>3</v>
      </c>
      <c r="J697" s="59">
        <v>1</v>
      </c>
      <c r="K697" s="59">
        <v>0</v>
      </c>
      <c r="L697" s="59">
        <v>4</v>
      </c>
      <c r="M697" s="57">
        <v>1</v>
      </c>
      <c r="N697" s="57">
        <v>20</v>
      </c>
    </row>
    <row r="698" spans="1:14" ht="15.5" x14ac:dyDescent="0.35">
      <c r="A698" s="56"/>
      <c r="B698" s="56"/>
      <c r="C698" s="56" t="s">
        <v>495</v>
      </c>
      <c r="D698" s="59">
        <v>11</v>
      </c>
      <c r="E698" s="59">
        <v>153</v>
      </c>
      <c r="F698" s="57">
        <v>179</v>
      </c>
      <c r="G698" s="59">
        <v>4</v>
      </c>
      <c r="H698" s="59">
        <v>29</v>
      </c>
      <c r="I698" s="59">
        <v>2</v>
      </c>
      <c r="J698" s="59">
        <v>0</v>
      </c>
      <c r="K698" s="59">
        <v>0</v>
      </c>
      <c r="L698" s="59">
        <v>2</v>
      </c>
      <c r="M698" s="57">
        <v>1</v>
      </c>
      <c r="N698" s="57">
        <v>11</v>
      </c>
    </row>
    <row r="699" spans="1:14" ht="15.5" x14ac:dyDescent="0.35">
      <c r="A699" s="56"/>
      <c r="B699" s="56"/>
      <c r="C699" s="56" t="s">
        <v>494</v>
      </c>
      <c r="D699" s="59">
        <v>11</v>
      </c>
      <c r="E699" s="59">
        <v>176</v>
      </c>
      <c r="F699" s="57">
        <v>259</v>
      </c>
      <c r="G699" s="59">
        <v>2</v>
      </c>
      <c r="H699" s="59">
        <v>29</v>
      </c>
      <c r="I699" s="59">
        <v>1</v>
      </c>
      <c r="J699" s="59">
        <v>1</v>
      </c>
      <c r="K699" s="59">
        <v>0</v>
      </c>
      <c r="L699" s="59">
        <v>2</v>
      </c>
      <c r="M699" s="57">
        <v>0</v>
      </c>
      <c r="N699" s="57">
        <v>9</v>
      </c>
    </row>
    <row r="700" spans="1:14" ht="15.5" x14ac:dyDescent="0.35">
      <c r="A700" s="56" t="s">
        <v>57</v>
      </c>
      <c r="B700" s="56"/>
      <c r="C700" s="56"/>
      <c r="D700" s="59">
        <v>25</v>
      </c>
      <c r="E700" s="59">
        <v>407</v>
      </c>
      <c r="F700" s="57">
        <v>683</v>
      </c>
      <c r="G700" s="59">
        <v>3</v>
      </c>
      <c r="H700" s="59">
        <v>64</v>
      </c>
      <c r="I700" s="59">
        <v>4</v>
      </c>
      <c r="J700" s="59">
        <v>26</v>
      </c>
      <c r="K700" s="59">
        <v>0</v>
      </c>
      <c r="L700" s="59">
        <v>9</v>
      </c>
      <c r="M700" s="57">
        <v>6</v>
      </c>
      <c r="N700" s="57">
        <v>42</v>
      </c>
    </row>
    <row r="701" spans="1:14" ht="15.5" x14ac:dyDescent="0.35">
      <c r="A701" s="56"/>
      <c r="B701" s="56" t="s">
        <v>484</v>
      </c>
      <c r="C701" s="56"/>
      <c r="D701" s="59">
        <v>1</v>
      </c>
      <c r="E701" s="59">
        <v>43</v>
      </c>
      <c r="F701" s="57">
        <v>12</v>
      </c>
      <c r="G701" s="59">
        <v>1</v>
      </c>
      <c r="H701" s="59">
        <v>4</v>
      </c>
      <c r="I701" s="59">
        <v>0</v>
      </c>
      <c r="J701" s="59">
        <v>7</v>
      </c>
      <c r="K701" s="59">
        <v>0</v>
      </c>
      <c r="L701" s="59">
        <v>0</v>
      </c>
      <c r="M701" s="57">
        <v>0</v>
      </c>
      <c r="N701" s="57">
        <v>6</v>
      </c>
    </row>
    <row r="702" spans="1:14" ht="15.5" x14ac:dyDescent="0.35">
      <c r="A702" s="56"/>
      <c r="B702" s="56" t="s">
        <v>485</v>
      </c>
      <c r="C702" s="56"/>
      <c r="D702" s="59">
        <v>0</v>
      </c>
      <c r="E702" s="59">
        <v>10</v>
      </c>
      <c r="F702" s="57">
        <v>19</v>
      </c>
      <c r="G702" s="59">
        <v>0</v>
      </c>
      <c r="H702" s="59">
        <v>1</v>
      </c>
      <c r="I702" s="59">
        <v>0</v>
      </c>
      <c r="J702" s="59">
        <v>2</v>
      </c>
      <c r="K702" s="59">
        <v>0</v>
      </c>
      <c r="L702" s="59">
        <v>1</v>
      </c>
      <c r="M702" s="57">
        <v>0</v>
      </c>
      <c r="N702" s="57">
        <v>0</v>
      </c>
    </row>
    <row r="703" spans="1:14" ht="15.5" x14ac:dyDescent="0.35">
      <c r="A703" s="56"/>
      <c r="B703" s="56" t="s">
        <v>70</v>
      </c>
      <c r="C703" s="56"/>
      <c r="D703" s="59">
        <v>24</v>
      </c>
      <c r="E703" s="59">
        <v>354</v>
      </c>
      <c r="F703" s="57">
        <v>652</v>
      </c>
      <c r="G703" s="59">
        <v>2</v>
      </c>
      <c r="H703" s="59">
        <v>59</v>
      </c>
      <c r="I703" s="59">
        <v>4</v>
      </c>
      <c r="J703" s="59">
        <v>17</v>
      </c>
      <c r="K703" s="59">
        <v>0</v>
      </c>
      <c r="L703" s="59">
        <v>8</v>
      </c>
      <c r="M703" s="57">
        <v>6</v>
      </c>
      <c r="N703" s="57">
        <v>36</v>
      </c>
    </row>
    <row r="704" spans="1:14" ht="15.5" x14ac:dyDescent="0.35">
      <c r="A704" s="56"/>
      <c r="B704" s="56"/>
      <c r="C704" s="56" t="s">
        <v>495</v>
      </c>
      <c r="D704" s="59">
        <v>13</v>
      </c>
      <c r="E704" s="59">
        <v>273</v>
      </c>
      <c r="F704" s="57">
        <v>494</v>
      </c>
      <c r="G704" s="59">
        <v>1</v>
      </c>
      <c r="H704" s="59">
        <v>52</v>
      </c>
      <c r="I704" s="59">
        <v>3</v>
      </c>
      <c r="J704" s="59">
        <v>14</v>
      </c>
      <c r="K704" s="59">
        <v>0</v>
      </c>
      <c r="L704" s="59">
        <v>8</v>
      </c>
      <c r="M704" s="57">
        <v>4</v>
      </c>
      <c r="N704" s="57">
        <v>27</v>
      </c>
    </row>
    <row r="705" spans="1:14" ht="15.5" x14ac:dyDescent="0.35">
      <c r="A705" s="56"/>
      <c r="B705" s="56"/>
      <c r="C705" s="56" t="s">
        <v>494</v>
      </c>
      <c r="D705" s="59">
        <v>11</v>
      </c>
      <c r="E705" s="59">
        <v>81</v>
      </c>
      <c r="F705" s="57">
        <v>158</v>
      </c>
      <c r="G705" s="59">
        <v>1</v>
      </c>
      <c r="H705" s="59">
        <v>7</v>
      </c>
      <c r="I705" s="59">
        <v>1</v>
      </c>
      <c r="J705" s="59">
        <v>3</v>
      </c>
      <c r="K705" s="59">
        <v>0</v>
      </c>
      <c r="L705" s="59">
        <v>0</v>
      </c>
      <c r="M705" s="57">
        <v>2</v>
      </c>
      <c r="N705" s="57">
        <v>9</v>
      </c>
    </row>
    <row r="706" spans="1:14" ht="15.5" x14ac:dyDescent="0.35">
      <c r="A706" s="60" t="s">
        <v>633</v>
      </c>
      <c r="B706" s="60"/>
      <c r="C706" s="60"/>
      <c r="D706" s="59">
        <v>4161</v>
      </c>
      <c r="E706" s="59">
        <v>157875</v>
      </c>
      <c r="F706" s="57">
        <v>248535</v>
      </c>
      <c r="G706" s="59">
        <v>1220</v>
      </c>
      <c r="H706" s="59">
        <v>19786</v>
      </c>
      <c r="I706" s="59">
        <v>1168</v>
      </c>
      <c r="J706" s="59">
        <v>9838</v>
      </c>
      <c r="K706" s="59">
        <v>140</v>
      </c>
      <c r="L706" s="59">
        <v>7594</v>
      </c>
      <c r="M706" s="57">
        <v>631</v>
      </c>
      <c r="N706" s="57">
        <v>11218</v>
      </c>
    </row>
    <row r="707" spans="1:14" ht="5.25" customHeight="1" x14ac:dyDescent="0.35"/>
    <row r="708" spans="1:14" x14ac:dyDescent="0.35">
      <c r="A708" s="95" t="s">
        <v>649</v>
      </c>
    </row>
    <row r="709" spans="1:14" ht="15" customHeight="1" x14ac:dyDescent="0.35"/>
  </sheetData>
  <pageMargins left="0.55000000000000004" right="0.55000000000000004" top="0.55000000000000004" bottom="0.55000000000000004" header="0.3" footer="0.3"/>
  <pageSetup scale="25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CCE9-2CB0-45C9-8272-79DB6F13A35D}">
  <sheetPr>
    <pageSetUpPr fitToPage="1"/>
  </sheetPr>
  <dimension ref="A1:S692"/>
  <sheetViews>
    <sheetView workbookViewId="0">
      <selection activeCell="A2" sqref="A2"/>
    </sheetView>
  </sheetViews>
  <sheetFormatPr defaultRowHeight="14.5" x14ac:dyDescent="0.35"/>
  <cols>
    <col min="1" max="1" width="20.26953125" bestFit="1" customWidth="1"/>
    <col min="2" max="2" width="24.54296875" customWidth="1"/>
    <col min="3" max="3" width="26.1796875" customWidth="1"/>
    <col min="4" max="4" width="15.81640625" bestFit="1" customWidth="1"/>
    <col min="5" max="5" width="18" bestFit="1" customWidth="1"/>
    <col min="6" max="6" width="20.81640625" bestFit="1" customWidth="1"/>
    <col min="7" max="7" width="23" bestFit="1" customWidth="1"/>
    <col min="8" max="8" width="21.453125" bestFit="1" customWidth="1"/>
    <col min="9" max="9" width="23.54296875" bestFit="1" customWidth="1"/>
    <col min="10" max="10" width="18.26953125" bestFit="1" customWidth="1"/>
    <col min="11" max="11" width="20.26953125" bestFit="1" customWidth="1"/>
    <col min="12" max="12" width="24.453125" customWidth="1"/>
    <col min="13" max="13" width="26.54296875" customWidth="1"/>
    <col min="14" max="14" width="15.26953125" customWidth="1"/>
    <col min="15" max="15" width="17.26953125" customWidth="1"/>
    <col min="16" max="16" width="18.7265625" customWidth="1"/>
    <col min="17" max="17" width="20.7265625" customWidth="1"/>
    <col min="18" max="18" width="8.1796875" bestFit="1" customWidth="1"/>
    <col min="19" max="19" width="9.81640625" bestFit="1" customWidth="1"/>
    <col min="20" max="20" width="21.7265625" bestFit="1" customWidth="1"/>
    <col min="21" max="21" width="20.26953125" bestFit="1" customWidth="1"/>
  </cols>
  <sheetData>
    <row r="1" spans="1:19" ht="17.5" x14ac:dyDescent="0.35">
      <c r="A1" s="1" t="str">
        <f>Parameters!$A$14</f>
        <v>TABLE 8A PERSONS KILLED AND INJURED BY COUNTY, CITY, AND ROAD CLASSIFICATION - 2021</v>
      </c>
    </row>
    <row r="3" spans="1:19" ht="30.5" x14ac:dyDescent="0.35">
      <c r="A3" s="92" t="s">
        <v>630</v>
      </c>
      <c r="B3" s="92" t="s">
        <v>631</v>
      </c>
      <c r="C3" s="92" t="s">
        <v>632</v>
      </c>
      <c r="D3" s="93" t="s">
        <v>668</v>
      </c>
      <c r="E3" s="93" t="s">
        <v>669</v>
      </c>
      <c r="F3" s="93" t="s">
        <v>670</v>
      </c>
      <c r="G3" s="93" t="s">
        <v>671</v>
      </c>
      <c r="H3" s="93" t="s">
        <v>672</v>
      </c>
      <c r="I3" s="93" t="s">
        <v>673</v>
      </c>
      <c r="J3" s="93" t="s">
        <v>674</v>
      </c>
      <c r="K3" s="93" t="s">
        <v>675</v>
      </c>
      <c r="L3" s="93" t="s">
        <v>680</v>
      </c>
      <c r="M3" s="93" t="s">
        <v>681</v>
      </c>
      <c r="N3" s="93" t="s">
        <v>676</v>
      </c>
      <c r="O3" s="93" t="s">
        <v>677</v>
      </c>
      <c r="P3" s="93" t="s">
        <v>678</v>
      </c>
      <c r="Q3" s="93" t="s">
        <v>679</v>
      </c>
      <c r="R3" s="94" t="s">
        <v>682</v>
      </c>
      <c r="S3" s="94" t="s">
        <v>683</v>
      </c>
    </row>
    <row r="4" spans="1:19" ht="15.5" x14ac:dyDescent="0.35">
      <c r="A4" s="89" t="s">
        <v>0</v>
      </c>
      <c r="B4" s="89"/>
      <c r="C4" s="89"/>
      <c r="D4" s="90">
        <v>51</v>
      </c>
      <c r="E4" s="90">
        <v>5666</v>
      </c>
      <c r="F4" s="90">
        <v>14</v>
      </c>
      <c r="G4" s="90">
        <v>2033</v>
      </c>
      <c r="H4" s="90">
        <v>34</v>
      </c>
      <c r="I4" s="90">
        <v>507</v>
      </c>
      <c r="J4" s="90">
        <v>4</v>
      </c>
      <c r="K4" s="90">
        <v>384</v>
      </c>
      <c r="L4" s="90">
        <v>13</v>
      </c>
      <c r="M4" s="90">
        <v>398</v>
      </c>
      <c r="N4" s="90">
        <v>1</v>
      </c>
      <c r="O4" s="90">
        <v>59</v>
      </c>
      <c r="P4" s="90">
        <v>0</v>
      </c>
      <c r="Q4" s="90">
        <v>0</v>
      </c>
      <c r="R4" s="90">
        <v>104</v>
      </c>
      <c r="S4" s="90">
        <v>8649</v>
      </c>
    </row>
    <row r="5" spans="1:19" ht="15.5" x14ac:dyDescent="0.35">
      <c r="A5" s="89"/>
      <c r="B5" s="89" t="s">
        <v>0</v>
      </c>
      <c r="C5" s="89"/>
      <c r="D5" s="90">
        <v>1</v>
      </c>
      <c r="E5" s="90">
        <v>104</v>
      </c>
      <c r="F5" s="90">
        <v>0</v>
      </c>
      <c r="G5" s="90">
        <v>33</v>
      </c>
      <c r="H5" s="90">
        <v>0</v>
      </c>
      <c r="I5" s="90">
        <v>24</v>
      </c>
      <c r="J5" s="90">
        <v>0</v>
      </c>
      <c r="K5" s="90">
        <v>14</v>
      </c>
      <c r="L5" s="90">
        <v>0</v>
      </c>
      <c r="M5" s="90">
        <v>6</v>
      </c>
      <c r="N5" s="90">
        <v>0</v>
      </c>
      <c r="O5" s="90">
        <v>2</v>
      </c>
      <c r="P5" s="90">
        <v>0</v>
      </c>
      <c r="Q5" s="90">
        <v>0</v>
      </c>
      <c r="R5" s="90">
        <v>1</v>
      </c>
      <c r="S5" s="90">
        <v>177</v>
      </c>
    </row>
    <row r="6" spans="1:19" ht="15.5" x14ac:dyDescent="0.35">
      <c r="A6" s="89"/>
      <c r="B6" s="89" t="s">
        <v>58</v>
      </c>
      <c r="C6" s="89"/>
      <c r="D6" s="90">
        <v>0</v>
      </c>
      <c r="E6" s="90">
        <v>44</v>
      </c>
      <c r="F6" s="90">
        <v>0</v>
      </c>
      <c r="G6" s="90">
        <v>14</v>
      </c>
      <c r="H6" s="90">
        <v>0</v>
      </c>
      <c r="I6" s="90">
        <v>14</v>
      </c>
      <c r="J6" s="90">
        <v>0</v>
      </c>
      <c r="K6" s="90">
        <v>10</v>
      </c>
      <c r="L6" s="90">
        <v>0</v>
      </c>
      <c r="M6" s="90">
        <v>3</v>
      </c>
      <c r="N6" s="90">
        <v>0</v>
      </c>
      <c r="O6" s="90">
        <v>0</v>
      </c>
      <c r="P6" s="90">
        <v>0</v>
      </c>
      <c r="Q6" s="90">
        <v>0</v>
      </c>
      <c r="R6" s="90">
        <v>0</v>
      </c>
      <c r="S6" s="90">
        <v>82</v>
      </c>
    </row>
    <row r="7" spans="1:19" ht="15.5" x14ac:dyDescent="0.35">
      <c r="A7" s="89"/>
      <c r="B7" s="89" t="s">
        <v>59</v>
      </c>
      <c r="C7" s="89"/>
      <c r="D7" s="90">
        <v>3</v>
      </c>
      <c r="E7" s="90">
        <v>289</v>
      </c>
      <c r="F7" s="90">
        <v>1</v>
      </c>
      <c r="G7" s="90">
        <v>111</v>
      </c>
      <c r="H7" s="90">
        <v>6</v>
      </c>
      <c r="I7" s="90">
        <v>52</v>
      </c>
      <c r="J7" s="90">
        <v>0</v>
      </c>
      <c r="K7" s="90">
        <v>78</v>
      </c>
      <c r="L7" s="90">
        <v>0</v>
      </c>
      <c r="M7" s="90">
        <v>30</v>
      </c>
      <c r="N7" s="90">
        <v>0</v>
      </c>
      <c r="O7" s="90">
        <v>7</v>
      </c>
      <c r="P7" s="90">
        <v>0</v>
      </c>
      <c r="Q7" s="90">
        <v>0</v>
      </c>
      <c r="R7" s="90">
        <v>10</v>
      </c>
      <c r="S7" s="90">
        <v>537</v>
      </c>
    </row>
    <row r="8" spans="1:19" ht="15.5" x14ac:dyDescent="0.35">
      <c r="A8" s="89"/>
      <c r="B8" s="89" t="s">
        <v>60</v>
      </c>
      <c r="C8" s="89"/>
      <c r="D8" s="90">
        <v>1</v>
      </c>
      <c r="E8" s="90">
        <v>84</v>
      </c>
      <c r="F8" s="90">
        <v>0</v>
      </c>
      <c r="G8" s="90">
        <v>30</v>
      </c>
      <c r="H8" s="90">
        <v>1</v>
      </c>
      <c r="I8" s="90">
        <v>6</v>
      </c>
      <c r="J8" s="90">
        <v>0</v>
      </c>
      <c r="K8" s="90">
        <v>11</v>
      </c>
      <c r="L8" s="90">
        <v>0</v>
      </c>
      <c r="M8" s="90">
        <v>1</v>
      </c>
      <c r="N8" s="90">
        <v>0</v>
      </c>
      <c r="O8" s="90">
        <v>0</v>
      </c>
      <c r="P8" s="90">
        <v>0</v>
      </c>
      <c r="Q8" s="90">
        <v>0</v>
      </c>
      <c r="R8" s="90">
        <v>2</v>
      </c>
      <c r="S8" s="90">
        <v>131</v>
      </c>
    </row>
    <row r="9" spans="1:19" ht="15.5" x14ac:dyDescent="0.35">
      <c r="A9" s="89"/>
      <c r="B9" s="89" t="s">
        <v>61</v>
      </c>
      <c r="C9" s="89"/>
      <c r="D9" s="90">
        <v>1</v>
      </c>
      <c r="E9" s="90">
        <v>66</v>
      </c>
      <c r="F9" s="90">
        <v>0</v>
      </c>
      <c r="G9" s="90">
        <v>24</v>
      </c>
      <c r="H9" s="90">
        <v>0</v>
      </c>
      <c r="I9" s="90">
        <v>8</v>
      </c>
      <c r="J9" s="90">
        <v>0</v>
      </c>
      <c r="K9" s="90">
        <v>2</v>
      </c>
      <c r="L9" s="90">
        <v>1</v>
      </c>
      <c r="M9" s="90">
        <v>6</v>
      </c>
      <c r="N9" s="90">
        <v>0</v>
      </c>
      <c r="O9" s="90">
        <v>0</v>
      </c>
      <c r="P9" s="90">
        <v>0</v>
      </c>
      <c r="Q9" s="90">
        <v>0</v>
      </c>
      <c r="R9" s="90">
        <v>1</v>
      </c>
      <c r="S9" s="90">
        <v>100</v>
      </c>
    </row>
    <row r="10" spans="1:19" ht="15.5" x14ac:dyDescent="0.35">
      <c r="A10" s="89"/>
      <c r="B10" s="89" t="s">
        <v>62</v>
      </c>
      <c r="C10" s="89"/>
      <c r="D10" s="90">
        <v>11</v>
      </c>
      <c r="E10" s="90">
        <v>779</v>
      </c>
      <c r="F10" s="90">
        <v>1</v>
      </c>
      <c r="G10" s="90">
        <v>216</v>
      </c>
      <c r="H10" s="90">
        <v>4</v>
      </c>
      <c r="I10" s="90">
        <v>37</v>
      </c>
      <c r="J10" s="90">
        <v>2</v>
      </c>
      <c r="K10" s="90">
        <v>51</v>
      </c>
      <c r="L10" s="90">
        <v>7</v>
      </c>
      <c r="M10" s="90">
        <v>41</v>
      </c>
      <c r="N10" s="90">
        <v>0</v>
      </c>
      <c r="O10" s="90">
        <v>0</v>
      </c>
      <c r="P10" s="90">
        <v>0</v>
      </c>
      <c r="Q10" s="90">
        <v>0</v>
      </c>
      <c r="R10" s="90">
        <v>18</v>
      </c>
      <c r="S10" s="90">
        <v>1083</v>
      </c>
    </row>
    <row r="11" spans="1:19" ht="15.5" x14ac:dyDescent="0.35">
      <c r="A11" s="89"/>
      <c r="B11" s="89" t="s">
        <v>63</v>
      </c>
      <c r="C11" s="89"/>
      <c r="D11" s="90">
        <v>2</v>
      </c>
      <c r="E11" s="90">
        <v>537</v>
      </c>
      <c r="F11" s="90">
        <v>0</v>
      </c>
      <c r="G11" s="90">
        <v>201</v>
      </c>
      <c r="H11" s="90">
        <v>7</v>
      </c>
      <c r="I11" s="90">
        <v>45</v>
      </c>
      <c r="J11" s="90">
        <v>0</v>
      </c>
      <c r="K11" s="90">
        <v>16</v>
      </c>
      <c r="L11" s="90">
        <v>1</v>
      </c>
      <c r="M11" s="90">
        <v>34</v>
      </c>
      <c r="N11" s="90">
        <v>0</v>
      </c>
      <c r="O11" s="90">
        <v>1</v>
      </c>
      <c r="P11" s="90">
        <v>0</v>
      </c>
      <c r="Q11" s="90">
        <v>0</v>
      </c>
      <c r="R11" s="90">
        <v>9</v>
      </c>
      <c r="S11" s="90">
        <v>800</v>
      </c>
    </row>
    <row r="12" spans="1:19" ht="15.5" x14ac:dyDescent="0.35">
      <c r="A12" s="89"/>
      <c r="B12" s="89" t="s">
        <v>64</v>
      </c>
      <c r="C12" s="89"/>
      <c r="D12" s="90">
        <v>4</v>
      </c>
      <c r="E12" s="90">
        <v>297</v>
      </c>
      <c r="F12" s="90">
        <v>0</v>
      </c>
      <c r="G12" s="90">
        <v>95</v>
      </c>
      <c r="H12" s="90">
        <v>0</v>
      </c>
      <c r="I12" s="90">
        <v>10</v>
      </c>
      <c r="J12" s="90">
        <v>0</v>
      </c>
      <c r="K12" s="90">
        <v>23</v>
      </c>
      <c r="L12" s="90">
        <v>1</v>
      </c>
      <c r="M12" s="90">
        <v>18</v>
      </c>
      <c r="N12" s="90">
        <v>0</v>
      </c>
      <c r="O12" s="90">
        <v>2</v>
      </c>
      <c r="P12" s="90">
        <v>0</v>
      </c>
      <c r="Q12" s="90">
        <v>0</v>
      </c>
      <c r="R12" s="90">
        <v>4</v>
      </c>
      <c r="S12" s="90">
        <v>427</v>
      </c>
    </row>
    <row r="13" spans="1:19" ht="15.5" x14ac:dyDescent="0.35">
      <c r="A13" s="89"/>
      <c r="B13" s="89" t="s">
        <v>65</v>
      </c>
      <c r="C13" s="89"/>
      <c r="D13" s="90">
        <v>1</v>
      </c>
      <c r="E13" s="90">
        <v>120</v>
      </c>
      <c r="F13" s="90">
        <v>0</v>
      </c>
      <c r="G13" s="90">
        <v>28</v>
      </c>
      <c r="H13" s="90">
        <v>0</v>
      </c>
      <c r="I13" s="90">
        <v>1</v>
      </c>
      <c r="J13" s="90">
        <v>0</v>
      </c>
      <c r="K13" s="90">
        <v>7</v>
      </c>
      <c r="L13" s="90">
        <v>0</v>
      </c>
      <c r="M13" s="90">
        <v>9</v>
      </c>
      <c r="N13" s="90">
        <v>0</v>
      </c>
      <c r="O13" s="90">
        <v>0</v>
      </c>
      <c r="P13" s="90">
        <v>0</v>
      </c>
      <c r="Q13" s="90">
        <v>0</v>
      </c>
      <c r="R13" s="90">
        <v>1</v>
      </c>
      <c r="S13" s="90">
        <v>156</v>
      </c>
    </row>
    <row r="14" spans="1:19" ht="15.5" x14ac:dyDescent="0.35">
      <c r="A14" s="89"/>
      <c r="B14" s="89" t="s">
        <v>66</v>
      </c>
      <c r="C14" s="89"/>
      <c r="D14" s="90">
        <v>14</v>
      </c>
      <c r="E14" s="90">
        <v>1622</v>
      </c>
      <c r="F14" s="90">
        <v>2</v>
      </c>
      <c r="G14" s="90">
        <v>692</v>
      </c>
      <c r="H14" s="90">
        <v>10</v>
      </c>
      <c r="I14" s="90">
        <v>214</v>
      </c>
      <c r="J14" s="90">
        <v>2</v>
      </c>
      <c r="K14" s="90">
        <v>87</v>
      </c>
      <c r="L14" s="90">
        <v>0</v>
      </c>
      <c r="M14" s="90">
        <v>145</v>
      </c>
      <c r="N14" s="90">
        <v>0</v>
      </c>
      <c r="O14" s="90">
        <v>36</v>
      </c>
      <c r="P14" s="90">
        <v>0</v>
      </c>
      <c r="Q14" s="90">
        <v>0</v>
      </c>
      <c r="R14" s="90">
        <v>28</v>
      </c>
      <c r="S14" s="90">
        <v>2651</v>
      </c>
    </row>
    <row r="15" spans="1:19" ht="15.5" x14ac:dyDescent="0.35">
      <c r="A15" s="89"/>
      <c r="B15" s="89" t="s">
        <v>67</v>
      </c>
      <c r="C15" s="89"/>
      <c r="D15" s="90">
        <v>0</v>
      </c>
      <c r="E15" s="90">
        <v>6</v>
      </c>
      <c r="F15" s="90">
        <v>0</v>
      </c>
      <c r="G15" s="90">
        <v>0</v>
      </c>
      <c r="H15" s="90">
        <v>0</v>
      </c>
      <c r="I15" s="90">
        <v>4</v>
      </c>
      <c r="J15" s="90">
        <v>0</v>
      </c>
      <c r="K15" s="90">
        <v>1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v>0</v>
      </c>
      <c r="S15" s="90">
        <v>11</v>
      </c>
    </row>
    <row r="16" spans="1:19" ht="15.5" x14ac:dyDescent="0.35">
      <c r="A16" s="89"/>
      <c r="B16" s="89" t="s">
        <v>68</v>
      </c>
      <c r="C16" s="89"/>
      <c r="D16" s="90">
        <v>1</v>
      </c>
      <c r="E16" s="90">
        <v>274</v>
      </c>
      <c r="F16" s="90">
        <v>1</v>
      </c>
      <c r="G16" s="90">
        <v>94</v>
      </c>
      <c r="H16" s="90">
        <v>2</v>
      </c>
      <c r="I16" s="90">
        <v>9</v>
      </c>
      <c r="J16" s="90">
        <v>0</v>
      </c>
      <c r="K16" s="90">
        <v>22</v>
      </c>
      <c r="L16" s="90">
        <v>0</v>
      </c>
      <c r="M16" s="90">
        <v>18</v>
      </c>
      <c r="N16" s="90">
        <v>1</v>
      </c>
      <c r="O16" s="90">
        <v>2</v>
      </c>
      <c r="P16" s="90">
        <v>0</v>
      </c>
      <c r="Q16" s="90">
        <v>0</v>
      </c>
      <c r="R16" s="90">
        <v>5</v>
      </c>
      <c r="S16" s="90">
        <v>401</v>
      </c>
    </row>
    <row r="17" spans="1:19" ht="15.5" x14ac:dyDescent="0.35">
      <c r="A17" s="89"/>
      <c r="B17" s="89" t="s">
        <v>69</v>
      </c>
      <c r="C17" s="89"/>
      <c r="D17" s="90">
        <v>1</v>
      </c>
      <c r="E17" s="90">
        <v>243</v>
      </c>
      <c r="F17" s="90">
        <v>2</v>
      </c>
      <c r="G17" s="90">
        <v>96</v>
      </c>
      <c r="H17" s="90">
        <v>1</v>
      </c>
      <c r="I17" s="90">
        <v>33</v>
      </c>
      <c r="J17" s="90">
        <v>0</v>
      </c>
      <c r="K17" s="90">
        <v>10</v>
      </c>
      <c r="L17" s="90">
        <v>0</v>
      </c>
      <c r="M17" s="90">
        <v>3</v>
      </c>
      <c r="N17" s="90">
        <v>0</v>
      </c>
      <c r="O17" s="90">
        <v>2</v>
      </c>
      <c r="P17" s="90">
        <v>0</v>
      </c>
      <c r="Q17" s="90">
        <v>0</v>
      </c>
      <c r="R17" s="90">
        <v>4</v>
      </c>
      <c r="S17" s="90">
        <v>384</v>
      </c>
    </row>
    <row r="18" spans="1:19" ht="15.5" x14ac:dyDescent="0.35">
      <c r="A18" s="89"/>
      <c r="B18" s="89" t="s">
        <v>71</v>
      </c>
      <c r="C18" s="89"/>
      <c r="D18" s="90">
        <v>0</v>
      </c>
      <c r="E18" s="90">
        <v>183</v>
      </c>
      <c r="F18" s="90">
        <v>1</v>
      </c>
      <c r="G18" s="90">
        <v>54</v>
      </c>
      <c r="H18" s="90">
        <v>1</v>
      </c>
      <c r="I18" s="90">
        <v>12</v>
      </c>
      <c r="J18" s="90">
        <v>0</v>
      </c>
      <c r="K18" s="90">
        <v>11</v>
      </c>
      <c r="L18" s="90">
        <v>1</v>
      </c>
      <c r="M18" s="90">
        <v>9</v>
      </c>
      <c r="N18" s="90">
        <v>0</v>
      </c>
      <c r="O18" s="90">
        <v>4</v>
      </c>
      <c r="P18" s="90">
        <v>0</v>
      </c>
      <c r="Q18" s="90">
        <v>0</v>
      </c>
      <c r="R18" s="90">
        <v>2</v>
      </c>
      <c r="S18" s="90">
        <v>264</v>
      </c>
    </row>
    <row r="19" spans="1:19" ht="15.5" x14ac:dyDescent="0.35">
      <c r="A19" s="89"/>
      <c r="B19" s="89" t="s">
        <v>70</v>
      </c>
      <c r="C19" s="89"/>
      <c r="D19" s="90">
        <v>11</v>
      </c>
      <c r="E19" s="90">
        <v>1018</v>
      </c>
      <c r="F19" s="90">
        <v>6</v>
      </c>
      <c r="G19" s="90">
        <v>345</v>
      </c>
      <c r="H19" s="90">
        <v>2</v>
      </c>
      <c r="I19" s="90">
        <v>38</v>
      </c>
      <c r="J19" s="90">
        <v>0</v>
      </c>
      <c r="K19" s="90">
        <v>41</v>
      </c>
      <c r="L19" s="90">
        <v>2</v>
      </c>
      <c r="M19" s="90">
        <v>75</v>
      </c>
      <c r="N19" s="90">
        <v>0</v>
      </c>
      <c r="O19" s="90">
        <v>3</v>
      </c>
      <c r="P19" s="90">
        <v>0</v>
      </c>
      <c r="Q19" s="90">
        <v>0</v>
      </c>
      <c r="R19" s="90">
        <v>19</v>
      </c>
      <c r="S19" s="90">
        <v>1445</v>
      </c>
    </row>
    <row r="20" spans="1:19" ht="15.5" x14ac:dyDescent="0.35">
      <c r="A20" s="89"/>
      <c r="B20" s="89"/>
      <c r="C20" s="89" t="s">
        <v>495</v>
      </c>
      <c r="D20" s="90">
        <v>5</v>
      </c>
      <c r="E20" s="90">
        <v>395</v>
      </c>
      <c r="F20" s="90">
        <v>1</v>
      </c>
      <c r="G20" s="90">
        <v>108</v>
      </c>
      <c r="H20" s="90">
        <v>0</v>
      </c>
      <c r="I20" s="90">
        <v>32</v>
      </c>
      <c r="J20" s="90">
        <v>0</v>
      </c>
      <c r="K20" s="90">
        <v>34</v>
      </c>
      <c r="L20" s="90">
        <v>2</v>
      </c>
      <c r="M20" s="90">
        <v>33</v>
      </c>
      <c r="N20" s="90">
        <v>0</v>
      </c>
      <c r="O20" s="90">
        <v>2</v>
      </c>
      <c r="P20" s="90">
        <v>0</v>
      </c>
      <c r="Q20" s="90">
        <v>0</v>
      </c>
      <c r="R20" s="90">
        <v>6</v>
      </c>
      <c r="S20" s="90">
        <v>571</v>
      </c>
    </row>
    <row r="21" spans="1:19" ht="15.5" x14ac:dyDescent="0.35">
      <c r="A21" s="89"/>
      <c r="B21" s="89"/>
      <c r="C21" s="89" t="s">
        <v>494</v>
      </c>
      <c r="D21" s="90">
        <v>6</v>
      </c>
      <c r="E21" s="90">
        <v>623</v>
      </c>
      <c r="F21" s="90">
        <v>5</v>
      </c>
      <c r="G21" s="90">
        <v>237</v>
      </c>
      <c r="H21" s="90">
        <v>2</v>
      </c>
      <c r="I21" s="90">
        <v>6</v>
      </c>
      <c r="J21" s="90">
        <v>0</v>
      </c>
      <c r="K21" s="90">
        <v>7</v>
      </c>
      <c r="L21" s="90">
        <v>0</v>
      </c>
      <c r="M21" s="90">
        <v>42</v>
      </c>
      <c r="N21" s="90">
        <v>0</v>
      </c>
      <c r="O21" s="90">
        <v>1</v>
      </c>
      <c r="P21" s="90">
        <v>0</v>
      </c>
      <c r="Q21" s="90">
        <v>0</v>
      </c>
      <c r="R21" s="90">
        <v>13</v>
      </c>
      <c r="S21" s="90">
        <v>874</v>
      </c>
    </row>
    <row r="22" spans="1:19" ht="15.5" x14ac:dyDescent="0.35">
      <c r="A22" s="89" t="s">
        <v>1</v>
      </c>
      <c r="B22" s="89"/>
      <c r="C22" s="89"/>
      <c r="D22" s="90">
        <v>0</v>
      </c>
      <c r="E22" s="90">
        <v>18</v>
      </c>
      <c r="F22" s="90">
        <v>0</v>
      </c>
      <c r="G22" s="90">
        <v>5</v>
      </c>
      <c r="H22" s="90">
        <v>0</v>
      </c>
      <c r="I22" s="90">
        <v>0</v>
      </c>
      <c r="J22" s="90">
        <v>0</v>
      </c>
      <c r="K22" s="90">
        <v>3</v>
      </c>
      <c r="L22" s="90">
        <v>0</v>
      </c>
      <c r="M22" s="90">
        <v>4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26</v>
      </c>
    </row>
    <row r="23" spans="1:19" ht="15.5" x14ac:dyDescent="0.35">
      <c r="A23" s="89"/>
      <c r="B23" s="89" t="s">
        <v>70</v>
      </c>
      <c r="C23" s="89"/>
      <c r="D23" s="90">
        <v>0</v>
      </c>
      <c r="E23" s="90">
        <v>18</v>
      </c>
      <c r="F23" s="90">
        <v>0</v>
      </c>
      <c r="G23" s="90">
        <v>5</v>
      </c>
      <c r="H23" s="90">
        <v>0</v>
      </c>
      <c r="I23" s="90">
        <v>0</v>
      </c>
      <c r="J23" s="90">
        <v>0</v>
      </c>
      <c r="K23" s="90">
        <v>3</v>
      </c>
      <c r="L23" s="90">
        <v>0</v>
      </c>
      <c r="M23" s="90">
        <v>4</v>
      </c>
      <c r="N23" s="90">
        <v>0</v>
      </c>
      <c r="O23" s="90">
        <v>0</v>
      </c>
      <c r="P23" s="90">
        <v>0</v>
      </c>
      <c r="Q23" s="90">
        <v>0</v>
      </c>
      <c r="R23" s="90">
        <v>0</v>
      </c>
      <c r="S23" s="90">
        <v>26</v>
      </c>
    </row>
    <row r="24" spans="1:19" ht="15.5" x14ac:dyDescent="0.35">
      <c r="A24" s="89"/>
      <c r="B24" s="89"/>
      <c r="C24" s="89" t="s">
        <v>495</v>
      </c>
      <c r="D24" s="90">
        <v>0</v>
      </c>
      <c r="E24" s="90">
        <v>5</v>
      </c>
      <c r="F24" s="90">
        <v>0</v>
      </c>
      <c r="G24" s="90">
        <v>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0">
        <v>0</v>
      </c>
      <c r="R24" s="90">
        <v>0</v>
      </c>
      <c r="S24" s="90">
        <v>8</v>
      </c>
    </row>
    <row r="25" spans="1:19" ht="15.5" x14ac:dyDescent="0.35">
      <c r="A25" s="89"/>
      <c r="B25" s="89"/>
      <c r="C25" s="89" t="s">
        <v>494</v>
      </c>
      <c r="D25" s="90">
        <v>0</v>
      </c>
      <c r="E25" s="90">
        <v>13</v>
      </c>
      <c r="F25" s="90">
        <v>0</v>
      </c>
      <c r="G25" s="90">
        <v>2</v>
      </c>
      <c r="H25" s="90">
        <v>0</v>
      </c>
      <c r="I25" s="90">
        <v>0</v>
      </c>
      <c r="J25" s="90">
        <v>0</v>
      </c>
      <c r="K25" s="90">
        <v>3</v>
      </c>
      <c r="L25" s="90">
        <v>0</v>
      </c>
      <c r="M25" s="90">
        <v>4</v>
      </c>
      <c r="N25" s="90">
        <v>0</v>
      </c>
      <c r="O25" s="90">
        <v>0</v>
      </c>
      <c r="P25" s="90">
        <v>0</v>
      </c>
      <c r="Q25" s="90">
        <v>0</v>
      </c>
      <c r="R25" s="90">
        <v>0</v>
      </c>
      <c r="S25" s="90">
        <v>18</v>
      </c>
    </row>
    <row r="26" spans="1:19" ht="15.5" x14ac:dyDescent="0.35">
      <c r="A26" s="89" t="s">
        <v>2</v>
      </c>
      <c r="B26" s="89"/>
      <c r="C26" s="89"/>
      <c r="D26" s="90">
        <v>11</v>
      </c>
      <c r="E26" s="90">
        <v>201</v>
      </c>
      <c r="F26" s="90">
        <v>1</v>
      </c>
      <c r="G26" s="90">
        <v>82</v>
      </c>
      <c r="H26" s="90">
        <v>2</v>
      </c>
      <c r="I26" s="90">
        <v>2</v>
      </c>
      <c r="J26" s="90">
        <v>0</v>
      </c>
      <c r="K26" s="90">
        <v>3</v>
      </c>
      <c r="L26" s="90">
        <v>1</v>
      </c>
      <c r="M26" s="90">
        <v>25</v>
      </c>
      <c r="N26" s="90">
        <v>0</v>
      </c>
      <c r="O26" s="90">
        <v>0</v>
      </c>
      <c r="P26" s="90">
        <v>0</v>
      </c>
      <c r="Q26" s="90">
        <v>0</v>
      </c>
      <c r="R26" s="90">
        <v>14</v>
      </c>
      <c r="S26" s="90">
        <v>288</v>
      </c>
    </row>
    <row r="27" spans="1:19" ht="15.5" x14ac:dyDescent="0.35">
      <c r="A27" s="89"/>
      <c r="B27" s="89" t="s">
        <v>654</v>
      </c>
      <c r="C27" s="89"/>
      <c r="D27" s="90">
        <v>0</v>
      </c>
      <c r="E27" s="90">
        <v>1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90">
        <v>0</v>
      </c>
      <c r="O27" s="90">
        <v>0</v>
      </c>
      <c r="P27" s="90">
        <v>0</v>
      </c>
      <c r="Q27" s="90">
        <v>0</v>
      </c>
      <c r="R27" s="90">
        <v>0</v>
      </c>
      <c r="S27" s="90">
        <v>1</v>
      </c>
    </row>
    <row r="28" spans="1:19" ht="15.5" x14ac:dyDescent="0.35">
      <c r="A28" s="89"/>
      <c r="B28" s="89" t="s">
        <v>72</v>
      </c>
      <c r="C28" s="89"/>
      <c r="D28" s="90">
        <v>0</v>
      </c>
      <c r="E28" s="90">
        <v>4</v>
      </c>
      <c r="F28" s="90">
        <v>0</v>
      </c>
      <c r="G28" s="90">
        <v>1</v>
      </c>
      <c r="H28" s="90">
        <v>0</v>
      </c>
      <c r="I28" s="90">
        <v>0</v>
      </c>
      <c r="J28" s="90">
        <v>0</v>
      </c>
      <c r="K28" s="90">
        <v>1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0">
        <v>0</v>
      </c>
      <c r="R28" s="90">
        <v>0</v>
      </c>
      <c r="S28" s="90">
        <v>6</v>
      </c>
    </row>
    <row r="29" spans="1:19" ht="15.5" x14ac:dyDescent="0.35">
      <c r="A29" s="89"/>
      <c r="B29" s="89" t="s">
        <v>73</v>
      </c>
      <c r="C29" s="89"/>
      <c r="D29" s="90">
        <v>0</v>
      </c>
      <c r="E29" s="90">
        <v>11</v>
      </c>
      <c r="F29" s="90">
        <v>0</v>
      </c>
      <c r="G29" s="90">
        <v>5</v>
      </c>
      <c r="H29" s="90">
        <v>2</v>
      </c>
      <c r="I29" s="90">
        <v>1</v>
      </c>
      <c r="J29" s="90">
        <v>0</v>
      </c>
      <c r="K29" s="90">
        <v>1</v>
      </c>
      <c r="L29" s="90">
        <v>0</v>
      </c>
      <c r="M29" s="90">
        <v>1</v>
      </c>
      <c r="N29" s="90">
        <v>0</v>
      </c>
      <c r="O29" s="90">
        <v>0</v>
      </c>
      <c r="P29" s="90">
        <v>0</v>
      </c>
      <c r="Q29" s="90">
        <v>0</v>
      </c>
      <c r="R29" s="90">
        <v>2</v>
      </c>
      <c r="S29" s="90">
        <v>18</v>
      </c>
    </row>
    <row r="30" spans="1:19" ht="15.5" x14ac:dyDescent="0.35">
      <c r="A30" s="89"/>
      <c r="B30" s="89" t="s">
        <v>74</v>
      </c>
      <c r="C30" s="89"/>
      <c r="D30" s="90">
        <v>0</v>
      </c>
      <c r="E30" s="90">
        <v>1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0">
        <v>0</v>
      </c>
      <c r="R30" s="90">
        <v>0</v>
      </c>
      <c r="S30" s="90">
        <v>1</v>
      </c>
    </row>
    <row r="31" spans="1:19" ht="15.5" x14ac:dyDescent="0.35">
      <c r="A31" s="89"/>
      <c r="B31" s="89" t="s">
        <v>75</v>
      </c>
      <c r="C31" s="89"/>
      <c r="D31" s="90">
        <v>1</v>
      </c>
      <c r="E31" s="90">
        <v>4</v>
      </c>
      <c r="F31" s="90">
        <v>0</v>
      </c>
      <c r="G31" s="90">
        <v>2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1</v>
      </c>
      <c r="N31" s="90">
        <v>0</v>
      </c>
      <c r="O31" s="90">
        <v>0</v>
      </c>
      <c r="P31" s="90">
        <v>0</v>
      </c>
      <c r="Q31" s="90">
        <v>0</v>
      </c>
      <c r="R31" s="90">
        <v>1</v>
      </c>
      <c r="S31" s="90">
        <v>6</v>
      </c>
    </row>
    <row r="32" spans="1:19" ht="15.5" x14ac:dyDescent="0.35">
      <c r="A32" s="89"/>
      <c r="B32" s="89" t="s">
        <v>70</v>
      </c>
      <c r="C32" s="89"/>
      <c r="D32" s="90">
        <v>10</v>
      </c>
      <c r="E32" s="90">
        <v>180</v>
      </c>
      <c r="F32" s="90">
        <v>1</v>
      </c>
      <c r="G32" s="90">
        <v>74</v>
      </c>
      <c r="H32" s="90">
        <v>0</v>
      </c>
      <c r="I32" s="90">
        <v>1</v>
      </c>
      <c r="J32" s="90">
        <v>0</v>
      </c>
      <c r="K32" s="90">
        <v>1</v>
      </c>
      <c r="L32" s="90">
        <v>1</v>
      </c>
      <c r="M32" s="90">
        <v>23</v>
      </c>
      <c r="N32" s="90">
        <v>0</v>
      </c>
      <c r="O32" s="90">
        <v>0</v>
      </c>
      <c r="P32" s="90">
        <v>0</v>
      </c>
      <c r="Q32" s="90">
        <v>0</v>
      </c>
      <c r="R32" s="90">
        <v>11</v>
      </c>
      <c r="S32" s="90">
        <v>256</v>
      </c>
    </row>
    <row r="33" spans="1:19" ht="15.5" x14ac:dyDescent="0.35">
      <c r="A33" s="89"/>
      <c r="B33" s="89"/>
      <c r="C33" s="89" t="s">
        <v>495</v>
      </c>
      <c r="D33" s="90">
        <v>1</v>
      </c>
      <c r="E33" s="90">
        <v>87</v>
      </c>
      <c r="F33" s="90">
        <v>0</v>
      </c>
      <c r="G33" s="90">
        <v>40</v>
      </c>
      <c r="H33" s="90">
        <v>0</v>
      </c>
      <c r="I33" s="90">
        <v>1</v>
      </c>
      <c r="J33" s="90">
        <v>0</v>
      </c>
      <c r="K33" s="90">
        <v>1</v>
      </c>
      <c r="L33" s="90">
        <v>0</v>
      </c>
      <c r="M33" s="90">
        <v>14</v>
      </c>
      <c r="N33" s="90">
        <v>0</v>
      </c>
      <c r="O33" s="90">
        <v>0</v>
      </c>
      <c r="P33" s="90">
        <v>0</v>
      </c>
      <c r="Q33" s="90">
        <v>0</v>
      </c>
      <c r="R33" s="90">
        <v>1</v>
      </c>
      <c r="S33" s="90">
        <v>129</v>
      </c>
    </row>
    <row r="34" spans="1:19" ht="15.5" x14ac:dyDescent="0.35">
      <c r="A34" s="89"/>
      <c r="B34" s="89"/>
      <c r="C34" s="89" t="s">
        <v>494</v>
      </c>
      <c r="D34" s="90">
        <v>9</v>
      </c>
      <c r="E34" s="90">
        <v>93</v>
      </c>
      <c r="F34" s="90">
        <v>1</v>
      </c>
      <c r="G34" s="90">
        <v>34</v>
      </c>
      <c r="H34" s="90">
        <v>0</v>
      </c>
      <c r="I34" s="90">
        <v>0</v>
      </c>
      <c r="J34" s="90">
        <v>0</v>
      </c>
      <c r="K34" s="90">
        <v>0</v>
      </c>
      <c r="L34" s="90">
        <v>1</v>
      </c>
      <c r="M34" s="90">
        <v>9</v>
      </c>
      <c r="N34" s="90">
        <v>0</v>
      </c>
      <c r="O34" s="90">
        <v>0</v>
      </c>
      <c r="P34" s="90">
        <v>0</v>
      </c>
      <c r="Q34" s="90">
        <v>0</v>
      </c>
      <c r="R34" s="90">
        <v>10</v>
      </c>
      <c r="S34" s="90">
        <v>127</v>
      </c>
    </row>
    <row r="35" spans="1:19" ht="15.5" x14ac:dyDescent="0.35">
      <c r="A35" s="89" t="s">
        <v>3</v>
      </c>
      <c r="B35" s="89"/>
      <c r="C35" s="89"/>
      <c r="D35" s="90">
        <v>38</v>
      </c>
      <c r="E35" s="90">
        <v>740</v>
      </c>
      <c r="F35" s="90">
        <v>10</v>
      </c>
      <c r="G35" s="90">
        <v>256</v>
      </c>
      <c r="H35" s="90">
        <v>7</v>
      </c>
      <c r="I35" s="90">
        <v>38</v>
      </c>
      <c r="J35" s="90">
        <v>0</v>
      </c>
      <c r="K35" s="90">
        <v>43</v>
      </c>
      <c r="L35" s="90">
        <v>10</v>
      </c>
      <c r="M35" s="90">
        <v>65</v>
      </c>
      <c r="N35" s="90">
        <v>0</v>
      </c>
      <c r="O35" s="90">
        <v>11</v>
      </c>
      <c r="P35" s="90">
        <v>0</v>
      </c>
      <c r="Q35" s="90">
        <v>0</v>
      </c>
      <c r="R35" s="90">
        <v>55</v>
      </c>
      <c r="S35" s="90">
        <v>1088</v>
      </c>
    </row>
    <row r="36" spans="1:19" ht="15.5" x14ac:dyDescent="0.35">
      <c r="A36" s="89"/>
      <c r="B36" s="89" t="s">
        <v>77</v>
      </c>
      <c r="C36" s="89"/>
      <c r="D36" s="90">
        <v>6</v>
      </c>
      <c r="E36" s="90">
        <v>206</v>
      </c>
      <c r="F36" s="90">
        <v>0</v>
      </c>
      <c r="G36" s="90">
        <v>61</v>
      </c>
      <c r="H36" s="90">
        <v>1</v>
      </c>
      <c r="I36" s="90">
        <v>21</v>
      </c>
      <c r="J36" s="90">
        <v>0</v>
      </c>
      <c r="K36" s="90">
        <v>32</v>
      </c>
      <c r="L36" s="90">
        <v>2</v>
      </c>
      <c r="M36" s="90">
        <v>13</v>
      </c>
      <c r="N36" s="90">
        <v>0</v>
      </c>
      <c r="O36" s="90">
        <v>7</v>
      </c>
      <c r="P36" s="90">
        <v>0</v>
      </c>
      <c r="Q36" s="90">
        <v>0</v>
      </c>
      <c r="R36" s="90">
        <v>7</v>
      </c>
      <c r="S36" s="90">
        <v>327</v>
      </c>
    </row>
    <row r="37" spans="1:19" ht="15.5" x14ac:dyDescent="0.35">
      <c r="A37" s="89"/>
      <c r="B37" s="89" t="s">
        <v>78</v>
      </c>
      <c r="C37" s="89"/>
      <c r="D37" s="90">
        <v>0</v>
      </c>
      <c r="E37" s="90">
        <v>19</v>
      </c>
      <c r="F37" s="90">
        <v>0</v>
      </c>
      <c r="G37" s="90">
        <v>15</v>
      </c>
      <c r="H37" s="90">
        <v>1</v>
      </c>
      <c r="I37" s="90">
        <v>1</v>
      </c>
      <c r="J37" s="90">
        <v>0</v>
      </c>
      <c r="K37" s="90">
        <v>1</v>
      </c>
      <c r="L37" s="90">
        <v>0</v>
      </c>
      <c r="M37" s="90">
        <v>2</v>
      </c>
      <c r="N37" s="90">
        <v>0</v>
      </c>
      <c r="O37" s="90">
        <v>0</v>
      </c>
      <c r="P37" s="90">
        <v>0</v>
      </c>
      <c r="Q37" s="90">
        <v>0</v>
      </c>
      <c r="R37" s="90">
        <v>1</v>
      </c>
      <c r="S37" s="90">
        <v>36</v>
      </c>
    </row>
    <row r="38" spans="1:19" ht="15.5" x14ac:dyDescent="0.35">
      <c r="A38" s="89"/>
      <c r="B38" s="89" t="s">
        <v>79</v>
      </c>
      <c r="C38" s="89"/>
      <c r="D38" s="90">
        <v>5</v>
      </c>
      <c r="E38" s="90">
        <v>82</v>
      </c>
      <c r="F38" s="90">
        <v>2</v>
      </c>
      <c r="G38" s="90">
        <v>33</v>
      </c>
      <c r="H38" s="90">
        <v>3</v>
      </c>
      <c r="I38" s="90">
        <v>6</v>
      </c>
      <c r="J38" s="90">
        <v>0</v>
      </c>
      <c r="K38" s="90">
        <v>5</v>
      </c>
      <c r="L38" s="90">
        <v>2</v>
      </c>
      <c r="M38" s="90">
        <v>10</v>
      </c>
      <c r="N38" s="90">
        <v>0</v>
      </c>
      <c r="O38" s="90">
        <v>3</v>
      </c>
      <c r="P38" s="90">
        <v>0</v>
      </c>
      <c r="Q38" s="90">
        <v>0</v>
      </c>
      <c r="R38" s="90">
        <v>10</v>
      </c>
      <c r="S38" s="90">
        <v>129</v>
      </c>
    </row>
    <row r="39" spans="1:19" ht="15.5" x14ac:dyDescent="0.35">
      <c r="A39" s="89"/>
      <c r="B39" s="89" t="s">
        <v>80</v>
      </c>
      <c r="C39" s="89"/>
      <c r="D39" s="90">
        <v>0</v>
      </c>
      <c r="E39" s="90">
        <v>34</v>
      </c>
      <c r="F39" s="90">
        <v>0</v>
      </c>
      <c r="G39" s="90">
        <v>9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2</v>
      </c>
      <c r="N39" s="90">
        <v>0</v>
      </c>
      <c r="O39" s="90">
        <v>0</v>
      </c>
      <c r="P39" s="90">
        <v>0</v>
      </c>
      <c r="Q39" s="90">
        <v>0</v>
      </c>
      <c r="R39" s="90">
        <v>0</v>
      </c>
      <c r="S39" s="90">
        <v>43</v>
      </c>
    </row>
    <row r="40" spans="1:19" ht="15.5" x14ac:dyDescent="0.35">
      <c r="A40" s="89"/>
      <c r="B40" s="89" t="s">
        <v>70</v>
      </c>
      <c r="C40" s="89"/>
      <c r="D40" s="90">
        <v>27</v>
      </c>
      <c r="E40" s="90">
        <v>399</v>
      </c>
      <c r="F40" s="90">
        <v>8</v>
      </c>
      <c r="G40" s="90">
        <v>138</v>
      </c>
      <c r="H40" s="90">
        <v>2</v>
      </c>
      <c r="I40" s="90">
        <v>10</v>
      </c>
      <c r="J40" s="90">
        <v>0</v>
      </c>
      <c r="K40" s="90">
        <v>5</v>
      </c>
      <c r="L40" s="90">
        <v>6</v>
      </c>
      <c r="M40" s="90">
        <v>38</v>
      </c>
      <c r="N40" s="90">
        <v>0</v>
      </c>
      <c r="O40" s="90">
        <v>1</v>
      </c>
      <c r="P40" s="90">
        <v>0</v>
      </c>
      <c r="Q40" s="90">
        <v>0</v>
      </c>
      <c r="R40" s="90">
        <v>37</v>
      </c>
      <c r="S40" s="90">
        <v>553</v>
      </c>
    </row>
    <row r="41" spans="1:19" ht="15.5" x14ac:dyDescent="0.35">
      <c r="A41" s="89"/>
      <c r="B41" s="89"/>
      <c r="C41" s="89" t="s">
        <v>495</v>
      </c>
      <c r="D41" s="90">
        <v>18</v>
      </c>
      <c r="E41" s="90">
        <v>235</v>
      </c>
      <c r="F41" s="90">
        <v>5</v>
      </c>
      <c r="G41" s="90">
        <v>75</v>
      </c>
      <c r="H41" s="90">
        <v>0</v>
      </c>
      <c r="I41" s="90">
        <v>7</v>
      </c>
      <c r="J41" s="90">
        <v>0</v>
      </c>
      <c r="K41" s="90">
        <v>4</v>
      </c>
      <c r="L41" s="90">
        <v>5</v>
      </c>
      <c r="M41" s="90">
        <v>29</v>
      </c>
      <c r="N41" s="90">
        <v>0</v>
      </c>
      <c r="O41" s="90">
        <v>1</v>
      </c>
      <c r="P41" s="90">
        <v>0</v>
      </c>
      <c r="Q41" s="90">
        <v>0</v>
      </c>
      <c r="R41" s="90">
        <v>23</v>
      </c>
      <c r="S41" s="90">
        <v>322</v>
      </c>
    </row>
    <row r="42" spans="1:19" ht="15.5" x14ac:dyDescent="0.35">
      <c r="A42" s="89"/>
      <c r="B42" s="89"/>
      <c r="C42" s="89" t="s">
        <v>494</v>
      </c>
      <c r="D42" s="90">
        <v>9</v>
      </c>
      <c r="E42" s="90">
        <v>164</v>
      </c>
      <c r="F42" s="90">
        <v>3</v>
      </c>
      <c r="G42" s="90">
        <v>63</v>
      </c>
      <c r="H42" s="90">
        <v>2</v>
      </c>
      <c r="I42" s="90">
        <v>3</v>
      </c>
      <c r="J42" s="90">
        <v>0</v>
      </c>
      <c r="K42" s="90">
        <v>1</v>
      </c>
      <c r="L42" s="90">
        <v>1</v>
      </c>
      <c r="M42" s="90">
        <v>9</v>
      </c>
      <c r="N42" s="90">
        <v>0</v>
      </c>
      <c r="O42" s="90">
        <v>0</v>
      </c>
      <c r="P42" s="90">
        <v>0</v>
      </c>
      <c r="Q42" s="90">
        <v>0</v>
      </c>
      <c r="R42" s="90">
        <v>14</v>
      </c>
      <c r="S42" s="90">
        <v>231</v>
      </c>
    </row>
    <row r="43" spans="1:19" ht="15.5" x14ac:dyDescent="0.35">
      <c r="A43" s="89" t="s">
        <v>4</v>
      </c>
      <c r="B43" s="89"/>
      <c r="C43" s="89"/>
      <c r="D43" s="90">
        <v>13</v>
      </c>
      <c r="E43" s="90">
        <v>219</v>
      </c>
      <c r="F43" s="90">
        <v>1</v>
      </c>
      <c r="G43" s="90">
        <v>66</v>
      </c>
      <c r="H43" s="90">
        <v>0</v>
      </c>
      <c r="I43" s="90">
        <v>5</v>
      </c>
      <c r="J43" s="90">
        <v>0</v>
      </c>
      <c r="K43" s="90">
        <v>2</v>
      </c>
      <c r="L43" s="90">
        <v>6</v>
      </c>
      <c r="M43" s="90">
        <v>45</v>
      </c>
      <c r="N43" s="90">
        <v>0</v>
      </c>
      <c r="O43" s="90">
        <v>0</v>
      </c>
      <c r="P43" s="90">
        <v>0</v>
      </c>
      <c r="Q43" s="90">
        <v>0</v>
      </c>
      <c r="R43" s="90">
        <v>14</v>
      </c>
      <c r="S43" s="90">
        <v>292</v>
      </c>
    </row>
    <row r="44" spans="1:19" ht="15.5" x14ac:dyDescent="0.35">
      <c r="A44" s="89"/>
      <c r="B44" s="89" t="s">
        <v>81</v>
      </c>
      <c r="C44" s="89"/>
      <c r="D44" s="90">
        <v>0</v>
      </c>
      <c r="E44" s="90">
        <v>11</v>
      </c>
      <c r="F44" s="90">
        <v>0</v>
      </c>
      <c r="G44" s="90">
        <v>3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3</v>
      </c>
      <c r="N44" s="90">
        <v>0</v>
      </c>
      <c r="O44" s="90">
        <v>0</v>
      </c>
      <c r="P44" s="90">
        <v>0</v>
      </c>
      <c r="Q44" s="90">
        <v>0</v>
      </c>
      <c r="R44" s="90">
        <v>0</v>
      </c>
      <c r="S44" s="90">
        <v>14</v>
      </c>
    </row>
    <row r="45" spans="1:19" ht="15.5" x14ac:dyDescent="0.35">
      <c r="A45" s="89"/>
      <c r="B45" s="89" t="s">
        <v>70</v>
      </c>
      <c r="C45" s="89"/>
      <c r="D45" s="90">
        <v>13</v>
      </c>
      <c r="E45" s="90">
        <v>208</v>
      </c>
      <c r="F45" s="90">
        <v>1</v>
      </c>
      <c r="G45" s="90">
        <v>63</v>
      </c>
      <c r="H45" s="90">
        <v>0</v>
      </c>
      <c r="I45" s="90">
        <v>5</v>
      </c>
      <c r="J45" s="90">
        <v>0</v>
      </c>
      <c r="K45" s="90">
        <v>2</v>
      </c>
      <c r="L45" s="90">
        <v>6</v>
      </c>
      <c r="M45" s="90">
        <v>42</v>
      </c>
      <c r="N45" s="90">
        <v>0</v>
      </c>
      <c r="O45" s="90">
        <v>0</v>
      </c>
      <c r="P45" s="90">
        <v>0</v>
      </c>
      <c r="Q45" s="90">
        <v>0</v>
      </c>
      <c r="R45" s="90">
        <v>14</v>
      </c>
      <c r="S45" s="90">
        <v>278</v>
      </c>
    </row>
    <row r="46" spans="1:19" ht="15.5" x14ac:dyDescent="0.35">
      <c r="A46" s="89"/>
      <c r="B46" s="89"/>
      <c r="C46" s="89" t="s">
        <v>495</v>
      </c>
      <c r="D46" s="90">
        <v>6</v>
      </c>
      <c r="E46" s="90">
        <v>69</v>
      </c>
      <c r="F46" s="90">
        <v>1</v>
      </c>
      <c r="G46" s="90">
        <v>27</v>
      </c>
      <c r="H46" s="90">
        <v>0</v>
      </c>
      <c r="I46" s="90">
        <v>2</v>
      </c>
      <c r="J46" s="90">
        <v>0</v>
      </c>
      <c r="K46" s="90">
        <v>2</v>
      </c>
      <c r="L46" s="90">
        <v>4</v>
      </c>
      <c r="M46" s="90">
        <v>18</v>
      </c>
      <c r="N46" s="90">
        <v>0</v>
      </c>
      <c r="O46" s="90">
        <v>0</v>
      </c>
      <c r="P46" s="90">
        <v>0</v>
      </c>
      <c r="Q46" s="90">
        <v>0</v>
      </c>
      <c r="R46" s="90">
        <v>7</v>
      </c>
      <c r="S46" s="90">
        <v>100</v>
      </c>
    </row>
    <row r="47" spans="1:19" ht="15.5" x14ac:dyDescent="0.35">
      <c r="A47" s="89"/>
      <c r="B47" s="89"/>
      <c r="C47" s="89" t="s">
        <v>494</v>
      </c>
      <c r="D47" s="90">
        <v>7</v>
      </c>
      <c r="E47" s="90">
        <v>139</v>
      </c>
      <c r="F47" s="90">
        <v>0</v>
      </c>
      <c r="G47" s="90">
        <v>36</v>
      </c>
      <c r="H47" s="90">
        <v>0</v>
      </c>
      <c r="I47" s="90">
        <v>3</v>
      </c>
      <c r="J47" s="90">
        <v>0</v>
      </c>
      <c r="K47" s="90">
        <v>0</v>
      </c>
      <c r="L47" s="90">
        <v>2</v>
      </c>
      <c r="M47" s="90">
        <v>24</v>
      </c>
      <c r="N47" s="90">
        <v>0</v>
      </c>
      <c r="O47" s="90">
        <v>0</v>
      </c>
      <c r="P47" s="90">
        <v>0</v>
      </c>
      <c r="Q47" s="90">
        <v>0</v>
      </c>
      <c r="R47" s="90">
        <v>7</v>
      </c>
      <c r="S47" s="90">
        <v>178</v>
      </c>
    </row>
    <row r="48" spans="1:19" ht="15.5" x14ac:dyDescent="0.35">
      <c r="A48" s="89" t="s">
        <v>5</v>
      </c>
      <c r="B48" s="89"/>
      <c r="C48" s="89"/>
      <c r="D48" s="90">
        <v>2</v>
      </c>
      <c r="E48" s="90">
        <v>134</v>
      </c>
      <c r="F48" s="90">
        <v>2</v>
      </c>
      <c r="G48" s="90">
        <v>60</v>
      </c>
      <c r="H48" s="90">
        <v>1</v>
      </c>
      <c r="I48" s="90">
        <v>1</v>
      </c>
      <c r="J48" s="90">
        <v>0</v>
      </c>
      <c r="K48" s="90">
        <v>0</v>
      </c>
      <c r="L48" s="90">
        <v>0</v>
      </c>
      <c r="M48" s="90">
        <v>17</v>
      </c>
      <c r="N48" s="90">
        <v>0</v>
      </c>
      <c r="O48" s="90">
        <v>2</v>
      </c>
      <c r="P48" s="90">
        <v>0</v>
      </c>
      <c r="Q48" s="90">
        <v>0</v>
      </c>
      <c r="R48" s="90">
        <v>5</v>
      </c>
      <c r="S48" s="90">
        <v>197</v>
      </c>
    </row>
    <row r="49" spans="1:19" ht="15.5" x14ac:dyDescent="0.35">
      <c r="A49" s="89"/>
      <c r="B49" s="89" t="s">
        <v>5</v>
      </c>
      <c r="C49" s="89"/>
      <c r="D49" s="90">
        <v>0</v>
      </c>
      <c r="E49" s="90">
        <v>6</v>
      </c>
      <c r="F49" s="90">
        <v>0</v>
      </c>
      <c r="G49" s="90">
        <v>7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90">
        <v>0</v>
      </c>
      <c r="O49" s="90">
        <v>0</v>
      </c>
      <c r="P49" s="90">
        <v>0</v>
      </c>
      <c r="Q49" s="90">
        <v>0</v>
      </c>
      <c r="R49" s="90">
        <v>0</v>
      </c>
      <c r="S49" s="90">
        <v>13</v>
      </c>
    </row>
    <row r="50" spans="1:19" ht="15.5" x14ac:dyDescent="0.35">
      <c r="A50" s="89"/>
      <c r="B50" s="89" t="s">
        <v>82</v>
      </c>
      <c r="C50" s="89"/>
      <c r="D50" s="90">
        <v>0</v>
      </c>
      <c r="E50" s="90">
        <v>1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0">
        <v>0</v>
      </c>
      <c r="R50" s="90">
        <v>0</v>
      </c>
      <c r="S50" s="90">
        <v>1</v>
      </c>
    </row>
    <row r="51" spans="1:19" ht="15.5" x14ac:dyDescent="0.35">
      <c r="A51" s="89"/>
      <c r="B51" s="89" t="s">
        <v>70</v>
      </c>
      <c r="C51" s="89"/>
      <c r="D51" s="90">
        <v>2</v>
      </c>
      <c r="E51" s="90">
        <v>127</v>
      </c>
      <c r="F51" s="90">
        <v>2</v>
      </c>
      <c r="G51" s="90">
        <v>53</v>
      </c>
      <c r="H51" s="90">
        <v>1</v>
      </c>
      <c r="I51" s="90">
        <v>1</v>
      </c>
      <c r="J51" s="90">
        <v>0</v>
      </c>
      <c r="K51" s="90">
        <v>0</v>
      </c>
      <c r="L51" s="90">
        <v>0</v>
      </c>
      <c r="M51" s="90">
        <v>17</v>
      </c>
      <c r="N51" s="90">
        <v>0</v>
      </c>
      <c r="O51" s="90">
        <v>2</v>
      </c>
      <c r="P51" s="90">
        <v>0</v>
      </c>
      <c r="Q51" s="90">
        <v>0</v>
      </c>
      <c r="R51" s="90">
        <v>5</v>
      </c>
      <c r="S51" s="90">
        <v>183</v>
      </c>
    </row>
    <row r="52" spans="1:19" ht="15.5" x14ac:dyDescent="0.35">
      <c r="A52" s="89"/>
      <c r="B52" s="89"/>
      <c r="C52" s="89" t="s">
        <v>495</v>
      </c>
      <c r="D52" s="90">
        <v>1</v>
      </c>
      <c r="E52" s="90">
        <v>55</v>
      </c>
      <c r="F52" s="90">
        <v>0</v>
      </c>
      <c r="G52" s="90">
        <v>14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12</v>
      </c>
      <c r="N52" s="90">
        <v>0</v>
      </c>
      <c r="O52" s="90">
        <v>2</v>
      </c>
      <c r="P52" s="90">
        <v>0</v>
      </c>
      <c r="Q52" s="90">
        <v>0</v>
      </c>
      <c r="R52" s="90">
        <v>1</v>
      </c>
      <c r="S52" s="90">
        <v>71</v>
      </c>
    </row>
    <row r="53" spans="1:19" ht="15.5" x14ac:dyDescent="0.35">
      <c r="A53" s="89"/>
      <c r="B53" s="89"/>
      <c r="C53" s="89" t="s">
        <v>494</v>
      </c>
      <c r="D53" s="90">
        <v>1</v>
      </c>
      <c r="E53" s="90">
        <v>72</v>
      </c>
      <c r="F53" s="90">
        <v>2</v>
      </c>
      <c r="G53" s="90">
        <v>39</v>
      </c>
      <c r="H53" s="90">
        <v>1</v>
      </c>
      <c r="I53" s="90">
        <v>1</v>
      </c>
      <c r="J53" s="90">
        <v>0</v>
      </c>
      <c r="K53" s="90">
        <v>0</v>
      </c>
      <c r="L53" s="90">
        <v>0</v>
      </c>
      <c r="M53" s="90">
        <v>5</v>
      </c>
      <c r="N53" s="90">
        <v>0</v>
      </c>
      <c r="O53" s="90">
        <v>0</v>
      </c>
      <c r="P53" s="90">
        <v>0</v>
      </c>
      <c r="Q53" s="90">
        <v>0</v>
      </c>
      <c r="R53" s="90">
        <v>4</v>
      </c>
      <c r="S53" s="90">
        <v>112</v>
      </c>
    </row>
    <row r="54" spans="1:19" ht="15.5" x14ac:dyDescent="0.35">
      <c r="A54" s="89" t="s">
        <v>6</v>
      </c>
      <c r="B54" s="89"/>
      <c r="C54" s="89"/>
      <c r="D54" s="90">
        <v>52</v>
      </c>
      <c r="E54" s="90">
        <v>3007</v>
      </c>
      <c r="F54" s="90">
        <v>17</v>
      </c>
      <c r="G54" s="90">
        <v>1001</v>
      </c>
      <c r="H54" s="90">
        <v>20</v>
      </c>
      <c r="I54" s="90">
        <v>182</v>
      </c>
      <c r="J54" s="90">
        <v>5</v>
      </c>
      <c r="K54" s="90">
        <v>153</v>
      </c>
      <c r="L54" s="90">
        <v>9</v>
      </c>
      <c r="M54" s="90">
        <v>229</v>
      </c>
      <c r="N54" s="90">
        <v>0</v>
      </c>
      <c r="O54" s="90">
        <v>17</v>
      </c>
      <c r="P54" s="90">
        <v>0</v>
      </c>
      <c r="Q54" s="90">
        <v>0</v>
      </c>
      <c r="R54" s="90">
        <v>94</v>
      </c>
      <c r="S54" s="90">
        <v>4360</v>
      </c>
    </row>
    <row r="55" spans="1:19" ht="15.5" x14ac:dyDescent="0.35">
      <c r="A55" s="89"/>
      <c r="B55" s="89" t="s">
        <v>83</v>
      </c>
      <c r="C55" s="89"/>
      <c r="D55" s="90">
        <v>5</v>
      </c>
      <c r="E55" s="90">
        <v>211</v>
      </c>
      <c r="F55" s="90">
        <v>1</v>
      </c>
      <c r="G55" s="90">
        <v>102</v>
      </c>
      <c r="H55" s="90">
        <v>1</v>
      </c>
      <c r="I55" s="90">
        <v>11</v>
      </c>
      <c r="J55" s="90">
        <v>0</v>
      </c>
      <c r="K55" s="90">
        <v>5</v>
      </c>
      <c r="L55" s="90">
        <v>1</v>
      </c>
      <c r="M55" s="90">
        <v>19</v>
      </c>
      <c r="N55" s="90">
        <v>0</v>
      </c>
      <c r="O55" s="90">
        <v>0</v>
      </c>
      <c r="P55" s="90">
        <v>0</v>
      </c>
      <c r="Q55" s="90">
        <v>0</v>
      </c>
      <c r="R55" s="90">
        <v>7</v>
      </c>
      <c r="S55" s="90">
        <v>329</v>
      </c>
    </row>
    <row r="56" spans="1:19" ht="15.5" x14ac:dyDescent="0.35">
      <c r="A56" s="89"/>
      <c r="B56" s="89" t="s">
        <v>84</v>
      </c>
      <c r="C56" s="89"/>
      <c r="D56" s="90">
        <v>3</v>
      </c>
      <c r="E56" s="90">
        <v>139</v>
      </c>
      <c r="F56" s="90">
        <v>1</v>
      </c>
      <c r="G56" s="90">
        <v>32</v>
      </c>
      <c r="H56" s="90">
        <v>0</v>
      </c>
      <c r="I56" s="90">
        <v>8</v>
      </c>
      <c r="J56" s="90">
        <v>0</v>
      </c>
      <c r="K56" s="90">
        <v>5</v>
      </c>
      <c r="L56" s="90">
        <v>0</v>
      </c>
      <c r="M56" s="90">
        <v>8</v>
      </c>
      <c r="N56" s="90">
        <v>0</v>
      </c>
      <c r="O56" s="90">
        <v>1</v>
      </c>
      <c r="P56" s="90">
        <v>0</v>
      </c>
      <c r="Q56" s="90">
        <v>0</v>
      </c>
      <c r="R56" s="90">
        <v>4</v>
      </c>
      <c r="S56" s="90">
        <v>185</v>
      </c>
    </row>
    <row r="57" spans="1:19" ht="15.5" x14ac:dyDescent="0.35">
      <c r="A57" s="89"/>
      <c r="B57" s="89" t="s">
        <v>85</v>
      </c>
      <c r="C57" s="89"/>
      <c r="D57" s="90">
        <v>0</v>
      </c>
      <c r="E57" s="90">
        <v>12</v>
      </c>
      <c r="F57" s="90">
        <v>0</v>
      </c>
      <c r="G57" s="90">
        <v>0</v>
      </c>
      <c r="H57" s="90">
        <v>0</v>
      </c>
      <c r="I57" s="90">
        <v>0</v>
      </c>
      <c r="J57" s="90">
        <v>0</v>
      </c>
      <c r="K57" s="90">
        <v>0</v>
      </c>
      <c r="L57" s="90">
        <v>0</v>
      </c>
      <c r="M57" s="90">
        <v>1</v>
      </c>
      <c r="N57" s="90">
        <v>0</v>
      </c>
      <c r="O57" s="90">
        <v>0</v>
      </c>
      <c r="P57" s="90">
        <v>0</v>
      </c>
      <c r="Q57" s="90">
        <v>0</v>
      </c>
      <c r="R57" s="90">
        <v>0</v>
      </c>
      <c r="S57" s="90">
        <v>12</v>
      </c>
    </row>
    <row r="58" spans="1:19" ht="15.5" x14ac:dyDescent="0.35">
      <c r="A58" s="89"/>
      <c r="B58" s="89" t="s">
        <v>86</v>
      </c>
      <c r="C58" s="89"/>
      <c r="D58" s="90">
        <v>2</v>
      </c>
      <c r="E58" s="90">
        <v>414</v>
      </c>
      <c r="F58" s="90">
        <v>1</v>
      </c>
      <c r="G58" s="90">
        <v>146</v>
      </c>
      <c r="H58" s="90">
        <v>3</v>
      </c>
      <c r="I58" s="90">
        <v>33</v>
      </c>
      <c r="J58" s="90">
        <v>0</v>
      </c>
      <c r="K58" s="90">
        <v>20</v>
      </c>
      <c r="L58" s="90">
        <v>1</v>
      </c>
      <c r="M58" s="90">
        <v>35</v>
      </c>
      <c r="N58" s="90">
        <v>0</v>
      </c>
      <c r="O58" s="90">
        <v>1</v>
      </c>
      <c r="P58" s="90">
        <v>0</v>
      </c>
      <c r="Q58" s="90">
        <v>0</v>
      </c>
      <c r="R58" s="90">
        <v>6</v>
      </c>
      <c r="S58" s="90">
        <v>614</v>
      </c>
    </row>
    <row r="59" spans="1:19" ht="15.5" x14ac:dyDescent="0.35">
      <c r="A59" s="89"/>
      <c r="B59" s="89" t="s">
        <v>87</v>
      </c>
      <c r="C59" s="89"/>
      <c r="D59" s="90">
        <v>0</v>
      </c>
      <c r="E59" s="90">
        <v>56</v>
      </c>
      <c r="F59" s="90">
        <v>0</v>
      </c>
      <c r="G59" s="90">
        <v>19</v>
      </c>
      <c r="H59" s="90">
        <v>0</v>
      </c>
      <c r="I59" s="90">
        <v>6</v>
      </c>
      <c r="J59" s="90">
        <v>0</v>
      </c>
      <c r="K59" s="90">
        <v>6</v>
      </c>
      <c r="L59" s="90">
        <v>0</v>
      </c>
      <c r="M59" s="90">
        <v>2</v>
      </c>
      <c r="N59" s="90">
        <v>0</v>
      </c>
      <c r="O59" s="90">
        <v>0</v>
      </c>
      <c r="P59" s="90">
        <v>0</v>
      </c>
      <c r="Q59" s="90">
        <v>0</v>
      </c>
      <c r="R59" s="90">
        <v>0</v>
      </c>
      <c r="S59" s="90">
        <v>87</v>
      </c>
    </row>
    <row r="60" spans="1:19" ht="15.5" x14ac:dyDescent="0.35">
      <c r="A60" s="89"/>
      <c r="B60" s="89" t="s">
        <v>88</v>
      </c>
      <c r="C60" s="89"/>
      <c r="D60" s="90">
        <v>0</v>
      </c>
      <c r="E60" s="90">
        <v>19</v>
      </c>
      <c r="F60" s="90">
        <v>0</v>
      </c>
      <c r="G60" s="90">
        <v>6</v>
      </c>
      <c r="H60" s="90">
        <v>0</v>
      </c>
      <c r="I60" s="90">
        <v>7</v>
      </c>
      <c r="J60" s="90">
        <v>0</v>
      </c>
      <c r="K60" s="90">
        <v>6</v>
      </c>
      <c r="L60" s="90">
        <v>0</v>
      </c>
      <c r="M60" s="90">
        <v>2</v>
      </c>
      <c r="N60" s="90">
        <v>0</v>
      </c>
      <c r="O60" s="90">
        <v>1</v>
      </c>
      <c r="P60" s="90">
        <v>0</v>
      </c>
      <c r="Q60" s="90">
        <v>0</v>
      </c>
      <c r="R60" s="90">
        <v>0</v>
      </c>
      <c r="S60" s="90">
        <v>39</v>
      </c>
    </row>
    <row r="61" spans="1:19" ht="15.5" x14ac:dyDescent="0.35">
      <c r="A61" s="89"/>
      <c r="B61" s="89" t="s">
        <v>89</v>
      </c>
      <c r="C61" s="89"/>
      <c r="D61" s="90">
        <v>3</v>
      </c>
      <c r="E61" s="90">
        <v>69</v>
      </c>
      <c r="F61" s="90">
        <v>0</v>
      </c>
      <c r="G61" s="90">
        <v>29</v>
      </c>
      <c r="H61" s="90">
        <v>0</v>
      </c>
      <c r="I61" s="90">
        <v>2</v>
      </c>
      <c r="J61" s="90">
        <v>0</v>
      </c>
      <c r="K61" s="90">
        <v>1</v>
      </c>
      <c r="L61" s="90">
        <v>0</v>
      </c>
      <c r="M61" s="90">
        <v>2</v>
      </c>
      <c r="N61" s="90">
        <v>0</v>
      </c>
      <c r="O61" s="90">
        <v>0</v>
      </c>
      <c r="P61" s="90">
        <v>0</v>
      </c>
      <c r="Q61" s="90">
        <v>0</v>
      </c>
      <c r="R61" s="90">
        <v>3</v>
      </c>
      <c r="S61" s="90">
        <v>101</v>
      </c>
    </row>
    <row r="62" spans="1:19" ht="15.5" x14ac:dyDescent="0.35">
      <c r="A62" s="89"/>
      <c r="B62" s="89" t="s">
        <v>641</v>
      </c>
      <c r="C62" s="89"/>
      <c r="D62" s="90">
        <v>0</v>
      </c>
      <c r="E62" s="90">
        <v>2</v>
      </c>
      <c r="F62" s="90">
        <v>0</v>
      </c>
      <c r="G62" s="90">
        <v>0</v>
      </c>
      <c r="H62" s="90">
        <v>0</v>
      </c>
      <c r="I62" s="90">
        <v>0</v>
      </c>
      <c r="J62" s="90">
        <v>0</v>
      </c>
      <c r="K62" s="90">
        <v>1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0">
        <v>0</v>
      </c>
      <c r="R62" s="90">
        <v>0</v>
      </c>
      <c r="S62" s="90">
        <v>3</v>
      </c>
    </row>
    <row r="63" spans="1:19" ht="15.5" x14ac:dyDescent="0.35">
      <c r="A63" s="89"/>
      <c r="B63" s="89" t="s">
        <v>90</v>
      </c>
      <c r="C63" s="89"/>
      <c r="D63" s="90">
        <v>3</v>
      </c>
      <c r="E63" s="90">
        <v>71</v>
      </c>
      <c r="F63" s="90">
        <v>0</v>
      </c>
      <c r="G63" s="90">
        <v>19</v>
      </c>
      <c r="H63" s="90">
        <v>1</v>
      </c>
      <c r="I63" s="90">
        <v>4</v>
      </c>
      <c r="J63" s="90">
        <v>1</v>
      </c>
      <c r="K63" s="90">
        <v>3</v>
      </c>
      <c r="L63" s="90">
        <v>0</v>
      </c>
      <c r="M63" s="90">
        <v>4</v>
      </c>
      <c r="N63" s="90">
        <v>0</v>
      </c>
      <c r="O63" s="90">
        <v>0</v>
      </c>
      <c r="P63" s="90">
        <v>0</v>
      </c>
      <c r="Q63" s="90">
        <v>0</v>
      </c>
      <c r="R63" s="90">
        <v>5</v>
      </c>
      <c r="S63" s="90">
        <v>97</v>
      </c>
    </row>
    <row r="64" spans="1:19" ht="15.5" x14ac:dyDescent="0.35">
      <c r="A64" s="89"/>
      <c r="B64" s="89" t="s">
        <v>91</v>
      </c>
      <c r="C64" s="89"/>
      <c r="D64" s="90">
        <v>4</v>
      </c>
      <c r="E64" s="90">
        <v>88</v>
      </c>
      <c r="F64" s="90">
        <v>2</v>
      </c>
      <c r="G64" s="90">
        <v>22</v>
      </c>
      <c r="H64" s="90">
        <v>0</v>
      </c>
      <c r="I64" s="90">
        <v>8</v>
      </c>
      <c r="J64" s="90">
        <v>1</v>
      </c>
      <c r="K64" s="90">
        <v>6</v>
      </c>
      <c r="L64" s="90">
        <v>1</v>
      </c>
      <c r="M64" s="90">
        <v>7</v>
      </c>
      <c r="N64" s="90">
        <v>0</v>
      </c>
      <c r="O64" s="90">
        <v>1</v>
      </c>
      <c r="P64" s="90">
        <v>0</v>
      </c>
      <c r="Q64" s="90">
        <v>0</v>
      </c>
      <c r="R64" s="90">
        <v>7</v>
      </c>
      <c r="S64" s="90">
        <v>125</v>
      </c>
    </row>
    <row r="65" spans="1:19" ht="15.5" x14ac:dyDescent="0.35">
      <c r="A65" s="89"/>
      <c r="B65" s="89" t="s">
        <v>92</v>
      </c>
      <c r="C65" s="89"/>
      <c r="D65" s="90">
        <v>0</v>
      </c>
      <c r="E65" s="90">
        <v>7</v>
      </c>
      <c r="F65" s="90">
        <v>0</v>
      </c>
      <c r="G65" s="90">
        <v>2</v>
      </c>
      <c r="H65" s="90">
        <v>0</v>
      </c>
      <c r="I65" s="90">
        <v>0</v>
      </c>
      <c r="J65" s="90">
        <v>1</v>
      </c>
      <c r="K65" s="90">
        <v>2</v>
      </c>
      <c r="L65" s="90">
        <v>0</v>
      </c>
      <c r="M65" s="90">
        <v>0</v>
      </c>
      <c r="N65" s="90">
        <v>0</v>
      </c>
      <c r="O65" s="90">
        <v>0</v>
      </c>
      <c r="P65" s="90">
        <v>0</v>
      </c>
      <c r="Q65" s="90">
        <v>0</v>
      </c>
      <c r="R65" s="90">
        <v>1</v>
      </c>
      <c r="S65" s="90">
        <v>11</v>
      </c>
    </row>
    <row r="66" spans="1:19" ht="15.5" x14ac:dyDescent="0.35">
      <c r="A66" s="89"/>
      <c r="B66" s="89" t="s">
        <v>93</v>
      </c>
      <c r="C66" s="89"/>
      <c r="D66" s="90">
        <v>2</v>
      </c>
      <c r="E66" s="90">
        <v>33</v>
      </c>
      <c r="F66" s="90">
        <v>1</v>
      </c>
      <c r="G66" s="90">
        <v>13</v>
      </c>
      <c r="H66" s="90">
        <v>0</v>
      </c>
      <c r="I66" s="90">
        <v>2</v>
      </c>
      <c r="J66" s="90">
        <v>0</v>
      </c>
      <c r="K66" s="90">
        <v>1</v>
      </c>
      <c r="L66" s="90">
        <v>0</v>
      </c>
      <c r="M66" s="90">
        <v>8</v>
      </c>
      <c r="N66" s="90">
        <v>0</v>
      </c>
      <c r="O66" s="90">
        <v>3</v>
      </c>
      <c r="P66" s="90">
        <v>0</v>
      </c>
      <c r="Q66" s="90">
        <v>0</v>
      </c>
      <c r="R66" s="90">
        <v>3</v>
      </c>
      <c r="S66" s="90">
        <v>52</v>
      </c>
    </row>
    <row r="67" spans="1:19" ht="15.5" x14ac:dyDescent="0.35">
      <c r="A67" s="89"/>
      <c r="B67" s="89" t="s">
        <v>94</v>
      </c>
      <c r="C67" s="89"/>
      <c r="D67" s="90">
        <v>2</v>
      </c>
      <c r="E67" s="90">
        <v>44</v>
      </c>
      <c r="F67" s="90">
        <v>0</v>
      </c>
      <c r="G67" s="90">
        <v>14</v>
      </c>
      <c r="H67" s="90">
        <v>0</v>
      </c>
      <c r="I67" s="90">
        <v>0</v>
      </c>
      <c r="J67" s="90">
        <v>0</v>
      </c>
      <c r="K67" s="90">
        <v>2</v>
      </c>
      <c r="L67" s="90">
        <v>0</v>
      </c>
      <c r="M67" s="90">
        <v>3</v>
      </c>
      <c r="N67" s="90">
        <v>0</v>
      </c>
      <c r="O67" s="90">
        <v>0</v>
      </c>
      <c r="P67" s="90">
        <v>0</v>
      </c>
      <c r="Q67" s="90">
        <v>0</v>
      </c>
      <c r="R67" s="90">
        <v>2</v>
      </c>
      <c r="S67" s="90">
        <v>60</v>
      </c>
    </row>
    <row r="68" spans="1:19" ht="15.5" x14ac:dyDescent="0.35">
      <c r="A68" s="89"/>
      <c r="B68" s="89" t="s">
        <v>95</v>
      </c>
      <c r="C68" s="89"/>
      <c r="D68" s="90">
        <v>3</v>
      </c>
      <c r="E68" s="90">
        <v>45</v>
      </c>
      <c r="F68" s="90">
        <v>0</v>
      </c>
      <c r="G68" s="90">
        <v>12</v>
      </c>
      <c r="H68" s="90">
        <v>2</v>
      </c>
      <c r="I68" s="90">
        <v>2</v>
      </c>
      <c r="J68" s="90">
        <v>0</v>
      </c>
      <c r="K68" s="90">
        <v>1</v>
      </c>
      <c r="L68" s="90">
        <v>1</v>
      </c>
      <c r="M68" s="90">
        <v>4</v>
      </c>
      <c r="N68" s="90">
        <v>0</v>
      </c>
      <c r="O68" s="90">
        <v>0</v>
      </c>
      <c r="P68" s="90">
        <v>0</v>
      </c>
      <c r="Q68" s="90">
        <v>0</v>
      </c>
      <c r="R68" s="90">
        <v>5</v>
      </c>
      <c r="S68" s="90">
        <v>60</v>
      </c>
    </row>
    <row r="69" spans="1:19" ht="15.5" x14ac:dyDescent="0.35">
      <c r="A69" s="89"/>
      <c r="B69" s="89" t="s">
        <v>96</v>
      </c>
      <c r="C69" s="89"/>
      <c r="D69" s="90">
        <v>4</v>
      </c>
      <c r="E69" s="90">
        <v>134</v>
      </c>
      <c r="F69" s="90">
        <v>1</v>
      </c>
      <c r="G69" s="90">
        <v>50</v>
      </c>
      <c r="H69" s="90">
        <v>0</v>
      </c>
      <c r="I69" s="90">
        <v>15</v>
      </c>
      <c r="J69" s="90">
        <v>0</v>
      </c>
      <c r="K69" s="90">
        <v>5</v>
      </c>
      <c r="L69" s="90">
        <v>0</v>
      </c>
      <c r="M69" s="90">
        <v>8</v>
      </c>
      <c r="N69" s="90">
        <v>0</v>
      </c>
      <c r="O69" s="90">
        <v>0</v>
      </c>
      <c r="P69" s="90">
        <v>0</v>
      </c>
      <c r="Q69" s="90">
        <v>0</v>
      </c>
      <c r="R69" s="90">
        <v>5</v>
      </c>
      <c r="S69" s="90">
        <v>204</v>
      </c>
    </row>
    <row r="70" spans="1:19" ht="15.5" x14ac:dyDescent="0.35">
      <c r="A70" s="89"/>
      <c r="B70" s="89" t="s">
        <v>97</v>
      </c>
      <c r="C70" s="89"/>
      <c r="D70" s="90">
        <v>0</v>
      </c>
      <c r="E70" s="90">
        <v>92</v>
      </c>
      <c r="F70" s="90">
        <v>1</v>
      </c>
      <c r="G70" s="90">
        <v>23</v>
      </c>
      <c r="H70" s="90">
        <v>0</v>
      </c>
      <c r="I70" s="90">
        <v>9</v>
      </c>
      <c r="J70" s="90">
        <v>0</v>
      </c>
      <c r="K70" s="90">
        <v>11</v>
      </c>
      <c r="L70" s="90">
        <v>0</v>
      </c>
      <c r="M70" s="90">
        <v>6</v>
      </c>
      <c r="N70" s="90">
        <v>0</v>
      </c>
      <c r="O70" s="90">
        <v>2</v>
      </c>
      <c r="P70" s="90">
        <v>0</v>
      </c>
      <c r="Q70" s="90">
        <v>0</v>
      </c>
      <c r="R70" s="90">
        <v>1</v>
      </c>
      <c r="S70" s="90">
        <v>137</v>
      </c>
    </row>
    <row r="71" spans="1:19" ht="15.5" x14ac:dyDescent="0.35">
      <c r="A71" s="89"/>
      <c r="B71" s="89" t="s">
        <v>98</v>
      </c>
      <c r="C71" s="89"/>
      <c r="D71" s="90">
        <v>2</v>
      </c>
      <c r="E71" s="90">
        <v>387</v>
      </c>
      <c r="F71" s="90">
        <v>3</v>
      </c>
      <c r="G71" s="90">
        <v>155</v>
      </c>
      <c r="H71" s="90">
        <v>3</v>
      </c>
      <c r="I71" s="90">
        <v>27</v>
      </c>
      <c r="J71" s="90">
        <v>1</v>
      </c>
      <c r="K71" s="90">
        <v>18</v>
      </c>
      <c r="L71" s="90">
        <v>1</v>
      </c>
      <c r="M71" s="90">
        <v>31</v>
      </c>
      <c r="N71" s="90">
        <v>0</v>
      </c>
      <c r="O71" s="90">
        <v>3</v>
      </c>
      <c r="P71" s="90">
        <v>0</v>
      </c>
      <c r="Q71" s="90">
        <v>0</v>
      </c>
      <c r="R71" s="90">
        <v>9</v>
      </c>
      <c r="S71" s="90">
        <v>590</v>
      </c>
    </row>
    <row r="72" spans="1:19" ht="15.5" x14ac:dyDescent="0.35">
      <c r="A72" s="89"/>
      <c r="B72" s="89" t="s">
        <v>99</v>
      </c>
      <c r="C72" s="89"/>
      <c r="D72" s="90">
        <v>1</v>
      </c>
      <c r="E72" s="90">
        <v>55</v>
      </c>
      <c r="F72" s="90">
        <v>2</v>
      </c>
      <c r="G72" s="90">
        <v>32</v>
      </c>
      <c r="H72" s="90">
        <v>1</v>
      </c>
      <c r="I72" s="90">
        <v>16</v>
      </c>
      <c r="J72" s="90">
        <v>0</v>
      </c>
      <c r="K72" s="90">
        <v>5</v>
      </c>
      <c r="L72" s="90">
        <v>1</v>
      </c>
      <c r="M72" s="90">
        <v>10</v>
      </c>
      <c r="N72" s="90">
        <v>0</v>
      </c>
      <c r="O72" s="90">
        <v>0</v>
      </c>
      <c r="P72" s="90">
        <v>0</v>
      </c>
      <c r="Q72" s="90">
        <v>0</v>
      </c>
      <c r="R72" s="90">
        <v>4</v>
      </c>
      <c r="S72" s="90">
        <v>108</v>
      </c>
    </row>
    <row r="73" spans="1:19" ht="15.5" x14ac:dyDescent="0.35">
      <c r="A73" s="89"/>
      <c r="B73" s="89" t="s">
        <v>100</v>
      </c>
      <c r="C73" s="89"/>
      <c r="D73" s="90">
        <v>2</v>
      </c>
      <c r="E73" s="90">
        <v>92</v>
      </c>
      <c r="F73" s="90">
        <v>0</v>
      </c>
      <c r="G73" s="90">
        <v>28</v>
      </c>
      <c r="H73" s="90">
        <v>1</v>
      </c>
      <c r="I73" s="90">
        <v>7</v>
      </c>
      <c r="J73" s="90">
        <v>1</v>
      </c>
      <c r="K73" s="90">
        <v>11</v>
      </c>
      <c r="L73" s="90">
        <v>0</v>
      </c>
      <c r="M73" s="90">
        <v>6</v>
      </c>
      <c r="N73" s="90">
        <v>0</v>
      </c>
      <c r="O73" s="90">
        <v>0</v>
      </c>
      <c r="P73" s="90">
        <v>0</v>
      </c>
      <c r="Q73" s="90">
        <v>0</v>
      </c>
      <c r="R73" s="90">
        <v>4</v>
      </c>
      <c r="S73" s="90">
        <v>138</v>
      </c>
    </row>
    <row r="74" spans="1:19" ht="15.5" x14ac:dyDescent="0.35">
      <c r="A74" s="89"/>
      <c r="B74" s="89" t="s">
        <v>101</v>
      </c>
      <c r="C74" s="89"/>
      <c r="D74" s="90">
        <v>0</v>
      </c>
      <c r="E74" s="90">
        <v>259</v>
      </c>
      <c r="F74" s="90">
        <v>0</v>
      </c>
      <c r="G74" s="90">
        <v>79</v>
      </c>
      <c r="H74" s="90">
        <v>1</v>
      </c>
      <c r="I74" s="90">
        <v>8</v>
      </c>
      <c r="J74" s="90">
        <v>0</v>
      </c>
      <c r="K74" s="90">
        <v>9</v>
      </c>
      <c r="L74" s="90">
        <v>0</v>
      </c>
      <c r="M74" s="90">
        <v>17</v>
      </c>
      <c r="N74" s="90">
        <v>0</v>
      </c>
      <c r="O74" s="90">
        <v>2</v>
      </c>
      <c r="P74" s="90">
        <v>0</v>
      </c>
      <c r="Q74" s="90">
        <v>0</v>
      </c>
      <c r="R74" s="90">
        <v>1</v>
      </c>
      <c r="S74" s="90">
        <v>357</v>
      </c>
    </row>
    <row r="75" spans="1:19" ht="15.5" x14ac:dyDescent="0.35">
      <c r="A75" s="89"/>
      <c r="B75" s="89" t="s">
        <v>70</v>
      </c>
      <c r="C75" s="89"/>
      <c r="D75" s="90">
        <v>16</v>
      </c>
      <c r="E75" s="90">
        <v>778</v>
      </c>
      <c r="F75" s="90">
        <v>4</v>
      </c>
      <c r="G75" s="90">
        <v>218</v>
      </c>
      <c r="H75" s="90">
        <v>7</v>
      </c>
      <c r="I75" s="90">
        <v>17</v>
      </c>
      <c r="J75" s="90">
        <v>0</v>
      </c>
      <c r="K75" s="90">
        <v>35</v>
      </c>
      <c r="L75" s="90">
        <v>3</v>
      </c>
      <c r="M75" s="90">
        <v>56</v>
      </c>
      <c r="N75" s="90">
        <v>0</v>
      </c>
      <c r="O75" s="90">
        <v>3</v>
      </c>
      <c r="P75" s="90">
        <v>0</v>
      </c>
      <c r="Q75" s="90">
        <v>0</v>
      </c>
      <c r="R75" s="90">
        <v>27</v>
      </c>
      <c r="S75" s="90">
        <v>1051</v>
      </c>
    </row>
    <row r="76" spans="1:19" ht="15.5" x14ac:dyDescent="0.35">
      <c r="A76" s="89"/>
      <c r="B76" s="89"/>
      <c r="C76" s="89" t="s">
        <v>495</v>
      </c>
      <c r="D76" s="90">
        <v>9</v>
      </c>
      <c r="E76" s="90">
        <v>347</v>
      </c>
      <c r="F76" s="90">
        <v>2</v>
      </c>
      <c r="G76" s="90">
        <v>102</v>
      </c>
      <c r="H76" s="90">
        <v>6</v>
      </c>
      <c r="I76" s="90">
        <v>16</v>
      </c>
      <c r="J76" s="90">
        <v>0</v>
      </c>
      <c r="K76" s="90">
        <v>33</v>
      </c>
      <c r="L76" s="90">
        <v>2</v>
      </c>
      <c r="M76" s="90">
        <v>32</v>
      </c>
      <c r="N76" s="90">
        <v>0</v>
      </c>
      <c r="O76" s="90">
        <v>3</v>
      </c>
      <c r="P76" s="90">
        <v>0</v>
      </c>
      <c r="Q76" s="90">
        <v>0</v>
      </c>
      <c r="R76" s="90">
        <v>17</v>
      </c>
      <c r="S76" s="90">
        <v>501</v>
      </c>
    </row>
    <row r="77" spans="1:19" ht="15.5" x14ac:dyDescent="0.35">
      <c r="A77" s="89"/>
      <c r="B77" s="89"/>
      <c r="C77" s="89" t="s">
        <v>494</v>
      </c>
      <c r="D77" s="90">
        <v>7</v>
      </c>
      <c r="E77" s="90">
        <v>431</v>
      </c>
      <c r="F77" s="90">
        <v>2</v>
      </c>
      <c r="G77" s="90">
        <v>116</v>
      </c>
      <c r="H77" s="90">
        <v>1</v>
      </c>
      <c r="I77" s="90">
        <v>1</v>
      </c>
      <c r="J77" s="90">
        <v>0</v>
      </c>
      <c r="K77" s="90">
        <v>2</v>
      </c>
      <c r="L77" s="90">
        <v>1</v>
      </c>
      <c r="M77" s="90">
        <v>24</v>
      </c>
      <c r="N77" s="90">
        <v>0</v>
      </c>
      <c r="O77" s="90">
        <v>0</v>
      </c>
      <c r="P77" s="90">
        <v>0</v>
      </c>
      <c r="Q77" s="90">
        <v>0</v>
      </c>
      <c r="R77" s="90">
        <v>10</v>
      </c>
      <c r="S77" s="90">
        <v>550</v>
      </c>
    </row>
    <row r="78" spans="1:19" ht="15.5" x14ac:dyDescent="0.35">
      <c r="A78" s="89" t="s">
        <v>7</v>
      </c>
      <c r="B78" s="89"/>
      <c r="C78" s="89"/>
      <c r="D78" s="90">
        <v>3</v>
      </c>
      <c r="E78" s="90">
        <v>126</v>
      </c>
      <c r="F78" s="90">
        <v>1</v>
      </c>
      <c r="G78" s="90">
        <v>58</v>
      </c>
      <c r="H78" s="90">
        <v>0</v>
      </c>
      <c r="I78" s="90">
        <v>3</v>
      </c>
      <c r="J78" s="90">
        <v>0</v>
      </c>
      <c r="K78" s="90">
        <v>5</v>
      </c>
      <c r="L78" s="90">
        <v>0</v>
      </c>
      <c r="M78" s="90">
        <v>10</v>
      </c>
      <c r="N78" s="90">
        <v>0</v>
      </c>
      <c r="O78" s="90">
        <v>0</v>
      </c>
      <c r="P78" s="90">
        <v>0</v>
      </c>
      <c r="Q78" s="90">
        <v>0</v>
      </c>
      <c r="R78" s="90">
        <v>4</v>
      </c>
      <c r="S78" s="90">
        <v>192</v>
      </c>
    </row>
    <row r="79" spans="1:19" ht="15.5" x14ac:dyDescent="0.35">
      <c r="A79" s="89"/>
      <c r="B79" s="89" t="s">
        <v>102</v>
      </c>
      <c r="C79" s="89"/>
      <c r="D79" s="90">
        <v>0</v>
      </c>
      <c r="E79" s="90">
        <v>3</v>
      </c>
      <c r="F79" s="90">
        <v>0</v>
      </c>
      <c r="G79" s="90">
        <v>0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90">
        <v>0</v>
      </c>
      <c r="O79" s="90">
        <v>0</v>
      </c>
      <c r="P79" s="90">
        <v>0</v>
      </c>
      <c r="Q79" s="90">
        <v>0</v>
      </c>
      <c r="R79" s="90">
        <v>0</v>
      </c>
      <c r="S79" s="90">
        <v>3</v>
      </c>
    </row>
    <row r="80" spans="1:19" ht="15.5" x14ac:dyDescent="0.35">
      <c r="A80" s="89"/>
      <c r="B80" s="89" t="s">
        <v>70</v>
      </c>
      <c r="C80" s="89"/>
      <c r="D80" s="90">
        <v>3</v>
      </c>
      <c r="E80" s="90">
        <v>123</v>
      </c>
      <c r="F80" s="90">
        <v>1</v>
      </c>
      <c r="G80" s="90">
        <v>58</v>
      </c>
      <c r="H80" s="90">
        <v>0</v>
      </c>
      <c r="I80" s="90">
        <v>3</v>
      </c>
      <c r="J80" s="90">
        <v>0</v>
      </c>
      <c r="K80" s="90">
        <v>5</v>
      </c>
      <c r="L80" s="90">
        <v>0</v>
      </c>
      <c r="M80" s="90">
        <v>10</v>
      </c>
      <c r="N80" s="90">
        <v>0</v>
      </c>
      <c r="O80" s="90">
        <v>0</v>
      </c>
      <c r="P80" s="90">
        <v>0</v>
      </c>
      <c r="Q80" s="90">
        <v>0</v>
      </c>
      <c r="R80" s="90">
        <v>4</v>
      </c>
      <c r="S80" s="90">
        <v>189</v>
      </c>
    </row>
    <row r="81" spans="1:19" ht="15.5" x14ac:dyDescent="0.35">
      <c r="A81" s="89"/>
      <c r="B81" s="89"/>
      <c r="C81" s="89" t="s">
        <v>495</v>
      </c>
      <c r="D81" s="90">
        <v>0</v>
      </c>
      <c r="E81" s="90">
        <v>32</v>
      </c>
      <c r="F81" s="90">
        <v>0</v>
      </c>
      <c r="G81" s="90">
        <v>6</v>
      </c>
      <c r="H81" s="90">
        <v>0</v>
      </c>
      <c r="I81" s="90">
        <v>2</v>
      </c>
      <c r="J81" s="90">
        <v>0</v>
      </c>
      <c r="K81" s="90">
        <v>4</v>
      </c>
      <c r="L81" s="90">
        <v>0</v>
      </c>
      <c r="M81" s="90">
        <v>3</v>
      </c>
      <c r="N81" s="90">
        <v>0</v>
      </c>
      <c r="O81" s="90">
        <v>0</v>
      </c>
      <c r="P81" s="90">
        <v>0</v>
      </c>
      <c r="Q81" s="90">
        <v>0</v>
      </c>
      <c r="R81" s="90">
        <v>0</v>
      </c>
      <c r="S81" s="90">
        <v>44</v>
      </c>
    </row>
    <row r="82" spans="1:19" ht="15.5" x14ac:dyDescent="0.35">
      <c r="A82" s="89"/>
      <c r="B82" s="89"/>
      <c r="C82" s="89" t="s">
        <v>494</v>
      </c>
      <c r="D82" s="90">
        <v>3</v>
      </c>
      <c r="E82" s="90">
        <v>91</v>
      </c>
      <c r="F82" s="90">
        <v>1</v>
      </c>
      <c r="G82" s="90">
        <v>52</v>
      </c>
      <c r="H82" s="90">
        <v>0</v>
      </c>
      <c r="I82" s="90">
        <v>1</v>
      </c>
      <c r="J82" s="90">
        <v>0</v>
      </c>
      <c r="K82" s="90">
        <v>1</v>
      </c>
      <c r="L82" s="90">
        <v>0</v>
      </c>
      <c r="M82" s="90">
        <v>7</v>
      </c>
      <c r="N82" s="90">
        <v>0</v>
      </c>
      <c r="O82" s="90">
        <v>0</v>
      </c>
      <c r="P82" s="90">
        <v>0</v>
      </c>
      <c r="Q82" s="90">
        <v>0</v>
      </c>
      <c r="R82" s="90">
        <v>4</v>
      </c>
      <c r="S82" s="90">
        <v>145</v>
      </c>
    </row>
    <row r="83" spans="1:19" ht="15.5" x14ac:dyDescent="0.35">
      <c r="A83" s="89" t="s">
        <v>8</v>
      </c>
      <c r="B83" s="89"/>
      <c r="C83" s="89"/>
      <c r="D83" s="90">
        <v>21</v>
      </c>
      <c r="E83" s="90">
        <v>546</v>
      </c>
      <c r="F83" s="90">
        <v>3</v>
      </c>
      <c r="G83" s="90">
        <v>168</v>
      </c>
      <c r="H83" s="90">
        <v>2</v>
      </c>
      <c r="I83" s="90">
        <v>14</v>
      </c>
      <c r="J83" s="90">
        <v>0</v>
      </c>
      <c r="K83" s="90">
        <v>14</v>
      </c>
      <c r="L83" s="90">
        <v>4</v>
      </c>
      <c r="M83" s="90">
        <v>89</v>
      </c>
      <c r="N83" s="90">
        <v>0</v>
      </c>
      <c r="O83" s="90">
        <v>5</v>
      </c>
      <c r="P83" s="90">
        <v>0</v>
      </c>
      <c r="Q83" s="90">
        <v>0</v>
      </c>
      <c r="R83" s="90">
        <v>26</v>
      </c>
      <c r="S83" s="90">
        <v>747</v>
      </c>
    </row>
    <row r="84" spans="1:19" ht="15.5" x14ac:dyDescent="0.35">
      <c r="A84" s="89"/>
      <c r="B84" s="89" t="s">
        <v>103</v>
      </c>
      <c r="C84" s="89"/>
      <c r="D84" s="90">
        <v>1</v>
      </c>
      <c r="E84" s="90">
        <v>21</v>
      </c>
      <c r="F84" s="90">
        <v>1</v>
      </c>
      <c r="G84" s="90">
        <v>9</v>
      </c>
      <c r="H84" s="90">
        <v>1</v>
      </c>
      <c r="I84" s="90">
        <v>1</v>
      </c>
      <c r="J84" s="90">
        <v>0</v>
      </c>
      <c r="K84" s="90">
        <v>1</v>
      </c>
      <c r="L84" s="90">
        <v>0</v>
      </c>
      <c r="M84" s="90">
        <v>3</v>
      </c>
      <c r="N84" s="90">
        <v>0</v>
      </c>
      <c r="O84" s="90">
        <v>0</v>
      </c>
      <c r="P84" s="90">
        <v>0</v>
      </c>
      <c r="Q84" s="90">
        <v>0</v>
      </c>
      <c r="R84" s="90">
        <v>3</v>
      </c>
      <c r="S84" s="90">
        <v>32</v>
      </c>
    </row>
    <row r="85" spans="1:19" ht="15.5" x14ac:dyDescent="0.35">
      <c r="A85" s="89"/>
      <c r="B85" s="89" t="s">
        <v>104</v>
      </c>
      <c r="C85" s="89"/>
      <c r="D85" s="90">
        <v>0</v>
      </c>
      <c r="E85" s="90">
        <v>30</v>
      </c>
      <c r="F85" s="90">
        <v>0</v>
      </c>
      <c r="G85" s="90">
        <v>18</v>
      </c>
      <c r="H85" s="90">
        <v>0</v>
      </c>
      <c r="I85" s="90">
        <v>3</v>
      </c>
      <c r="J85" s="90">
        <v>0</v>
      </c>
      <c r="K85" s="90">
        <v>4</v>
      </c>
      <c r="L85" s="90">
        <v>0</v>
      </c>
      <c r="M85" s="90">
        <v>5</v>
      </c>
      <c r="N85" s="90">
        <v>0</v>
      </c>
      <c r="O85" s="90">
        <v>2</v>
      </c>
      <c r="P85" s="90">
        <v>0</v>
      </c>
      <c r="Q85" s="90">
        <v>0</v>
      </c>
      <c r="R85" s="90">
        <v>0</v>
      </c>
      <c r="S85" s="90">
        <v>57</v>
      </c>
    </row>
    <row r="86" spans="1:19" ht="15.5" x14ac:dyDescent="0.35">
      <c r="A86" s="89"/>
      <c r="B86" s="89" t="s">
        <v>70</v>
      </c>
      <c r="C86" s="89"/>
      <c r="D86" s="90">
        <v>20</v>
      </c>
      <c r="E86" s="90">
        <v>495</v>
      </c>
      <c r="F86" s="90">
        <v>2</v>
      </c>
      <c r="G86" s="90">
        <v>141</v>
      </c>
      <c r="H86" s="90">
        <v>1</v>
      </c>
      <c r="I86" s="90">
        <v>10</v>
      </c>
      <c r="J86" s="90">
        <v>0</v>
      </c>
      <c r="K86" s="90">
        <v>9</v>
      </c>
      <c r="L86" s="90">
        <v>4</v>
      </c>
      <c r="M86" s="90">
        <v>81</v>
      </c>
      <c r="N86" s="90">
        <v>0</v>
      </c>
      <c r="O86" s="90">
        <v>3</v>
      </c>
      <c r="P86" s="90">
        <v>0</v>
      </c>
      <c r="Q86" s="90">
        <v>0</v>
      </c>
      <c r="R86" s="90">
        <v>23</v>
      </c>
      <c r="S86" s="90">
        <v>658</v>
      </c>
    </row>
    <row r="87" spans="1:19" ht="15.5" x14ac:dyDescent="0.35">
      <c r="A87" s="89"/>
      <c r="B87" s="89"/>
      <c r="C87" s="89" t="s">
        <v>495</v>
      </c>
      <c r="D87" s="90">
        <v>8</v>
      </c>
      <c r="E87" s="90">
        <v>308</v>
      </c>
      <c r="F87" s="90">
        <v>1</v>
      </c>
      <c r="G87" s="90">
        <v>77</v>
      </c>
      <c r="H87" s="90">
        <v>1</v>
      </c>
      <c r="I87" s="90">
        <v>6</v>
      </c>
      <c r="J87" s="90">
        <v>0</v>
      </c>
      <c r="K87" s="90">
        <v>9</v>
      </c>
      <c r="L87" s="90">
        <v>3</v>
      </c>
      <c r="M87" s="90">
        <v>60</v>
      </c>
      <c r="N87" s="90">
        <v>0</v>
      </c>
      <c r="O87" s="90">
        <v>2</v>
      </c>
      <c r="P87" s="90">
        <v>0</v>
      </c>
      <c r="Q87" s="90">
        <v>0</v>
      </c>
      <c r="R87" s="90">
        <v>10</v>
      </c>
      <c r="S87" s="90">
        <v>402</v>
      </c>
    </row>
    <row r="88" spans="1:19" ht="15.5" x14ac:dyDescent="0.35">
      <c r="A88" s="89"/>
      <c r="B88" s="89"/>
      <c r="C88" s="89" t="s">
        <v>494</v>
      </c>
      <c r="D88" s="90">
        <v>12</v>
      </c>
      <c r="E88" s="90">
        <v>187</v>
      </c>
      <c r="F88" s="90">
        <v>1</v>
      </c>
      <c r="G88" s="90">
        <v>64</v>
      </c>
      <c r="H88" s="90">
        <v>0</v>
      </c>
      <c r="I88" s="90">
        <v>4</v>
      </c>
      <c r="J88" s="90">
        <v>0</v>
      </c>
      <c r="K88" s="90">
        <v>0</v>
      </c>
      <c r="L88" s="90">
        <v>1</v>
      </c>
      <c r="M88" s="90">
        <v>21</v>
      </c>
      <c r="N88" s="90">
        <v>0</v>
      </c>
      <c r="O88" s="90">
        <v>1</v>
      </c>
      <c r="P88" s="90">
        <v>0</v>
      </c>
      <c r="Q88" s="90">
        <v>0</v>
      </c>
      <c r="R88" s="90">
        <v>13</v>
      </c>
      <c r="S88" s="90">
        <v>256</v>
      </c>
    </row>
    <row r="89" spans="1:19" ht="15.5" x14ac:dyDescent="0.35">
      <c r="A89" s="89" t="s">
        <v>9</v>
      </c>
      <c r="B89" s="89"/>
      <c r="C89" s="89"/>
      <c r="D89" s="90">
        <v>111</v>
      </c>
      <c r="E89" s="90">
        <v>3322</v>
      </c>
      <c r="F89" s="90">
        <v>33</v>
      </c>
      <c r="G89" s="90">
        <v>1451</v>
      </c>
      <c r="H89" s="90">
        <v>47</v>
      </c>
      <c r="I89" s="90">
        <v>178</v>
      </c>
      <c r="J89" s="90">
        <v>5</v>
      </c>
      <c r="K89" s="90">
        <v>86</v>
      </c>
      <c r="L89" s="90">
        <v>21</v>
      </c>
      <c r="M89" s="90">
        <v>212</v>
      </c>
      <c r="N89" s="90">
        <v>0</v>
      </c>
      <c r="O89" s="90">
        <v>10</v>
      </c>
      <c r="P89" s="90">
        <v>0</v>
      </c>
      <c r="Q89" s="90">
        <v>0</v>
      </c>
      <c r="R89" s="90">
        <v>196</v>
      </c>
      <c r="S89" s="90">
        <v>5047</v>
      </c>
    </row>
    <row r="90" spans="1:19" ht="15.5" x14ac:dyDescent="0.35">
      <c r="A90" s="89"/>
      <c r="B90" s="89" t="s">
        <v>105</v>
      </c>
      <c r="C90" s="89"/>
      <c r="D90" s="90">
        <v>2</v>
      </c>
      <c r="E90" s="90">
        <v>240</v>
      </c>
      <c r="F90" s="90">
        <v>0</v>
      </c>
      <c r="G90" s="90">
        <v>93</v>
      </c>
      <c r="H90" s="90">
        <v>3</v>
      </c>
      <c r="I90" s="90">
        <v>11</v>
      </c>
      <c r="J90" s="90">
        <v>0</v>
      </c>
      <c r="K90" s="90">
        <v>19</v>
      </c>
      <c r="L90" s="90">
        <v>2</v>
      </c>
      <c r="M90" s="90">
        <v>20</v>
      </c>
      <c r="N90" s="90">
        <v>0</v>
      </c>
      <c r="O90" s="90">
        <v>3</v>
      </c>
      <c r="P90" s="90">
        <v>0</v>
      </c>
      <c r="Q90" s="90">
        <v>0</v>
      </c>
      <c r="R90" s="90">
        <v>5</v>
      </c>
      <c r="S90" s="90">
        <v>366</v>
      </c>
    </row>
    <row r="91" spans="1:19" ht="15.5" x14ac:dyDescent="0.35">
      <c r="A91" s="89"/>
      <c r="B91" s="89" t="s">
        <v>106</v>
      </c>
      <c r="C91" s="89"/>
      <c r="D91" s="90">
        <v>0</v>
      </c>
      <c r="E91" s="90">
        <v>4</v>
      </c>
      <c r="F91" s="90">
        <v>0</v>
      </c>
      <c r="G91" s="90">
        <v>1</v>
      </c>
      <c r="H91" s="90">
        <v>0</v>
      </c>
      <c r="I91" s="90">
        <v>0</v>
      </c>
      <c r="J91" s="90">
        <v>0</v>
      </c>
      <c r="K91" s="90">
        <v>0</v>
      </c>
      <c r="L91" s="90">
        <v>0</v>
      </c>
      <c r="M91" s="90">
        <v>0</v>
      </c>
      <c r="N91" s="90">
        <v>0</v>
      </c>
      <c r="O91" s="90">
        <v>0</v>
      </c>
      <c r="P91" s="90">
        <v>0</v>
      </c>
      <c r="Q91" s="90">
        <v>0</v>
      </c>
      <c r="R91" s="90">
        <v>0</v>
      </c>
      <c r="S91" s="90">
        <v>5</v>
      </c>
    </row>
    <row r="92" spans="1:19" ht="15.5" x14ac:dyDescent="0.35">
      <c r="A92" s="89"/>
      <c r="B92" s="89" t="s">
        <v>107</v>
      </c>
      <c r="C92" s="89"/>
      <c r="D92" s="90">
        <v>0</v>
      </c>
      <c r="E92" s="90">
        <v>1</v>
      </c>
      <c r="F92" s="90">
        <v>0</v>
      </c>
      <c r="G92" s="90">
        <v>0</v>
      </c>
      <c r="H92" s="90">
        <v>0</v>
      </c>
      <c r="I92" s="90">
        <v>0</v>
      </c>
      <c r="J92" s="90">
        <v>0</v>
      </c>
      <c r="K92" s="90">
        <v>0</v>
      </c>
      <c r="L92" s="90">
        <v>0</v>
      </c>
      <c r="M92" s="90">
        <v>0</v>
      </c>
      <c r="N92" s="90">
        <v>0</v>
      </c>
      <c r="O92" s="90">
        <v>0</v>
      </c>
      <c r="P92" s="90">
        <v>0</v>
      </c>
      <c r="Q92" s="90">
        <v>0</v>
      </c>
      <c r="R92" s="90">
        <v>0</v>
      </c>
      <c r="S92" s="90">
        <v>1</v>
      </c>
    </row>
    <row r="93" spans="1:19" ht="15.5" x14ac:dyDescent="0.35">
      <c r="A93" s="89"/>
      <c r="B93" s="89" t="s">
        <v>108</v>
      </c>
      <c r="C93" s="89"/>
      <c r="D93" s="90">
        <v>0</v>
      </c>
      <c r="E93" s="90">
        <v>11</v>
      </c>
      <c r="F93" s="90">
        <v>0</v>
      </c>
      <c r="G93" s="90">
        <v>5</v>
      </c>
      <c r="H93" s="90">
        <v>1</v>
      </c>
      <c r="I93" s="90">
        <v>0</v>
      </c>
      <c r="J93" s="90">
        <v>0</v>
      </c>
      <c r="K93" s="90">
        <v>0</v>
      </c>
      <c r="L93" s="90">
        <v>0</v>
      </c>
      <c r="M93" s="90">
        <v>0</v>
      </c>
      <c r="N93" s="90">
        <v>0</v>
      </c>
      <c r="O93" s="90">
        <v>0</v>
      </c>
      <c r="P93" s="90">
        <v>0</v>
      </c>
      <c r="Q93" s="90">
        <v>0</v>
      </c>
      <c r="R93" s="90">
        <v>1</v>
      </c>
      <c r="S93" s="90">
        <v>16</v>
      </c>
    </row>
    <row r="94" spans="1:19" ht="15.5" x14ac:dyDescent="0.35">
      <c r="A94" s="89"/>
      <c r="B94" s="89" t="s">
        <v>9</v>
      </c>
      <c r="C94" s="89"/>
      <c r="D94" s="90">
        <v>36</v>
      </c>
      <c r="E94" s="90">
        <v>1213</v>
      </c>
      <c r="F94" s="90">
        <v>8</v>
      </c>
      <c r="G94" s="90">
        <v>538</v>
      </c>
      <c r="H94" s="90">
        <v>29</v>
      </c>
      <c r="I94" s="90">
        <v>126</v>
      </c>
      <c r="J94" s="90">
        <v>3</v>
      </c>
      <c r="K94" s="90">
        <v>51</v>
      </c>
      <c r="L94" s="90">
        <v>14</v>
      </c>
      <c r="M94" s="90">
        <v>80</v>
      </c>
      <c r="N94" s="90">
        <v>0</v>
      </c>
      <c r="O94" s="90">
        <v>3</v>
      </c>
      <c r="P94" s="90">
        <v>0</v>
      </c>
      <c r="Q94" s="90">
        <v>0</v>
      </c>
      <c r="R94" s="90">
        <v>76</v>
      </c>
      <c r="S94" s="90">
        <v>1931</v>
      </c>
    </row>
    <row r="95" spans="1:19" ht="15.5" x14ac:dyDescent="0.35">
      <c r="A95" s="89"/>
      <c r="B95" s="89" t="s">
        <v>109</v>
      </c>
      <c r="C95" s="89"/>
      <c r="D95" s="90">
        <v>0</v>
      </c>
      <c r="E95" s="90">
        <v>42</v>
      </c>
      <c r="F95" s="90">
        <v>0</v>
      </c>
      <c r="G95" s="90">
        <v>26</v>
      </c>
      <c r="H95" s="90">
        <v>0</v>
      </c>
      <c r="I95" s="90">
        <v>1</v>
      </c>
      <c r="J95" s="90">
        <v>0</v>
      </c>
      <c r="K95" s="90">
        <v>0</v>
      </c>
      <c r="L95" s="90">
        <v>0</v>
      </c>
      <c r="M95" s="90">
        <v>0</v>
      </c>
      <c r="N95" s="90">
        <v>0</v>
      </c>
      <c r="O95" s="90">
        <v>0</v>
      </c>
      <c r="P95" s="90">
        <v>0</v>
      </c>
      <c r="Q95" s="90">
        <v>0</v>
      </c>
      <c r="R95" s="90">
        <v>0</v>
      </c>
      <c r="S95" s="90">
        <v>69</v>
      </c>
    </row>
    <row r="96" spans="1:19" ht="15.5" x14ac:dyDescent="0.35">
      <c r="A96" s="89"/>
      <c r="B96" s="89" t="s">
        <v>110</v>
      </c>
      <c r="C96" s="89"/>
      <c r="D96" s="90">
        <v>0</v>
      </c>
      <c r="E96" s="90">
        <v>3</v>
      </c>
      <c r="F96" s="90">
        <v>0</v>
      </c>
      <c r="G96" s="90">
        <v>4</v>
      </c>
      <c r="H96" s="90">
        <v>1</v>
      </c>
      <c r="I96" s="90">
        <v>2</v>
      </c>
      <c r="J96" s="90">
        <v>0</v>
      </c>
      <c r="K96" s="90">
        <v>0</v>
      </c>
      <c r="L96" s="90">
        <v>0</v>
      </c>
      <c r="M96" s="90">
        <v>0</v>
      </c>
      <c r="N96" s="90">
        <v>0</v>
      </c>
      <c r="O96" s="90">
        <v>1</v>
      </c>
      <c r="P96" s="90">
        <v>0</v>
      </c>
      <c r="Q96" s="90">
        <v>0</v>
      </c>
      <c r="R96" s="90">
        <v>1</v>
      </c>
      <c r="S96" s="90">
        <v>10</v>
      </c>
    </row>
    <row r="97" spans="1:19" ht="15.5" x14ac:dyDescent="0.35">
      <c r="A97" s="89"/>
      <c r="B97" s="89" t="s">
        <v>111</v>
      </c>
      <c r="C97" s="89"/>
      <c r="D97" s="90">
        <v>1</v>
      </c>
      <c r="E97" s="90">
        <v>13</v>
      </c>
      <c r="F97" s="90">
        <v>0</v>
      </c>
      <c r="G97" s="90">
        <v>4</v>
      </c>
      <c r="H97" s="90">
        <v>1</v>
      </c>
      <c r="I97" s="90">
        <v>0</v>
      </c>
      <c r="J97" s="90">
        <v>0</v>
      </c>
      <c r="K97" s="90">
        <v>0</v>
      </c>
      <c r="L97" s="90">
        <v>0</v>
      </c>
      <c r="M97" s="90">
        <v>0</v>
      </c>
      <c r="N97" s="90">
        <v>0</v>
      </c>
      <c r="O97" s="90">
        <v>0</v>
      </c>
      <c r="P97" s="90">
        <v>0</v>
      </c>
      <c r="Q97" s="90">
        <v>0</v>
      </c>
      <c r="R97" s="90">
        <v>2</v>
      </c>
      <c r="S97" s="90">
        <v>17</v>
      </c>
    </row>
    <row r="98" spans="1:19" ht="15.5" x14ac:dyDescent="0.35">
      <c r="A98" s="89"/>
      <c r="B98" s="89" t="s">
        <v>112</v>
      </c>
      <c r="C98" s="89"/>
      <c r="D98" s="90">
        <v>0</v>
      </c>
      <c r="E98" s="90">
        <v>23</v>
      </c>
      <c r="F98" s="90">
        <v>0</v>
      </c>
      <c r="G98" s="90">
        <v>13</v>
      </c>
      <c r="H98" s="90">
        <v>0</v>
      </c>
      <c r="I98" s="90">
        <v>3</v>
      </c>
      <c r="J98" s="90">
        <v>0</v>
      </c>
      <c r="K98" s="90">
        <v>2</v>
      </c>
      <c r="L98" s="90">
        <v>0</v>
      </c>
      <c r="M98" s="90">
        <v>0</v>
      </c>
      <c r="N98" s="90">
        <v>0</v>
      </c>
      <c r="O98" s="90">
        <v>1</v>
      </c>
      <c r="P98" s="90">
        <v>0</v>
      </c>
      <c r="Q98" s="90">
        <v>0</v>
      </c>
      <c r="R98" s="90">
        <v>0</v>
      </c>
      <c r="S98" s="90">
        <v>42</v>
      </c>
    </row>
    <row r="99" spans="1:19" ht="15.5" x14ac:dyDescent="0.35">
      <c r="A99" s="89"/>
      <c r="B99" s="89" t="s">
        <v>113</v>
      </c>
      <c r="C99" s="89"/>
      <c r="D99" s="90">
        <v>0</v>
      </c>
      <c r="E99" s="90">
        <v>16</v>
      </c>
      <c r="F99" s="90">
        <v>0</v>
      </c>
      <c r="G99" s="90">
        <v>7</v>
      </c>
      <c r="H99" s="90">
        <v>1</v>
      </c>
      <c r="I99" s="90">
        <v>5</v>
      </c>
      <c r="J99" s="90">
        <v>0</v>
      </c>
      <c r="K99" s="90">
        <v>3</v>
      </c>
      <c r="L99" s="90">
        <v>0</v>
      </c>
      <c r="M99" s="90">
        <v>1</v>
      </c>
      <c r="N99" s="90">
        <v>0</v>
      </c>
      <c r="O99" s="90">
        <v>0</v>
      </c>
      <c r="P99" s="90">
        <v>0</v>
      </c>
      <c r="Q99" s="90">
        <v>0</v>
      </c>
      <c r="R99" s="90">
        <v>1</v>
      </c>
      <c r="S99" s="90">
        <v>31</v>
      </c>
    </row>
    <row r="100" spans="1:19" ht="15.5" x14ac:dyDescent="0.35">
      <c r="A100" s="89"/>
      <c r="B100" s="89" t="s">
        <v>114</v>
      </c>
      <c r="C100" s="89"/>
      <c r="D100" s="90">
        <v>0</v>
      </c>
      <c r="E100" s="90">
        <v>52</v>
      </c>
      <c r="F100" s="90">
        <v>2</v>
      </c>
      <c r="G100" s="90">
        <v>21</v>
      </c>
      <c r="H100" s="90">
        <v>0</v>
      </c>
      <c r="I100" s="90">
        <v>8</v>
      </c>
      <c r="J100" s="90">
        <v>0</v>
      </c>
      <c r="K100" s="90">
        <v>1</v>
      </c>
      <c r="L100" s="90">
        <v>0</v>
      </c>
      <c r="M100" s="90">
        <v>2</v>
      </c>
      <c r="N100" s="90">
        <v>0</v>
      </c>
      <c r="O100" s="90">
        <v>0</v>
      </c>
      <c r="P100" s="90">
        <v>0</v>
      </c>
      <c r="Q100" s="90">
        <v>0</v>
      </c>
      <c r="R100" s="90">
        <v>2</v>
      </c>
      <c r="S100" s="90">
        <v>82</v>
      </c>
    </row>
    <row r="101" spans="1:19" ht="15.5" x14ac:dyDescent="0.35">
      <c r="A101" s="89"/>
      <c r="B101" s="89" t="s">
        <v>70</v>
      </c>
      <c r="C101" s="89"/>
      <c r="D101" s="90">
        <v>72</v>
      </c>
      <c r="E101" s="90">
        <v>1704</v>
      </c>
      <c r="F101" s="90">
        <v>23</v>
      </c>
      <c r="G101" s="90">
        <v>739</v>
      </c>
      <c r="H101" s="90">
        <v>11</v>
      </c>
      <c r="I101" s="90">
        <v>22</v>
      </c>
      <c r="J101" s="90">
        <v>2</v>
      </c>
      <c r="K101" s="90">
        <v>10</v>
      </c>
      <c r="L101" s="90">
        <v>5</v>
      </c>
      <c r="M101" s="90">
        <v>109</v>
      </c>
      <c r="N101" s="90">
        <v>0</v>
      </c>
      <c r="O101" s="90">
        <v>2</v>
      </c>
      <c r="P101" s="90">
        <v>0</v>
      </c>
      <c r="Q101" s="90">
        <v>0</v>
      </c>
      <c r="R101" s="90">
        <v>108</v>
      </c>
      <c r="S101" s="90">
        <v>2477</v>
      </c>
    </row>
    <row r="102" spans="1:19" ht="15.5" x14ac:dyDescent="0.35">
      <c r="A102" s="89"/>
      <c r="B102" s="89"/>
      <c r="C102" s="89" t="s">
        <v>495</v>
      </c>
      <c r="D102" s="90">
        <v>39</v>
      </c>
      <c r="E102" s="90">
        <v>1107</v>
      </c>
      <c r="F102" s="90">
        <v>5</v>
      </c>
      <c r="G102" s="90">
        <v>431</v>
      </c>
      <c r="H102" s="90">
        <v>7</v>
      </c>
      <c r="I102" s="90">
        <v>16</v>
      </c>
      <c r="J102" s="90">
        <v>1</v>
      </c>
      <c r="K102" s="90">
        <v>9</v>
      </c>
      <c r="L102" s="90">
        <v>4</v>
      </c>
      <c r="M102" s="90">
        <v>78</v>
      </c>
      <c r="N102" s="90">
        <v>0</v>
      </c>
      <c r="O102" s="90">
        <v>1</v>
      </c>
      <c r="P102" s="90">
        <v>0</v>
      </c>
      <c r="Q102" s="90">
        <v>0</v>
      </c>
      <c r="R102" s="90">
        <v>52</v>
      </c>
      <c r="S102" s="90">
        <v>1564</v>
      </c>
    </row>
    <row r="103" spans="1:19" ht="15.5" x14ac:dyDescent="0.35">
      <c r="A103" s="89"/>
      <c r="B103" s="89"/>
      <c r="C103" s="89" t="s">
        <v>494</v>
      </c>
      <c r="D103" s="90">
        <v>33</v>
      </c>
      <c r="E103" s="90">
        <v>597</v>
      </c>
      <c r="F103" s="90">
        <v>18</v>
      </c>
      <c r="G103" s="90">
        <v>308</v>
      </c>
      <c r="H103" s="90">
        <v>4</v>
      </c>
      <c r="I103" s="90">
        <v>6</v>
      </c>
      <c r="J103" s="90">
        <v>1</v>
      </c>
      <c r="K103" s="90">
        <v>1</v>
      </c>
      <c r="L103" s="90">
        <v>1</v>
      </c>
      <c r="M103" s="90">
        <v>31</v>
      </c>
      <c r="N103" s="90">
        <v>0</v>
      </c>
      <c r="O103" s="90">
        <v>1</v>
      </c>
      <c r="P103" s="90">
        <v>0</v>
      </c>
      <c r="Q103" s="90">
        <v>0</v>
      </c>
      <c r="R103" s="90">
        <v>56</v>
      </c>
      <c r="S103" s="90">
        <v>913</v>
      </c>
    </row>
    <row r="104" spans="1:19" ht="15.5" x14ac:dyDescent="0.35">
      <c r="A104" s="89" t="s">
        <v>10</v>
      </c>
      <c r="B104" s="89"/>
      <c r="C104" s="89"/>
      <c r="D104" s="90">
        <v>6</v>
      </c>
      <c r="E104" s="90">
        <v>116</v>
      </c>
      <c r="F104" s="90">
        <v>1</v>
      </c>
      <c r="G104" s="90">
        <v>44</v>
      </c>
      <c r="H104" s="90">
        <v>0</v>
      </c>
      <c r="I104" s="90">
        <v>4</v>
      </c>
      <c r="J104" s="90">
        <v>0</v>
      </c>
      <c r="K104" s="90">
        <v>2</v>
      </c>
      <c r="L104" s="90">
        <v>1</v>
      </c>
      <c r="M104" s="90">
        <v>4</v>
      </c>
      <c r="N104" s="90">
        <v>0</v>
      </c>
      <c r="O104" s="90">
        <v>0</v>
      </c>
      <c r="P104" s="90">
        <v>0</v>
      </c>
      <c r="Q104" s="90">
        <v>0</v>
      </c>
      <c r="R104" s="90">
        <v>7</v>
      </c>
      <c r="S104" s="90">
        <v>166</v>
      </c>
    </row>
    <row r="105" spans="1:19" ht="15.5" x14ac:dyDescent="0.35">
      <c r="A105" s="89"/>
      <c r="B105" s="89" t="s">
        <v>115</v>
      </c>
      <c r="C105" s="89"/>
      <c r="D105" s="90">
        <v>1</v>
      </c>
      <c r="E105" s="90">
        <v>9</v>
      </c>
      <c r="F105" s="90">
        <v>0</v>
      </c>
      <c r="G105" s="90">
        <v>2</v>
      </c>
      <c r="H105" s="90">
        <v>0</v>
      </c>
      <c r="I105" s="90">
        <v>4</v>
      </c>
      <c r="J105" s="90">
        <v>0</v>
      </c>
      <c r="K105" s="90">
        <v>2</v>
      </c>
      <c r="L105" s="90">
        <v>0</v>
      </c>
      <c r="M105" s="90">
        <v>1</v>
      </c>
      <c r="N105" s="90">
        <v>0</v>
      </c>
      <c r="O105" s="90">
        <v>0</v>
      </c>
      <c r="P105" s="90">
        <v>0</v>
      </c>
      <c r="Q105" s="90">
        <v>0</v>
      </c>
      <c r="R105" s="90">
        <v>1</v>
      </c>
      <c r="S105" s="90">
        <v>17</v>
      </c>
    </row>
    <row r="106" spans="1:19" ht="15.5" x14ac:dyDescent="0.35">
      <c r="A106" s="89"/>
      <c r="B106" s="89" t="s">
        <v>639</v>
      </c>
      <c r="C106" s="89"/>
      <c r="D106" s="90">
        <v>0</v>
      </c>
      <c r="E106" s="90">
        <v>1</v>
      </c>
      <c r="F106" s="90">
        <v>0</v>
      </c>
      <c r="G106" s="90">
        <v>0</v>
      </c>
      <c r="H106" s="90">
        <v>0</v>
      </c>
      <c r="I106" s="90">
        <v>0</v>
      </c>
      <c r="J106" s="90">
        <v>0</v>
      </c>
      <c r="K106" s="90">
        <v>0</v>
      </c>
      <c r="L106" s="90">
        <v>0</v>
      </c>
      <c r="M106" s="90">
        <v>0</v>
      </c>
      <c r="N106" s="90">
        <v>0</v>
      </c>
      <c r="O106" s="90">
        <v>0</v>
      </c>
      <c r="P106" s="90">
        <v>0</v>
      </c>
      <c r="Q106" s="90">
        <v>0</v>
      </c>
      <c r="R106" s="90">
        <v>0</v>
      </c>
      <c r="S106" s="90">
        <v>1</v>
      </c>
    </row>
    <row r="107" spans="1:19" ht="15.5" x14ac:dyDescent="0.35">
      <c r="A107" s="89"/>
      <c r="B107" s="89" t="s">
        <v>70</v>
      </c>
      <c r="C107" s="89"/>
      <c r="D107" s="90">
        <v>5</v>
      </c>
      <c r="E107" s="90">
        <v>106</v>
      </c>
      <c r="F107" s="90">
        <v>1</v>
      </c>
      <c r="G107" s="90">
        <v>42</v>
      </c>
      <c r="H107" s="90">
        <v>0</v>
      </c>
      <c r="I107" s="90">
        <v>0</v>
      </c>
      <c r="J107" s="90">
        <v>0</v>
      </c>
      <c r="K107" s="90">
        <v>0</v>
      </c>
      <c r="L107" s="90">
        <v>1</v>
      </c>
      <c r="M107" s="90">
        <v>3</v>
      </c>
      <c r="N107" s="90">
        <v>0</v>
      </c>
      <c r="O107" s="90">
        <v>0</v>
      </c>
      <c r="P107" s="90">
        <v>0</v>
      </c>
      <c r="Q107" s="90">
        <v>0</v>
      </c>
      <c r="R107" s="90">
        <v>6</v>
      </c>
      <c r="S107" s="90">
        <v>148</v>
      </c>
    </row>
    <row r="108" spans="1:19" ht="15.5" x14ac:dyDescent="0.35">
      <c r="A108" s="89"/>
      <c r="B108" s="89"/>
      <c r="C108" s="89" t="s">
        <v>495</v>
      </c>
      <c r="D108" s="90">
        <v>1</v>
      </c>
      <c r="E108" s="90">
        <v>57</v>
      </c>
      <c r="F108" s="90">
        <v>0</v>
      </c>
      <c r="G108" s="90">
        <v>15</v>
      </c>
      <c r="H108" s="90">
        <v>0</v>
      </c>
      <c r="I108" s="90">
        <v>0</v>
      </c>
      <c r="J108" s="90">
        <v>0</v>
      </c>
      <c r="K108" s="90">
        <v>0</v>
      </c>
      <c r="L108" s="90">
        <v>1</v>
      </c>
      <c r="M108" s="90">
        <v>2</v>
      </c>
      <c r="N108" s="90">
        <v>0</v>
      </c>
      <c r="O108" s="90">
        <v>0</v>
      </c>
      <c r="P108" s="90">
        <v>0</v>
      </c>
      <c r="Q108" s="90">
        <v>0</v>
      </c>
      <c r="R108" s="90">
        <v>1</v>
      </c>
      <c r="S108" s="90">
        <v>72</v>
      </c>
    </row>
    <row r="109" spans="1:19" ht="15.5" x14ac:dyDescent="0.35">
      <c r="A109" s="89"/>
      <c r="B109" s="89"/>
      <c r="C109" s="89" t="s">
        <v>494</v>
      </c>
      <c r="D109" s="90">
        <v>4</v>
      </c>
      <c r="E109" s="90">
        <v>49</v>
      </c>
      <c r="F109" s="90">
        <v>1</v>
      </c>
      <c r="G109" s="90">
        <v>27</v>
      </c>
      <c r="H109" s="90">
        <v>0</v>
      </c>
      <c r="I109" s="90">
        <v>0</v>
      </c>
      <c r="J109" s="90">
        <v>0</v>
      </c>
      <c r="K109" s="90">
        <v>0</v>
      </c>
      <c r="L109" s="90">
        <v>0</v>
      </c>
      <c r="M109" s="90">
        <v>1</v>
      </c>
      <c r="N109" s="90">
        <v>0</v>
      </c>
      <c r="O109" s="90">
        <v>0</v>
      </c>
      <c r="P109" s="90">
        <v>0</v>
      </c>
      <c r="Q109" s="90">
        <v>0</v>
      </c>
      <c r="R109" s="90">
        <v>5</v>
      </c>
      <c r="S109" s="90">
        <v>76</v>
      </c>
    </row>
    <row r="110" spans="1:19" ht="15.5" x14ac:dyDescent="0.35">
      <c r="A110" s="89" t="s">
        <v>11</v>
      </c>
      <c r="B110" s="89"/>
      <c r="C110" s="89"/>
      <c r="D110" s="90">
        <v>11</v>
      </c>
      <c r="E110" s="90">
        <v>451</v>
      </c>
      <c r="F110" s="90">
        <v>1</v>
      </c>
      <c r="G110" s="90">
        <v>140</v>
      </c>
      <c r="H110" s="90">
        <v>2</v>
      </c>
      <c r="I110" s="90">
        <v>34</v>
      </c>
      <c r="J110" s="90">
        <v>1</v>
      </c>
      <c r="K110" s="90">
        <v>20</v>
      </c>
      <c r="L110" s="90">
        <v>1</v>
      </c>
      <c r="M110" s="90">
        <v>45</v>
      </c>
      <c r="N110" s="90">
        <v>0</v>
      </c>
      <c r="O110" s="90">
        <v>1</v>
      </c>
      <c r="P110" s="90">
        <v>0</v>
      </c>
      <c r="Q110" s="90">
        <v>0</v>
      </c>
      <c r="R110" s="90">
        <v>15</v>
      </c>
      <c r="S110" s="90">
        <v>646</v>
      </c>
    </row>
    <row r="111" spans="1:19" ht="15.5" x14ac:dyDescent="0.35">
      <c r="A111" s="89"/>
      <c r="B111" s="89" t="s">
        <v>116</v>
      </c>
      <c r="C111" s="89"/>
      <c r="D111" s="90">
        <v>0</v>
      </c>
      <c r="E111" s="90">
        <v>14</v>
      </c>
      <c r="F111" s="90">
        <v>0</v>
      </c>
      <c r="G111" s="90">
        <v>4</v>
      </c>
      <c r="H111" s="90">
        <v>0</v>
      </c>
      <c r="I111" s="90">
        <v>4</v>
      </c>
      <c r="J111" s="90">
        <v>0</v>
      </c>
      <c r="K111" s="90">
        <v>4</v>
      </c>
      <c r="L111" s="90">
        <v>0</v>
      </c>
      <c r="M111" s="90">
        <v>5</v>
      </c>
      <c r="N111" s="90">
        <v>0</v>
      </c>
      <c r="O111" s="90">
        <v>0</v>
      </c>
      <c r="P111" s="90">
        <v>0</v>
      </c>
      <c r="Q111" s="90">
        <v>0</v>
      </c>
      <c r="R111" s="90">
        <v>0</v>
      </c>
      <c r="S111" s="90">
        <v>26</v>
      </c>
    </row>
    <row r="112" spans="1:19" ht="15.5" x14ac:dyDescent="0.35">
      <c r="A112" s="89"/>
      <c r="B112" s="89" t="s">
        <v>117</v>
      </c>
      <c r="C112" s="89"/>
      <c r="D112" s="90">
        <v>0</v>
      </c>
      <c r="E112" s="90">
        <v>137</v>
      </c>
      <c r="F112" s="90">
        <v>0</v>
      </c>
      <c r="G112" s="90">
        <v>45</v>
      </c>
      <c r="H112" s="90">
        <v>0</v>
      </c>
      <c r="I112" s="90">
        <v>21</v>
      </c>
      <c r="J112" s="90">
        <v>1</v>
      </c>
      <c r="K112" s="90">
        <v>7</v>
      </c>
      <c r="L112" s="90">
        <v>0</v>
      </c>
      <c r="M112" s="90">
        <v>8</v>
      </c>
      <c r="N112" s="90">
        <v>0</v>
      </c>
      <c r="O112" s="90">
        <v>0</v>
      </c>
      <c r="P112" s="90">
        <v>0</v>
      </c>
      <c r="Q112" s="90">
        <v>0</v>
      </c>
      <c r="R112" s="90">
        <v>1</v>
      </c>
      <c r="S112" s="90">
        <v>210</v>
      </c>
    </row>
    <row r="113" spans="1:19" ht="15.5" x14ac:dyDescent="0.35">
      <c r="A113" s="89"/>
      <c r="B113" s="89" t="s">
        <v>118</v>
      </c>
      <c r="C113" s="89"/>
      <c r="D113" s="90">
        <v>0</v>
      </c>
      <c r="E113" s="90">
        <v>1</v>
      </c>
      <c r="F113" s="90">
        <v>0</v>
      </c>
      <c r="G113" s="90">
        <v>0</v>
      </c>
      <c r="H113" s="90">
        <v>0</v>
      </c>
      <c r="I113" s="90">
        <v>0</v>
      </c>
      <c r="J113" s="90">
        <v>0</v>
      </c>
      <c r="K113" s="90">
        <v>0</v>
      </c>
      <c r="L113" s="90">
        <v>0</v>
      </c>
      <c r="M113" s="90">
        <v>0</v>
      </c>
      <c r="N113" s="90">
        <v>0</v>
      </c>
      <c r="O113" s="90">
        <v>0</v>
      </c>
      <c r="P113" s="90">
        <v>0</v>
      </c>
      <c r="Q113" s="90">
        <v>0</v>
      </c>
      <c r="R113" s="90">
        <v>0</v>
      </c>
      <c r="S113" s="90">
        <v>1</v>
      </c>
    </row>
    <row r="114" spans="1:19" ht="15.5" x14ac:dyDescent="0.35">
      <c r="A114" s="89"/>
      <c r="B114" s="89" t="s">
        <v>119</v>
      </c>
      <c r="C114" s="89"/>
      <c r="D114" s="90">
        <v>1</v>
      </c>
      <c r="E114" s="90">
        <v>9</v>
      </c>
      <c r="F114" s="90">
        <v>0</v>
      </c>
      <c r="G114" s="90">
        <v>5</v>
      </c>
      <c r="H114" s="90">
        <v>0</v>
      </c>
      <c r="I114" s="90">
        <v>1</v>
      </c>
      <c r="J114" s="90">
        <v>0</v>
      </c>
      <c r="K114" s="90">
        <v>0</v>
      </c>
      <c r="L114" s="90">
        <v>0</v>
      </c>
      <c r="M114" s="90">
        <v>1</v>
      </c>
      <c r="N114" s="90">
        <v>0</v>
      </c>
      <c r="O114" s="90">
        <v>0</v>
      </c>
      <c r="P114" s="90">
        <v>0</v>
      </c>
      <c r="Q114" s="90">
        <v>0</v>
      </c>
      <c r="R114" s="90">
        <v>1</v>
      </c>
      <c r="S114" s="90">
        <v>15</v>
      </c>
    </row>
    <row r="115" spans="1:19" ht="15.5" x14ac:dyDescent="0.35">
      <c r="A115" s="89"/>
      <c r="B115" s="89" t="s">
        <v>70</v>
      </c>
      <c r="C115" s="89"/>
      <c r="D115" s="90">
        <v>10</v>
      </c>
      <c r="E115" s="90">
        <v>290</v>
      </c>
      <c r="F115" s="90">
        <v>1</v>
      </c>
      <c r="G115" s="90">
        <v>86</v>
      </c>
      <c r="H115" s="90">
        <v>2</v>
      </c>
      <c r="I115" s="90">
        <v>8</v>
      </c>
      <c r="J115" s="90">
        <v>0</v>
      </c>
      <c r="K115" s="90">
        <v>9</v>
      </c>
      <c r="L115" s="90">
        <v>1</v>
      </c>
      <c r="M115" s="90">
        <v>31</v>
      </c>
      <c r="N115" s="90">
        <v>0</v>
      </c>
      <c r="O115" s="90">
        <v>1</v>
      </c>
      <c r="P115" s="90">
        <v>0</v>
      </c>
      <c r="Q115" s="90">
        <v>0</v>
      </c>
      <c r="R115" s="90">
        <v>13</v>
      </c>
      <c r="S115" s="90">
        <v>394</v>
      </c>
    </row>
    <row r="116" spans="1:19" ht="15.5" x14ac:dyDescent="0.35">
      <c r="A116" s="89"/>
      <c r="B116" s="89"/>
      <c r="C116" s="89" t="s">
        <v>495</v>
      </c>
      <c r="D116" s="90">
        <v>3</v>
      </c>
      <c r="E116" s="90">
        <v>105</v>
      </c>
      <c r="F116" s="90">
        <v>0</v>
      </c>
      <c r="G116" s="90">
        <v>26</v>
      </c>
      <c r="H116" s="90">
        <v>1</v>
      </c>
      <c r="I116" s="90">
        <v>5</v>
      </c>
      <c r="J116" s="90">
        <v>0</v>
      </c>
      <c r="K116" s="90">
        <v>5</v>
      </c>
      <c r="L116" s="90">
        <v>1</v>
      </c>
      <c r="M116" s="90">
        <v>17</v>
      </c>
      <c r="N116" s="90">
        <v>0</v>
      </c>
      <c r="O116" s="90">
        <v>1</v>
      </c>
      <c r="P116" s="90">
        <v>0</v>
      </c>
      <c r="Q116" s="90">
        <v>0</v>
      </c>
      <c r="R116" s="90">
        <v>4</v>
      </c>
      <c r="S116" s="90">
        <v>142</v>
      </c>
    </row>
    <row r="117" spans="1:19" ht="15.5" x14ac:dyDescent="0.35">
      <c r="A117" s="89"/>
      <c r="B117" s="89"/>
      <c r="C117" s="89" t="s">
        <v>494</v>
      </c>
      <c r="D117" s="90">
        <v>7</v>
      </c>
      <c r="E117" s="90">
        <v>185</v>
      </c>
      <c r="F117" s="90">
        <v>1</v>
      </c>
      <c r="G117" s="90">
        <v>60</v>
      </c>
      <c r="H117" s="90">
        <v>1</v>
      </c>
      <c r="I117" s="90">
        <v>3</v>
      </c>
      <c r="J117" s="90">
        <v>0</v>
      </c>
      <c r="K117" s="90">
        <v>4</v>
      </c>
      <c r="L117" s="90">
        <v>0</v>
      </c>
      <c r="M117" s="90">
        <v>14</v>
      </c>
      <c r="N117" s="90">
        <v>0</v>
      </c>
      <c r="O117" s="90">
        <v>0</v>
      </c>
      <c r="P117" s="90">
        <v>0</v>
      </c>
      <c r="Q117" s="90">
        <v>0</v>
      </c>
      <c r="R117" s="90">
        <v>9</v>
      </c>
      <c r="S117" s="90">
        <v>252</v>
      </c>
    </row>
    <row r="118" spans="1:19" ht="15.5" x14ac:dyDescent="0.35">
      <c r="A118" s="89" t="s">
        <v>12</v>
      </c>
      <c r="B118" s="89"/>
      <c r="C118" s="89"/>
      <c r="D118" s="90">
        <v>25</v>
      </c>
      <c r="E118" s="90">
        <v>506</v>
      </c>
      <c r="F118" s="90">
        <v>17</v>
      </c>
      <c r="G118" s="90">
        <v>237</v>
      </c>
      <c r="H118" s="90">
        <v>13</v>
      </c>
      <c r="I118" s="90">
        <v>22</v>
      </c>
      <c r="J118" s="90">
        <v>0</v>
      </c>
      <c r="K118" s="90">
        <v>9</v>
      </c>
      <c r="L118" s="90">
        <v>3</v>
      </c>
      <c r="M118" s="90">
        <v>27</v>
      </c>
      <c r="N118" s="90">
        <v>0</v>
      </c>
      <c r="O118" s="90">
        <v>1</v>
      </c>
      <c r="P118" s="90">
        <v>0</v>
      </c>
      <c r="Q118" s="90">
        <v>0</v>
      </c>
      <c r="R118" s="90">
        <v>55</v>
      </c>
      <c r="S118" s="90">
        <v>775</v>
      </c>
    </row>
    <row r="119" spans="1:19" ht="15.5" x14ac:dyDescent="0.35">
      <c r="A119" s="89"/>
      <c r="B119" s="89" t="s">
        <v>120</v>
      </c>
      <c r="C119" s="89"/>
      <c r="D119" s="90">
        <v>2</v>
      </c>
      <c r="E119" s="90">
        <v>18</v>
      </c>
      <c r="F119" s="90">
        <v>0</v>
      </c>
      <c r="G119" s="90">
        <v>12</v>
      </c>
      <c r="H119" s="90">
        <v>1</v>
      </c>
      <c r="I119" s="90">
        <v>2</v>
      </c>
      <c r="J119" s="90">
        <v>0</v>
      </c>
      <c r="K119" s="90">
        <v>1</v>
      </c>
      <c r="L119" s="90">
        <v>0</v>
      </c>
      <c r="M119" s="90">
        <v>0</v>
      </c>
      <c r="N119" s="90">
        <v>0</v>
      </c>
      <c r="O119" s="90">
        <v>0</v>
      </c>
      <c r="P119" s="90">
        <v>0</v>
      </c>
      <c r="Q119" s="90">
        <v>0</v>
      </c>
      <c r="R119" s="90">
        <v>3</v>
      </c>
      <c r="S119" s="90">
        <v>33</v>
      </c>
    </row>
    <row r="120" spans="1:19" ht="15.5" x14ac:dyDescent="0.35">
      <c r="A120" s="89"/>
      <c r="B120" s="89" t="s">
        <v>122</v>
      </c>
      <c r="C120" s="89"/>
      <c r="D120" s="90">
        <v>0</v>
      </c>
      <c r="E120" s="90">
        <v>89</v>
      </c>
      <c r="F120" s="90">
        <v>0</v>
      </c>
      <c r="G120" s="90">
        <v>30</v>
      </c>
      <c r="H120" s="90">
        <v>3</v>
      </c>
      <c r="I120" s="90">
        <v>11</v>
      </c>
      <c r="J120" s="90">
        <v>0</v>
      </c>
      <c r="K120" s="90">
        <v>7</v>
      </c>
      <c r="L120" s="90">
        <v>0</v>
      </c>
      <c r="M120" s="90">
        <v>1</v>
      </c>
      <c r="N120" s="90">
        <v>0</v>
      </c>
      <c r="O120" s="90">
        <v>0</v>
      </c>
      <c r="P120" s="90">
        <v>0</v>
      </c>
      <c r="Q120" s="90">
        <v>0</v>
      </c>
      <c r="R120" s="90">
        <v>3</v>
      </c>
      <c r="S120" s="90">
        <v>137</v>
      </c>
    </row>
    <row r="121" spans="1:19" ht="15.5" x14ac:dyDescent="0.35">
      <c r="A121" s="89"/>
      <c r="B121" s="89" t="s">
        <v>12</v>
      </c>
      <c r="C121" s="89"/>
      <c r="D121" s="90">
        <v>0</v>
      </c>
      <c r="E121" s="90">
        <v>3</v>
      </c>
      <c r="F121" s="90">
        <v>0</v>
      </c>
      <c r="G121" s="90">
        <v>1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1</v>
      </c>
      <c r="N121" s="90">
        <v>0</v>
      </c>
      <c r="O121" s="90">
        <v>0</v>
      </c>
      <c r="P121" s="90">
        <v>0</v>
      </c>
      <c r="Q121" s="90">
        <v>0</v>
      </c>
      <c r="R121" s="90">
        <v>0</v>
      </c>
      <c r="S121" s="90">
        <v>4</v>
      </c>
    </row>
    <row r="122" spans="1:19" ht="15.5" x14ac:dyDescent="0.35">
      <c r="A122" s="89"/>
      <c r="B122" s="89" t="s">
        <v>70</v>
      </c>
      <c r="C122" s="89"/>
      <c r="D122" s="90">
        <v>23</v>
      </c>
      <c r="E122" s="90">
        <v>396</v>
      </c>
      <c r="F122" s="90">
        <v>17</v>
      </c>
      <c r="G122" s="90">
        <v>194</v>
      </c>
      <c r="H122" s="90">
        <v>9</v>
      </c>
      <c r="I122" s="90">
        <v>9</v>
      </c>
      <c r="J122" s="90">
        <v>0</v>
      </c>
      <c r="K122" s="90">
        <v>1</v>
      </c>
      <c r="L122" s="90">
        <v>3</v>
      </c>
      <c r="M122" s="90">
        <v>25</v>
      </c>
      <c r="N122" s="90">
        <v>0</v>
      </c>
      <c r="O122" s="90">
        <v>1</v>
      </c>
      <c r="P122" s="90">
        <v>0</v>
      </c>
      <c r="Q122" s="90">
        <v>0</v>
      </c>
      <c r="R122" s="90">
        <v>49</v>
      </c>
      <c r="S122" s="90">
        <v>601</v>
      </c>
    </row>
    <row r="123" spans="1:19" ht="15.5" x14ac:dyDescent="0.35">
      <c r="A123" s="89"/>
      <c r="B123" s="89"/>
      <c r="C123" s="89" t="s">
        <v>495</v>
      </c>
      <c r="D123" s="90">
        <v>5</v>
      </c>
      <c r="E123" s="90">
        <v>155</v>
      </c>
      <c r="F123" s="90">
        <v>1</v>
      </c>
      <c r="G123" s="90">
        <v>52</v>
      </c>
      <c r="H123" s="90">
        <v>1</v>
      </c>
      <c r="I123" s="90">
        <v>2</v>
      </c>
      <c r="J123" s="90">
        <v>0</v>
      </c>
      <c r="K123" s="90">
        <v>1</v>
      </c>
      <c r="L123" s="90">
        <v>0</v>
      </c>
      <c r="M123" s="90">
        <v>12</v>
      </c>
      <c r="N123" s="90">
        <v>0</v>
      </c>
      <c r="O123" s="90">
        <v>0</v>
      </c>
      <c r="P123" s="90">
        <v>0</v>
      </c>
      <c r="Q123" s="90">
        <v>0</v>
      </c>
      <c r="R123" s="90">
        <v>7</v>
      </c>
      <c r="S123" s="90">
        <v>210</v>
      </c>
    </row>
    <row r="124" spans="1:19" ht="15.5" x14ac:dyDescent="0.35">
      <c r="A124" s="89"/>
      <c r="B124" s="89"/>
      <c r="C124" s="89" t="s">
        <v>494</v>
      </c>
      <c r="D124" s="90">
        <v>18</v>
      </c>
      <c r="E124" s="90">
        <v>241</v>
      </c>
      <c r="F124" s="90">
        <v>16</v>
      </c>
      <c r="G124" s="90">
        <v>142</v>
      </c>
      <c r="H124" s="90">
        <v>8</v>
      </c>
      <c r="I124" s="90">
        <v>7</v>
      </c>
      <c r="J124" s="90">
        <v>0</v>
      </c>
      <c r="K124" s="90">
        <v>0</v>
      </c>
      <c r="L124" s="90">
        <v>3</v>
      </c>
      <c r="M124" s="90">
        <v>13</v>
      </c>
      <c r="N124" s="90">
        <v>0</v>
      </c>
      <c r="O124" s="90">
        <v>1</v>
      </c>
      <c r="P124" s="90">
        <v>0</v>
      </c>
      <c r="Q124" s="90">
        <v>0</v>
      </c>
      <c r="R124" s="90">
        <v>42</v>
      </c>
      <c r="S124" s="90">
        <v>391</v>
      </c>
    </row>
    <row r="125" spans="1:19" ht="15.5" x14ac:dyDescent="0.35">
      <c r="A125" s="89" t="s">
        <v>13</v>
      </c>
      <c r="B125" s="89"/>
      <c r="C125" s="89"/>
      <c r="D125" s="90">
        <v>2</v>
      </c>
      <c r="E125" s="90">
        <v>100</v>
      </c>
      <c r="F125" s="90">
        <v>1</v>
      </c>
      <c r="G125" s="90">
        <v>52</v>
      </c>
      <c r="H125" s="90">
        <v>0</v>
      </c>
      <c r="I125" s="90">
        <v>5</v>
      </c>
      <c r="J125" s="90">
        <v>0</v>
      </c>
      <c r="K125" s="90">
        <v>5</v>
      </c>
      <c r="L125" s="90">
        <v>0</v>
      </c>
      <c r="M125" s="90">
        <v>19</v>
      </c>
      <c r="N125" s="90">
        <v>0</v>
      </c>
      <c r="O125" s="90">
        <v>0</v>
      </c>
      <c r="P125" s="90">
        <v>0</v>
      </c>
      <c r="Q125" s="90">
        <v>0</v>
      </c>
      <c r="R125" s="90">
        <v>3</v>
      </c>
      <c r="S125" s="90">
        <v>162</v>
      </c>
    </row>
    <row r="126" spans="1:19" ht="15.5" x14ac:dyDescent="0.35">
      <c r="A126" s="89"/>
      <c r="B126" s="89" t="s">
        <v>123</v>
      </c>
      <c r="C126" s="89"/>
      <c r="D126" s="90">
        <v>0</v>
      </c>
      <c r="E126" s="90">
        <v>1</v>
      </c>
      <c r="F126" s="90">
        <v>0</v>
      </c>
      <c r="G126" s="90">
        <v>4</v>
      </c>
      <c r="H126" s="90">
        <v>0</v>
      </c>
      <c r="I126" s="90">
        <v>1</v>
      </c>
      <c r="J126" s="90">
        <v>0</v>
      </c>
      <c r="K126" s="90">
        <v>1</v>
      </c>
      <c r="L126" s="90">
        <v>0</v>
      </c>
      <c r="M126" s="90">
        <v>0</v>
      </c>
      <c r="N126" s="90">
        <v>0</v>
      </c>
      <c r="O126" s="90">
        <v>0</v>
      </c>
      <c r="P126" s="90">
        <v>0</v>
      </c>
      <c r="Q126" s="90">
        <v>0</v>
      </c>
      <c r="R126" s="90">
        <v>0</v>
      </c>
      <c r="S126" s="90">
        <v>7</v>
      </c>
    </row>
    <row r="127" spans="1:19" ht="15.5" x14ac:dyDescent="0.35">
      <c r="A127" s="89"/>
      <c r="B127" s="89" t="s">
        <v>70</v>
      </c>
      <c r="C127" s="89"/>
      <c r="D127" s="90">
        <v>2</v>
      </c>
      <c r="E127" s="90">
        <v>99</v>
      </c>
      <c r="F127" s="90">
        <v>1</v>
      </c>
      <c r="G127" s="90">
        <v>48</v>
      </c>
      <c r="H127" s="90">
        <v>0</v>
      </c>
      <c r="I127" s="90">
        <v>4</v>
      </c>
      <c r="J127" s="90">
        <v>0</v>
      </c>
      <c r="K127" s="90">
        <v>4</v>
      </c>
      <c r="L127" s="90">
        <v>0</v>
      </c>
      <c r="M127" s="90">
        <v>19</v>
      </c>
      <c r="N127" s="90">
        <v>0</v>
      </c>
      <c r="O127" s="90">
        <v>0</v>
      </c>
      <c r="P127" s="90">
        <v>0</v>
      </c>
      <c r="Q127" s="90">
        <v>0</v>
      </c>
      <c r="R127" s="90">
        <v>3</v>
      </c>
      <c r="S127" s="90">
        <v>155</v>
      </c>
    </row>
    <row r="128" spans="1:19" ht="15.5" x14ac:dyDescent="0.35">
      <c r="A128" s="89"/>
      <c r="B128" s="89"/>
      <c r="C128" s="89" t="s">
        <v>495</v>
      </c>
      <c r="D128" s="90">
        <v>0</v>
      </c>
      <c r="E128" s="90">
        <v>30</v>
      </c>
      <c r="F128" s="90">
        <v>1</v>
      </c>
      <c r="G128" s="90">
        <v>9</v>
      </c>
      <c r="H128" s="90">
        <v>0</v>
      </c>
      <c r="I128" s="90">
        <v>0</v>
      </c>
      <c r="J128" s="90">
        <v>0</v>
      </c>
      <c r="K128" s="90">
        <v>1</v>
      </c>
      <c r="L128" s="90">
        <v>0</v>
      </c>
      <c r="M128" s="90">
        <v>12</v>
      </c>
      <c r="N128" s="90">
        <v>0</v>
      </c>
      <c r="O128" s="90">
        <v>0</v>
      </c>
      <c r="P128" s="90">
        <v>0</v>
      </c>
      <c r="Q128" s="90">
        <v>0</v>
      </c>
      <c r="R128" s="90">
        <v>1</v>
      </c>
      <c r="S128" s="90">
        <v>40</v>
      </c>
    </row>
    <row r="129" spans="1:19" ht="15.5" x14ac:dyDescent="0.35">
      <c r="A129" s="89"/>
      <c r="B129" s="89"/>
      <c r="C129" s="89" t="s">
        <v>494</v>
      </c>
      <c r="D129" s="90">
        <v>2</v>
      </c>
      <c r="E129" s="90">
        <v>69</v>
      </c>
      <c r="F129" s="90">
        <v>0</v>
      </c>
      <c r="G129" s="90">
        <v>39</v>
      </c>
      <c r="H129" s="90">
        <v>0</v>
      </c>
      <c r="I129" s="90">
        <v>4</v>
      </c>
      <c r="J129" s="90">
        <v>0</v>
      </c>
      <c r="K129" s="90">
        <v>3</v>
      </c>
      <c r="L129" s="90">
        <v>0</v>
      </c>
      <c r="M129" s="90">
        <v>7</v>
      </c>
      <c r="N129" s="90">
        <v>0</v>
      </c>
      <c r="O129" s="90">
        <v>0</v>
      </c>
      <c r="P129" s="90">
        <v>0</v>
      </c>
      <c r="Q129" s="90">
        <v>0</v>
      </c>
      <c r="R129" s="90">
        <v>2</v>
      </c>
      <c r="S129" s="90">
        <v>115</v>
      </c>
    </row>
    <row r="130" spans="1:19" ht="15.5" x14ac:dyDescent="0.35">
      <c r="A130" s="89" t="s">
        <v>14</v>
      </c>
      <c r="B130" s="89"/>
      <c r="C130" s="89"/>
      <c r="D130" s="90">
        <v>127</v>
      </c>
      <c r="E130" s="90">
        <v>3657</v>
      </c>
      <c r="F130" s="90">
        <v>35</v>
      </c>
      <c r="G130" s="90">
        <v>1824</v>
      </c>
      <c r="H130" s="90">
        <v>59</v>
      </c>
      <c r="I130" s="90">
        <v>214</v>
      </c>
      <c r="J130" s="90">
        <v>5</v>
      </c>
      <c r="K130" s="90">
        <v>98</v>
      </c>
      <c r="L130" s="90">
        <v>23</v>
      </c>
      <c r="M130" s="90">
        <v>260</v>
      </c>
      <c r="N130" s="90">
        <v>0</v>
      </c>
      <c r="O130" s="90">
        <v>22</v>
      </c>
      <c r="P130" s="90">
        <v>0</v>
      </c>
      <c r="Q130" s="90">
        <v>0</v>
      </c>
      <c r="R130" s="90">
        <v>226</v>
      </c>
      <c r="S130" s="90">
        <v>5815</v>
      </c>
    </row>
    <row r="131" spans="1:19" ht="15.5" x14ac:dyDescent="0.35">
      <c r="A131" s="89"/>
      <c r="B131" s="89" t="s">
        <v>124</v>
      </c>
      <c r="C131" s="89"/>
      <c r="D131" s="90">
        <v>0</v>
      </c>
      <c r="E131" s="90">
        <v>32</v>
      </c>
      <c r="F131" s="90">
        <v>0</v>
      </c>
      <c r="G131" s="90">
        <v>19</v>
      </c>
      <c r="H131" s="90">
        <v>0</v>
      </c>
      <c r="I131" s="90">
        <v>1</v>
      </c>
      <c r="J131" s="90">
        <v>0</v>
      </c>
      <c r="K131" s="90">
        <v>2</v>
      </c>
      <c r="L131" s="90">
        <v>0</v>
      </c>
      <c r="M131" s="90">
        <v>1</v>
      </c>
      <c r="N131" s="90">
        <v>0</v>
      </c>
      <c r="O131" s="90">
        <v>0</v>
      </c>
      <c r="P131" s="90">
        <v>0</v>
      </c>
      <c r="Q131" s="90">
        <v>0</v>
      </c>
      <c r="R131" s="90">
        <v>0</v>
      </c>
      <c r="S131" s="90">
        <v>54</v>
      </c>
    </row>
    <row r="132" spans="1:19" ht="15.5" x14ac:dyDescent="0.35">
      <c r="A132" s="89"/>
      <c r="B132" s="89" t="s">
        <v>125</v>
      </c>
      <c r="C132" s="89"/>
      <c r="D132" s="90">
        <v>28</v>
      </c>
      <c r="E132" s="90">
        <v>1264</v>
      </c>
      <c r="F132" s="90">
        <v>11</v>
      </c>
      <c r="G132" s="90">
        <v>634</v>
      </c>
      <c r="H132" s="90">
        <v>25</v>
      </c>
      <c r="I132" s="90">
        <v>109</v>
      </c>
      <c r="J132" s="90">
        <v>4</v>
      </c>
      <c r="K132" s="90">
        <v>53</v>
      </c>
      <c r="L132" s="90">
        <v>7</v>
      </c>
      <c r="M132" s="90">
        <v>78</v>
      </c>
      <c r="N132" s="90">
        <v>0</v>
      </c>
      <c r="O132" s="90">
        <v>7</v>
      </c>
      <c r="P132" s="90">
        <v>0</v>
      </c>
      <c r="Q132" s="90">
        <v>0</v>
      </c>
      <c r="R132" s="90">
        <v>68</v>
      </c>
      <c r="S132" s="90">
        <v>2067</v>
      </c>
    </row>
    <row r="133" spans="1:19" ht="15.5" x14ac:dyDescent="0.35">
      <c r="A133" s="89"/>
      <c r="B133" s="89" t="s">
        <v>127</v>
      </c>
      <c r="C133" s="89"/>
      <c r="D133" s="90">
        <v>0</v>
      </c>
      <c r="E133" s="90">
        <v>31</v>
      </c>
      <c r="F133" s="90">
        <v>0</v>
      </c>
      <c r="G133" s="90">
        <v>13</v>
      </c>
      <c r="H133" s="90">
        <v>1</v>
      </c>
      <c r="I133" s="90">
        <v>7</v>
      </c>
      <c r="J133" s="90">
        <v>0</v>
      </c>
      <c r="K133" s="90">
        <v>0</v>
      </c>
      <c r="L133" s="90">
        <v>0</v>
      </c>
      <c r="M133" s="90">
        <v>6</v>
      </c>
      <c r="N133" s="90">
        <v>0</v>
      </c>
      <c r="O133" s="90">
        <v>3</v>
      </c>
      <c r="P133" s="90">
        <v>0</v>
      </c>
      <c r="Q133" s="90">
        <v>0</v>
      </c>
      <c r="R133" s="90">
        <v>1</v>
      </c>
      <c r="S133" s="90">
        <v>54</v>
      </c>
    </row>
    <row r="134" spans="1:19" ht="15.5" x14ac:dyDescent="0.35">
      <c r="A134" s="89"/>
      <c r="B134" s="89" t="s">
        <v>128</v>
      </c>
      <c r="C134" s="89"/>
      <c r="D134" s="90">
        <v>1</v>
      </c>
      <c r="E134" s="90">
        <v>38</v>
      </c>
      <c r="F134" s="90">
        <v>0</v>
      </c>
      <c r="G134" s="90">
        <v>14</v>
      </c>
      <c r="H134" s="90">
        <v>0</v>
      </c>
      <c r="I134" s="90">
        <v>2</v>
      </c>
      <c r="J134" s="90">
        <v>0</v>
      </c>
      <c r="K134" s="90">
        <v>1</v>
      </c>
      <c r="L134" s="90">
        <v>0</v>
      </c>
      <c r="M134" s="90">
        <v>0</v>
      </c>
      <c r="N134" s="90">
        <v>0</v>
      </c>
      <c r="O134" s="90">
        <v>3</v>
      </c>
      <c r="P134" s="90">
        <v>0</v>
      </c>
      <c r="Q134" s="90">
        <v>0</v>
      </c>
      <c r="R134" s="90">
        <v>1</v>
      </c>
      <c r="S134" s="90">
        <v>58</v>
      </c>
    </row>
    <row r="135" spans="1:19" ht="15.5" x14ac:dyDescent="0.35">
      <c r="A135" s="89"/>
      <c r="B135" s="89" t="s">
        <v>129</v>
      </c>
      <c r="C135" s="89"/>
      <c r="D135" s="90">
        <v>1</v>
      </c>
      <c r="E135" s="90">
        <v>73</v>
      </c>
      <c r="F135" s="90">
        <v>0</v>
      </c>
      <c r="G135" s="90">
        <v>21</v>
      </c>
      <c r="H135" s="90">
        <v>2</v>
      </c>
      <c r="I135" s="90">
        <v>2</v>
      </c>
      <c r="J135" s="90">
        <v>0</v>
      </c>
      <c r="K135" s="90">
        <v>4</v>
      </c>
      <c r="L135" s="90">
        <v>0</v>
      </c>
      <c r="M135" s="90">
        <v>11</v>
      </c>
      <c r="N135" s="90">
        <v>0</v>
      </c>
      <c r="O135" s="90">
        <v>3</v>
      </c>
      <c r="P135" s="90">
        <v>0</v>
      </c>
      <c r="Q135" s="90">
        <v>0</v>
      </c>
      <c r="R135" s="90">
        <v>3</v>
      </c>
      <c r="S135" s="90">
        <v>103</v>
      </c>
    </row>
    <row r="136" spans="1:19" ht="15.5" x14ac:dyDescent="0.35">
      <c r="A136" s="89"/>
      <c r="B136" s="89" t="s">
        <v>130</v>
      </c>
      <c r="C136" s="89"/>
      <c r="D136" s="90">
        <v>4</v>
      </c>
      <c r="E136" s="90">
        <v>36</v>
      </c>
      <c r="F136" s="90">
        <v>1</v>
      </c>
      <c r="G136" s="90">
        <v>20</v>
      </c>
      <c r="H136" s="90">
        <v>0</v>
      </c>
      <c r="I136" s="90">
        <v>2</v>
      </c>
      <c r="J136" s="90">
        <v>0</v>
      </c>
      <c r="K136" s="90">
        <v>1</v>
      </c>
      <c r="L136" s="90">
        <v>1</v>
      </c>
      <c r="M136" s="90">
        <v>2</v>
      </c>
      <c r="N136" s="90">
        <v>0</v>
      </c>
      <c r="O136" s="90">
        <v>2</v>
      </c>
      <c r="P136" s="90">
        <v>0</v>
      </c>
      <c r="Q136" s="90">
        <v>0</v>
      </c>
      <c r="R136" s="90">
        <v>5</v>
      </c>
      <c r="S136" s="90">
        <v>61</v>
      </c>
    </row>
    <row r="137" spans="1:19" ht="15.5" x14ac:dyDescent="0.35">
      <c r="A137" s="89"/>
      <c r="B137" s="89" t="s">
        <v>131</v>
      </c>
      <c r="C137" s="89"/>
      <c r="D137" s="90">
        <v>1</v>
      </c>
      <c r="E137" s="90">
        <v>26</v>
      </c>
      <c r="F137" s="90">
        <v>1</v>
      </c>
      <c r="G137" s="90">
        <v>6</v>
      </c>
      <c r="H137" s="90">
        <v>0</v>
      </c>
      <c r="I137" s="90">
        <v>5</v>
      </c>
      <c r="J137" s="90">
        <v>0</v>
      </c>
      <c r="K137" s="90">
        <v>2</v>
      </c>
      <c r="L137" s="90">
        <v>0</v>
      </c>
      <c r="M137" s="90">
        <v>5</v>
      </c>
      <c r="N137" s="90">
        <v>0</v>
      </c>
      <c r="O137" s="90">
        <v>0</v>
      </c>
      <c r="P137" s="90">
        <v>0</v>
      </c>
      <c r="Q137" s="90">
        <v>0</v>
      </c>
      <c r="R137" s="90">
        <v>2</v>
      </c>
      <c r="S137" s="90">
        <v>39</v>
      </c>
    </row>
    <row r="138" spans="1:19" ht="15.5" x14ac:dyDescent="0.35">
      <c r="A138" s="89"/>
      <c r="B138" s="89" t="s">
        <v>132</v>
      </c>
      <c r="C138" s="89"/>
      <c r="D138" s="90">
        <v>0</v>
      </c>
      <c r="E138" s="90">
        <v>20</v>
      </c>
      <c r="F138" s="90">
        <v>0</v>
      </c>
      <c r="G138" s="90">
        <v>8</v>
      </c>
      <c r="H138" s="90">
        <v>0</v>
      </c>
      <c r="I138" s="90">
        <v>2</v>
      </c>
      <c r="J138" s="90">
        <v>0</v>
      </c>
      <c r="K138" s="90">
        <v>2</v>
      </c>
      <c r="L138" s="90">
        <v>0</v>
      </c>
      <c r="M138" s="90">
        <v>2</v>
      </c>
      <c r="N138" s="90">
        <v>0</v>
      </c>
      <c r="O138" s="90">
        <v>0</v>
      </c>
      <c r="P138" s="90">
        <v>0</v>
      </c>
      <c r="Q138" s="90">
        <v>0</v>
      </c>
      <c r="R138" s="90">
        <v>0</v>
      </c>
      <c r="S138" s="90">
        <v>32</v>
      </c>
    </row>
    <row r="139" spans="1:19" ht="15.5" x14ac:dyDescent="0.35">
      <c r="A139" s="89"/>
      <c r="B139" s="89" t="s">
        <v>133</v>
      </c>
      <c r="C139" s="89"/>
      <c r="D139" s="90">
        <v>0</v>
      </c>
      <c r="E139" s="90">
        <v>26</v>
      </c>
      <c r="F139" s="90">
        <v>0</v>
      </c>
      <c r="G139" s="90">
        <v>15</v>
      </c>
      <c r="H139" s="90">
        <v>0</v>
      </c>
      <c r="I139" s="90">
        <v>3</v>
      </c>
      <c r="J139" s="90">
        <v>0</v>
      </c>
      <c r="K139" s="90">
        <v>3</v>
      </c>
      <c r="L139" s="90">
        <v>0</v>
      </c>
      <c r="M139" s="90">
        <v>2</v>
      </c>
      <c r="N139" s="90">
        <v>0</v>
      </c>
      <c r="O139" s="90">
        <v>1</v>
      </c>
      <c r="P139" s="90">
        <v>0</v>
      </c>
      <c r="Q139" s="90">
        <v>0</v>
      </c>
      <c r="R139" s="90">
        <v>0</v>
      </c>
      <c r="S139" s="90">
        <v>48</v>
      </c>
    </row>
    <row r="140" spans="1:19" ht="15.5" x14ac:dyDescent="0.35">
      <c r="A140" s="89"/>
      <c r="B140" s="89" t="s">
        <v>70</v>
      </c>
      <c r="C140" s="89"/>
      <c r="D140" s="90">
        <v>92</v>
      </c>
      <c r="E140" s="90">
        <v>2111</v>
      </c>
      <c r="F140" s="90">
        <v>22</v>
      </c>
      <c r="G140" s="90">
        <v>1074</v>
      </c>
      <c r="H140" s="90">
        <v>31</v>
      </c>
      <c r="I140" s="90">
        <v>81</v>
      </c>
      <c r="J140" s="90">
        <v>1</v>
      </c>
      <c r="K140" s="90">
        <v>30</v>
      </c>
      <c r="L140" s="90">
        <v>15</v>
      </c>
      <c r="M140" s="90">
        <v>153</v>
      </c>
      <c r="N140" s="90">
        <v>0</v>
      </c>
      <c r="O140" s="90">
        <v>3</v>
      </c>
      <c r="P140" s="90">
        <v>0</v>
      </c>
      <c r="Q140" s="90">
        <v>0</v>
      </c>
      <c r="R140" s="90">
        <v>146</v>
      </c>
      <c r="S140" s="90">
        <v>3299</v>
      </c>
    </row>
    <row r="141" spans="1:19" ht="15.5" x14ac:dyDescent="0.35">
      <c r="A141" s="89"/>
      <c r="B141" s="89"/>
      <c r="C141" s="89" t="s">
        <v>495</v>
      </c>
      <c r="D141" s="90">
        <v>46</v>
      </c>
      <c r="E141" s="90">
        <v>1171</v>
      </c>
      <c r="F141" s="90">
        <v>8</v>
      </c>
      <c r="G141" s="90">
        <v>531</v>
      </c>
      <c r="H141" s="90">
        <v>18</v>
      </c>
      <c r="I141" s="90">
        <v>56</v>
      </c>
      <c r="J141" s="90">
        <v>1</v>
      </c>
      <c r="K141" s="90">
        <v>27</v>
      </c>
      <c r="L141" s="90">
        <v>11</v>
      </c>
      <c r="M141" s="90">
        <v>108</v>
      </c>
      <c r="N141" s="90">
        <v>0</v>
      </c>
      <c r="O141" s="90">
        <v>3</v>
      </c>
      <c r="P141" s="90">
        <v>0</v>
      </c>
      <c r="Q141" s="90">
        <v>0</v>
      </c>
      <c r="R141" s="90">
        <v>73</v>
      </c>
      <c r="S141" s="90">
        <v>1788</v>
      </c>
    </row>
    <row r="142" spans="1:19" ht="15.5" x14ac:dyDescent="0.35">
      <c r="A142" s="89"/>
      <c r="B142" s="89"/>
      <c r="C142" s="89" t="s">
        <v>494</v>
      </c>
      <c r="D142" s="90">
        <v>46</v>
      </c>
      <c r="E142" s="90">
        <v>940</v>
      </c>
      <c r="F142" s="90">
        <v>14</v>
      </c>
      <c r="G142" s="90">
        <v>543</v>
      </c>
      <c r="H142" s="90">
        <v>13</v>
      </c>
      <c r="I142" s="90">
        <v>25</v>
      </c>
      <c r="J142" s="90">
        <v>0</v>
      </c>
      <c r="K142" s="90">
        <v>3</v>
      </c>
      <c r="L142" s="90">
        <v>4</v>
      </c>
      <c r="M142" s="90">
        <v>45</v>
      </c>
      <c r="N142" s="90">
        <v>0</v>
      </c>
      <c r="O142" s="90">
        <v>0</v>
      </c>
      <c r="P142" s="90">
        <v>0</v>
      </c>
      <c r="Q142" s="90">
        <v>0</v>
      </c>
      <c r="R142" s="90">
        <v>73</v>
      </c>
      <c r="S142" s="90">
        <v>1511</v>
      </c>
    </row>
    <row r="143" spans="1:19" ht="15.5" x14ac:dyDescent="0.35">
      <c r="A143" s="89" t="s">
        <v>15</v>
      </c>
      <c r="B143" s="89"/>
      <c r="C143" s="89"/>
      <c r="D143" s="90">
        <v>17</v>
      </c>
      <c r="E143" s="90">
        <v>591</v>
      </c>
      <c r="F143" s="90">
        <v>7</v>
      </c>
      <c r="G143" s="90">
        <v>259</v>
      </c>
      <c r="H143" s="90">
        <v>2</v>
      </c>
      <c r="I143" s="90">
        <v>22</v>
      </c>
      <c r="J143" s="90">
        <v>0</v>
      </c>
      <c r="K143" s="90">
        <v>12</v>
      </c>
      <c r="L143" s="90">
        <v>1</v>
      </c>
      <c r="M143" s="90">
        <v>31</v>
      </c>
      <c r="N143" s="90">
        <v>0</v>
      </c>
      <c r="O143" s="90">
        <v>0</v>
      </c>
      <c r="P143" s="90">
        <v>0</v>
      </c>
      <c r="Q143" s="90">
        <v>0</v>
      </c>
      <c r="R143" s="90">
        <v>26</v>
      </c>
      <c r="S143" s="90">
        <v>884</v>
      </c>
    </row>
    <row r="144" spans="1:19" ht="15.5" x14ac:dyDescent="0.35">
      <c r="A144" s="89"/>
      <c r="B144" s="89" t="s">
        <v>134</v>
      </c>
      <c r="C144" s="89"/>
      <c r="D144" s="90">
        <v>0</v>
      </c>
      <c r="E144" s="90">
        <v>7</v>
      </c>
      <c r="F144" s="90">
        <v>0</v>
      </c>
      <c r="G144" s="90">
        <v>2</v>
      </c>
      <c r="H144" s="90">
        <v>0</v>
      </c>
      <c r="I144" s="90">
        <v>0</v>
      </c>
      <c r="J144" s="90">
        <v>0</v>
      </c>
      <c r="K144" s="90">
        <v>1</v>
      </c>
      <c r="L144" s="90">
        <v>0</v>
      </c>
      <c r="M144" s="90">
        <v>0</v>
      </c>
      <c r="N144" s="90">
        <v>0</v>
      </c>
      <c r="O144" s="90">
        <v>0</v>
      </c>
      <c r="P144" s="90">
        <v>0</v>
      </c>
      <c r="Q144" s="90">
        <v>0</v>
      </c>
      <c r="R144" s="90">
        <v>0</v>
      </c>
      <c r="S144" s="90">
        <v>10</v>
      </c>
    </row>
    <row r="145" spans="1:19" ht="15.5" x14ac:dyDescent="0.35">
      <c r="A145" s="89"/>
      <c r="B145" s="89" t="s">
        <v>135</v>
      </c>
      <c r="C145" s="89"/>
      <c r="D145" s="90">
        <v>0</v>
      </c>
      <c r="E145" s="90">
        <v>34</v>
      </c>
      <c r="F145" s="90">
        <v>0</v>
      </c>
      <c r="G145" s="90">
        <v>23</v>
      </c>
      <c r="H145" s="90">
        <v>0</v>
      </c>
      <c r="I145" s="90">
        <v>5</v>
      </c>
      <c r="J145" s="90">
        <v>0</v>
      </c>
      <c r="K145" s="90">
        <v>2</v>
      </c>
      <c r="L145" s="90">
        <v>0</v>
      </c>
      <c r="M145" s="90">
        <v>1</v>
      </c>
      <c r="N145" s="90">
        <v>0</v>
      </c>
      <c r="O145" s="90">
        <v>0</v>
      </c>
      <c r="P145" s="90">
        <v>0</v>
      </c>
      <c r="Q145" s="90">
        <v>0</v>
      </c>
      <c r="R145" s="90">
        <v>0</v>
      </c>
      <c r="S145" s="90">
        <v>64</v>
      </c>
    </row>
    <row r="146" spans="1:19" ht="15.5" x14ac:dyDescent="0.35">
      <c r="A146" s="89"/>
      <c r="B146" s="89" t="s">
        <v>136</v>
      </c>
      <c r="C146" s="89"/>
      <c r="D146" s="90">
        <v>1</v>
      </c>
      <c r="E146" s="90">
        <v>158</v>
      </c>
      <c r="F146" s="90">
        <v>0</v>
      </c>
      <c r="G146" s="90">
        <v>66</v>
      </c>
      <c r="H146" s="90">
        <v>1</v>
      </c>
      <c r="I146" s="90">
        <v>13</v>
      </c>
      <c r="J146" s="90">
        <v>0</v>
      </c>
      <c r="K146" s="90">
        <v>8</v>
      </c>
      <c r="L146" s="90">
        <v>0</v>
      </c>
      <c r="M146" s="90">
        <v>14</v>
      </c>
      <c r="N146" s="90">
        <v>0</v>
      </c>
      <c r="O146" s="90">
        <v>0</v>
      </c>
      <c r="P146" s="90">
        <v>0</v>
      </c>
      <c r="Q146" s="90">
        <v>0</v>
      </c>
      <c r="R146" s="90">
        <v>2</v>
      </c>
      <c r="S146" s="90">
        <v>245</v>
      </c>
    </row>
    <row r="147" spans="1:19" ht="15.5" x14ac:dyDescent="0.35">
      <c r="A147" s="89"/>
      <c r="B147" s="89" t="s">
        <v>137</v>
      </c>
      <c r="C147" s="89"/>
      <c r="D147" s="90">
        <v>0</v>
      </c>
      <c r="E147" s="90">
        <v>16</v>
      </c>
      <c r="F147" s="90">
        <v>0</v>
      </c>
      <c r="G147" s="90">
        <v>6</v>
      </c>
      <c r="H147" s="90">
        <v>0</v>
      </c>
      <c r="I147" s="90">
        <v>2</v>
      </c>
      <c r="J147" s="90">
        <v>0</v>
      </c>
      <c r="K147" s="90">
        <v>1</v>
      </c>
      <c r="L147" s="90">
        <v>0</v>
      </c>
      <c r="M147" s="90">
        <v>1</v>
      </c>
      <c r="N147" s="90">
        <v>0</v>
      </c>
      <c r="O147" s="90">
        <v>0</v>
      </c>
      <c r="P147" s="90">
        <v>0</v>
      </c>
      <c r="Q147" s="90">
        <v>0</v>
      </c>
      <c r="R147" s="90">
        <v>0</v>
      </c>
      <c r="S147" s="90">
        <v>25</v>
      </c>
    </row>
    <row r="148" spans="1:19" ht="15.5" x14ac:dyDescent="0.35">
      <c r="A148" s="89"/>
      <c r="B148" s="89" t="s">
        <v>70</v>
      </c>
      <c r="C148" s="89"/>
      <c r="D148" s="90">
        <v>16</v>
      </c>
      <c r="E148" s="90">
        <v>376</v>
      </c>
      <c r="F148" s="90">
        <v>7</v>
      </c>
      <c r="G148" s="90">
        <v>162</v>
      </c>
      <c r="H148" s="90">
        <v>1</v>
      </c>
      <c r="I148" s="90">
        <v>2</v>
      </c>
      <c r="J148" s="90">
        <v>0</v>
      </c>
      <c r="K148" s="90">
        <v>0</v>
      </c>
      <c r="L148" s="90">
        <v>1</v>
      </c>
      <c r="M148" s="90">
        <v>15</v>
      </c>
      <c r="N148" s="90">
        <v>0</v>
      </c>
      <c r="O148" s="90">
        <v>0</v>
      </c>
      <c r="P148" s="90">
        <v>0</v>
      </c>
      <c r="Q148" s="90">
        <v>0</v>
      </c>
      <c r="R148" s="90">
        <v>24</v>
      </c>
      <c r="S148" s="90">
        <v>540</v>
      </c>
    </row>
    <row r="149" spans="1:19" ht="15.5" x14ac:dyDescent="0.35">
      <c r="A149" s="89"/>
      <c r="B149" s="89"/>
      <c r="C149" s="89" t="s">
        <v>495</v>
      </c>
      <c r="D149" s="90">
        <v>9</v>
      </c>
      <c r="E149" s="90">
        <v>198</v>
      </c>
      <c r="F149" s="90">
        <v>2</v>
      </c>
      <c r="G149" s="90">
        <v>73</v>
      </c>
      <c r="H149" s="90">
        <v>1</v>
      </c>
      <c r="I149" s="90">
        <v>2</v>
      </c>
      <c r="J149" s="90">
        <v>0</v>
      </c>
      <c r="K149" s="90">
        <v>0</v>
      </c>
      <c r="L149" s="90">
        <v>1</v>
      </c>
      <c r="M149" s="90">
        <v>9</v>
      </c>
      <c r="N149" s="90">
        <v>0</v>
      </c>
      <c r="O149" s="90">
        <v>0</v>
      </c>
      <c r="P149" s="90">
        <v>0</v>
      </c>
      <c r="Q149" s="90">
        <v>0</v>
      </c>
      <c r="R149" s="90">
        <v>12</v>
      </c>
      <c r="S149" s="90">
        <v>273</v>
      </c>
    </row>
    <row r="150" spans="1:19" ht="15.5" x14ac:dyDescent="0.35">
      <c r="A150" s="89"/>
      <c r="B150" s="89"/>
      <c r="C150" s="89" t="s">
        <v>494</v>
      </c>
      <c r="D150" s="90">
        <v>7</v>
      </c>
      <c r="E150" s="90">
        <v>178</v>
      </c>
      <c r="F150" s="90">
        <v>5</v>
      </c>
      <c r="G150" s="90">
        <v>89</v>
      </c>
      <c r="H150" s="90">
        <v>0</v>
      </c>
      <c r="I150" s="90">
        <v>0</v>
      </c>
      <c r="J150" s="90">
        <v>0</v>
      </c>
      <c r="K150" s="90">
        <v>0</v>
      </c>
      <c r="L150" s="90">
        <v>0</v>
      </c>
      <c r="M150" s="90">
        <v>6</v>
      </c>
      <c r="N150" s="90">
        <v>0</v>
      </c>
      <c r="O150" s="90">
        <v>0</v>
      </c>
      <c r="P150" s="90">
        <v>0</v>
      </c>
      <c r="Q150" s="90">
        <v>0</v>
      </c>
      <c r="R150" s="90">
        <v>12</v>
      </c>
      <c r="S150" s="90">
        <v>267</v>
      </c>
    </row>
    <row r="151" spans="1:19" ht="15.5" x14ac:dyDescent="0.35">
      <c r="A151" s="89" t="s">
        <v>16</v>
      </c>
      <c r="B151" s="89"/>
      <c r="C151" s="89"/>
      <c r="D151" s="90">
        <v>17</v>
      </c>
      <c r="E151" s="90">
        <v>364</v>
      </c>
      <c r="F151" s="90">
        <v>4</v>
      </c>
      <c r="G151" s="90">
        <v>152</v>
      </c>
      <c r="H151" s="90">
        <v>1</v>
      </c>
      <c r="I151" s="90">
        <v>14</v>
      </c>
      <c r="J151" s="90">
        <v>0</v>
      </c>
      <c r="K151" s="90">
        <v>5</v>
      </c>
      <c r="L151" s="90">
        <v>3</v>
      </c>
      <c r="M151" s="90">
        <v>40</v>
      </c>
      <c r="N151" s="90">
        <v>0</v>
      </c>
      <c r="O151" s="90">
        <v>1</v>
      </c>
      <c r="P151" s="90">
        <v>0</v>
      </c>
      <c r="Q151" s="90">
        <v>0</v>
      </c>
      <c r="R151" s="90">
        <v>22</v>
      </c>
      <c r="S151" s="90">
        <v>536</v>
      </c>
    </row>
    <row r="152" spans="1:19" ht="15.5" x14ac:dyDescent="0.35">
      <c r="A152" s="89"/>
      <c r="B152" s="89" t="s">
        <v>138</v>
      </c>
      <c r="C152" s="89"/>
      <c r="D152" s="90">
        <v>0</v>
      </c>
      <c r="E152" s="90">
        <v>87</v>
      </c>
      <c r="F152" s="90">
        <v>1</v>
      </c>
      <c r="G152" s="90">
        <v>37</v>
      </c>
      <c r="H152" s="90">
        <v>1</v>
      </c>
      <c r="I152" s="90">
        <v>9</v>
      </c>
      <c r="J152" s="90">
        <v>0</v>
      </c>
      <c r="K152" s="90">
        <v>4</v>
      </c>
      <c r="L152" s="90">
        <v>0</v>
      </c>
      <c r="M152" s="90">
        <v>13</v>
      </c>
      <c r="N152" s="90">
        <v>0</v>
      </c>
      <c r="O152" s="90">
        <v>1</v>
      </c>
      <c r="P152" s="90">
        <v>0</v>
      </c>
      <c r="Q152" s="90">
        <v>0</v>
      </c>
      <c r="R152" s="90">
        <v>2</v>
      </c>
      <c r="S152" s="90">
        <v>138</v>
      </c>
    </row>
    <row r="153" spans="1:19" ht="15.5" x14ac:dyDescent="0.35">
      <c r="A153" s="89"/>
      <c r="B153" s="89" t="s">
        <v>139</v>
      </c>
      <c r="C153" s="89"/>
      <c r="D153" s="90">
        <v>0</v>
      </c>
      <c r="E153" s="90">
        <v>10</v>
      </c>
      <c r="F153" s="90">
        <v>0</v>
      </c>
      <c r="G153" s="90">
        <v>5</v>
      </c>
      <c r="H153" s="90">
        <v>0</v>
      </c>
      <c r="I153" s="90">
        <v>1</v>
      </c>
      <c r="J153" s="90">
        <v>0</v>
      </c>
      <c r="K153" s="90">
        <v>0</v>
      </c>
      <c r="L153" s="90">
        <v>0</v>
      </c>
      <c r="M153" s="90">
        <v>1</v>
      </c>
      <c r="N153" s="90">
        <v>0</v>
      </c>
      <c r="O153" s="90">
        <v>0</v>
      </c>
      <c r="P153" s="90">
        <v>0</v>
      </c>
      <c r="Q153" s="90">
        <v>0</v>
      </c>
      <c r="R153" s="90">
        <v>0</v>
      </c>
      <c r="S153" s="90">
        <v>16</v>
      </c>
    </row>
    <row r="154" spans="1:19" ht="15.5" x14ac:dyDescent="0.35">
      <c r="A154" s="89"/>
      <c r="B154" s="89" t="s">
        <v>70</v>
      </c>
      <c r="C154" s="89"/>
      <c r="D154" s="90">
        <v>17</v>
      </c>
      <c r="E154" s="90">
        <v>267</v>
      </c>
      <c r="F154" s="90">
        <v>3</v>
      </c>
      <c r="G154" s="90">
        <v>110</v>
      </c>
      <c r="H154" s="90">
        <v>0</v>
      </c>
      <c r="I154" s="90">
        <v>4</v>
      </c>
      <c r="J154" s="90">
        <v>0</v>
      </c>
      <c r="K154" s="90">
        <v>1</v>
      </c>
      <c r="L154" s="90">
        <v>3</v>
      </c>
      <c r="M154" s="90">
        <v>26</v>
      </c>
      <c r="N154" s="90">
        <v>0</v>
      </c>
      <c r="O154" s="90">
        <v>0</v>
      </c>
      <c r="P154" s="90">
        <v>0</v>
      </c>
      <c r="Q154" s="90">
        <v>0</v>
      </c>
      <c r="R154" s="90">
        <v>20</v>
      </c>
      <c r="S154" s="90">
        <v>382</v>
      </c>
    </row>
    <row r="155" spans="1:19" ht="15.5" x14ac:dyDescent="0.35">
      <c r="A155" s="89"/>
      <c r="B155" s="89"/>
      <c r="C155" s="89" t="s">
        <v>495</v>
      </c>
      <c r="D155" s="90">
        <v>3</v>
      </c>
      <c r="E155" s="90">
        <v>73</v>
      </c>
      <c r="F155" s="90">
        <v>0</v>
      </c>
      <c r="G155" s="90">
        <v>23</v>
      </c>
      <c r="H155" s="90">
        <v>0</v>
      </c>
      <c r="I155" s="90">
        <v>1</v>
      </c>
      <c r="J155" s="90">
        <v>0</v>
      </c>
      <c r="K155" s="90">
        <v>0</v>
      </c>
      <c r="L155" s="90">
        <v>1</v>
      </c>
      <c r="M155" s="90">
        <v>14</v>
      </c>
      <c r="N155" s="90">
        <v>0</v>
      </c>
      <c r="O155" s="90">
        <v>0</v>
      </c>
      <c r="P155" s="90">
        <v>0</v>
      </c>
      <c r="Q155" s="90">
        <v>0</v>
      </c>
      <c r="R155" s="90">
        <v>3</v>
      </c>
      <c r="S155" s="90">
        <v>97</v>
      </c>
    </row>
    <row r="156" spans="1:19" ht="15.5" x14ac:dyDescent="0.35">
      <c r="A156" s="89"/>
      <c r="B156" s="89"/>
      <c r="C156" s="89" t="s">
        <v>494</v>
      </c>
      <c r="D156" s="90">
        <v>14</v>
      </c>
      <c r="E156" s="90">
        <v>194</v>
      </c>
      <c r="F156" s="90">
        <v>3</v>
      </c>
      <c r="G156" s="90">
        <v>87</v>
      </c>
      <c r="H156" s="90">
        <v>0</v>
      </c>
      <c r="I156" s="90">
        <v>3</v>
      </c>
      <c r="J156" s="90">
        <v>0</v>
      </c>
      <c r="K156" s="90">
        <v>1</v>
      </c>
      <c r="L156" s="90">
        <v>2</v>
      </c>
      <c r="M156" s="90">
        <v>12</v>
      </c>
      <c r="N156" s="90">
        <v>0</v>
      </c>
      <c r="O156" s="90">
        <v>0</v>
      </c>
      <c r="P156" s="90">
        <v>0</v>
      </c>
      <c r="Q156" s="90">
        <v>0</v>
      </c>
      <c r="R156" s="90">
        <v>17</v>
      </c>
      <c r="S156" s="90">
        <v>285</v>
      </c>
    </row>
    <row r="157" spans="1:19" ht="15.5" x14ac:dyDescent="0.35">
      <c r="A157" s="89" t="s">
        <v>17</v>
      </c>
      <c r="B157" s="89"/>
      <c r="C157" s="89"/>
      <c r="D157" s="90">
        <v>11</v>
      </c>
      <c r="E157" s="90">
        <v>111</v>
      </c>
      <c r="F157" s="90">
        <v>6</v>
      </c>
      <c r="G157" s="90">
        <v>65</v>
      </c>
      <c r="H157" s="90">
        <v>1</v>
      </c>
      <c r="I157" s="90">
        <v>4</v>
      </c>
      <c r="J157" s="90">
        <v>0</v>
      </c>
      <c r="K157" s="90">
        <v>0</v>
      </c>
      <c r="L157" s="90">
        <v>1</v>
      </c>
      <c r="M157" s="90">
        <v>8</v>
      </c>
      <c r="N157" s="90">
        <v>0</v>
      </c>
      <c r="O157" s="90">
        <v>0</v>
      </c>
      <c r="P157" s="90">
        <v>0</v>
      </c>
      <c r="Q157" s="90">
        <v>0</v>
      </c>
      <c r="R157" s="90">
        <v>18</v>
      </c>
      <c r="S157" s="90">
        <v>180</v>
      </c>
    </row>
    <row r="158" spans="1:19" ht="15.5" x14ac:dyDescent="0.35">
      <c r="A158" s="89"/>
      <c r="B158" s="89" t="s">
        <v>640</v>
      </c>
      <c r="C158" s="89"/>
      <c r="D158" s="90">
        <v>0</v>
      </c>
      <c r="E158" s="90">
        <v>14</v>
      </c>
      <c r="F158" s="90">
        <v>0</v>
      </c>
      <c r="G158" s="90">
        <v>12</v>
      </c>
      <c r="H158" s="90">
        <v>0</v>
      </c>
      <c r="I158" s="90">
        <v>2</v>
      </c>
      <c r="J158" s="90">
        <v>0</v>
      </c>
      <c r="K158" s="90">
        <v>0</v>
      </c>
      <c r="L158" s="90">
        <v>0</v>
      </c>
      <c r="M158" s="90">
        <v>0</v>
      </c>
      <c r="N158" s="90">
        <v>0</v>
      </c>
      <c r="O158" s="90">
        <v>0</v>
      </c>
      <c r="P158" s="90">
        <v>0</v>
      </c>
      <c r="Q158" s="90">
        <v>0</v>
      </c>
      <c r="R158" s="90">
        <v>0</v>
      </c>
      <c r="S158" s="90">
        <v>28</v>
      </c>
    </row>
    <row r="159" spans="1:19" ht="15.5" x14ac:dyDescent="0.35">
      <c r="A159" s="89"/>
      <c r="B159" s="89" t="s">
        <v>70</v>
      </c>
      <c r="C159" s="89"/>
      <c r="D159" s="90">
        <v>11</v>
      </c>
      <c r="E159" s="90">
        <v>97</v>
      </c>
      <c r="F159" s="90">
        <v>6</v>
      </c>
      <c r="G159" s="90">
        <v>53</v>
      </c>
      <c r="H159" s="90">
        <v>1</v>
      </c>
      <c r="I159" s="90">
        <v>2</v>
      </c>
      <c r="J159" s="90">
        <v>0</v>
      </c>
      <c r="K159" s="90">
        <v>0</v>
      </c>
      <c r="L159" s="90">
        <v>1</v>
      </c>
      <c r="M159" s="90">
        <v>8</v>
      </c>
      <c r="N159" s="90">
        <v>0</v>
      </c>
      <c r="O159" s="90">
        <v>0</v>
      </c>
      <c r="P159" s="90">
        <v>0</v>
      </c>
      <c r="Q159" s="90">
        <v>0</v>
      </c>
      <c r="R159" s="90">
        <v>18</v>
      </c>
      <c r="S159" s="90">
        <v>152</v>
      </c>
    </row>
    <row r="160" spans="1:19" ht="15.5" x14ac:dyDescent="0.35">
      <c r="A160" s="89"/>
      <c r="B160" s="89"/>
      <c r="C160" s="89" t="s">
        <v>495</v>
      </c>
      <c r="D160" s="90">
        <v>2</v>
      </c>
      <c r="E160" s="90">
        <v>14</v>
      </c>
      <c r="F160" s="90">
        <v>0</v>
      </c>
      <c r="G160" s="90">
        <v>4</v>
      </c>
      <c r="H160" s="90">
        <v>0</v>
      </c>
      <c r="I160" s="90">
        <v>1</v>
      </c>
      <c r="J160" s="90">
        <v>0</v>
      </c>
      <c r="K160" s="90">
        <v>0</v>
      </c>
      <c r="L160" s="90">
        <v>0</v>
      </c>
      <c r="M160" s="90">
        <v>1</v>
      </c>
      <c r="N160" s="90">
        <v>0</v>
      </c>
      <c r="O160" s="90">
        <v>0</v>
      </c>
      <c r="P160" s="90">
        <v>0</v>
      </c>
      <c r="Q160" s="90">
        <v>0</v>
      </c>
      <c r="R160" s="90">
        <v>2</v>
      </c>
      <c r="S160" s="90">
        <v>19</v>
      </c>
    </row>
    <row r="161" spans="1:19" ht="15.5" x14ac:dyDescent="0.35">
      <c r="A161" s="89"/>
      <c r="B161" s="89"/>
      <c r="C161" s="89" t="s">
        <v>494</v>
      </c>
      <c r="D161" s="90">
        <v>9</v>
      </c>
      <c r="E161" s="90">
        <v>83</v>
      </c>
      <c r="F161" s="90">
        <v>6</v>
      </c>
      <c r="G161" s="90">
        <v>49</v>
      </c>
      <c r="H161" s="90">
        <v>1</v>
      </c>
      <c r="I161" s="90">
        <v>1</v>
      </c>
      <c r="J161" s="90">
        <v>0</v>
      </c>
      <c r="K161" s="90">
        <v>0</v>
      </c>
      <c r="L161" s="90">
        <v>1</v>
      </c>
      <c r="M161" s="90">
        <v>7</v>
      </c>
      <c r="N161" s="90">
        <v>0</v>
      </c>
      <c r="O161" s="90">
        <v>0</v>
      </c>
      <c r="P161" s="90">
        <v>0</v>
      </c>
      <c r="Q161" s="90">
        <v>0</v>
      </c>
      <c r="R161" s="90">
        <v>16</v>
      </c>
      <c r="S161" s="90">
        <v>133</v>
      </c>
    </row>
    <row r="162" spans="1:19" ht="15.5" x14ac:dyDescent="0.35">
      <c r="A162" s="89" t="s">
        <v>18</v>
      </c>
      <c r="B162" s="89"/>
      <c r="C162" s="89"/>
      <c r="D162" s="90">
        <v>398</v>
      </c>
      <c r="E162" s="90">
        <v>38020</v>
      </c>
      <c r="F162" s="90">
        <v>106</v>
      </c>
      <c r="G162" s="90">
        <v>15245</v>
      </c>
      <c r="H162" s="90">
        <v>305</v>
      </c>
      <c r="I162" s="90">
        <v>3455</v>
      </c>
      <c r="J162" s="90">
        <v>29</v>
      </c>
      <c r="K162" s="90">
        <v>1791</v>
      </c>
      <c r="L162" s="90">
        <v>129</v>
      </c>
      <c r="M162" s="90">
        <v>2692</v>
      </c>
      <c r="N162" s="90">
        <v>2</v>
      </c>
      <c r="O162" s="90">
        <v>249</v>
      </c>
      <c r="P162" s="90">
        <v>0</v>
      </c>
      <c r="Q162" s="90">
        <v>3</v>
      </c>
      <c r="R162" s="90">
        <v>840</v>
      </c>
      <c r="S162" s="90">
        <v>58763</v>
      </c>
    </row>
    <row r="163" spans="1:19" ht="15.5" x14ac:dyDescent="0.35">
      <c r="A163" s="89"/>
      <c r="B163" s="89" t="s">
        <v>140</v>
      </c>
      <c r="C163" s="89"/>
      <c r="D163" s="90">
        <v>0</v>
      </c>
      <c r="E163" s="90">
        <v>68</v>
      </c>
      <c r="F163" s="90">
        <v>0</v>
      </c>
      <c r="G163" s="90">
        <v>11</v>
      </c>
      <c r="H163" s="90">
        <v>0</v>
      </c>
      <c r="I163" s="90">
        <v>4</v>
      </c>
      <c r="J163" s="90">
        <v>0</v>
      </c>
      <c r="K163" s="90">
        <v>1</v>
      </c>
      <c r="L163" s="90">
        <v>0</v>
      </c>
      <c r="M163" s="90">
        <v>2</v>
      </c>
      <c r="N163" s="90">
        <v>0</v>
      </c>
      <c r="O163" s="90">
        <v>0</v>
      </c>
      <c r="P163" s="90">
        <v>0</v>
      </c>
      <c r="Q163" s="90">
        <v>0</v>
      </c>
      <c r="R163" s="90">
        <v>0</v>
      </c>
      <c r="S163" s="90">
        <v>84</v>
      </c>
    </row>
    <row r="164" spans="1:19" ht="15.5" x14ac:dyDescent="0.35">
      <c r="A164" s="89"/>
      <c r="B164" s="89" t="s">
        <v>141</v>
      </c>
      <c r="C164" s="89"/>
      <c r="D164" s="90">
        <v>0</v>
      </c>
      <c r="E164" s="90">
        <v>293</v>
      </c>
      <c r="F164" s="90">
        <v>1</v>
      </c>
      <c r="G164" s="90">
        <v>124</v>
      </c>
      <c r="H164" s="90">
        <v>0</v>
      </c>
      <c r="I164" s="90">
        <v>23</v>
      </c>
      <c r="J164" s="90">
        <v>0</v>
      </c>
      <c r="K164" s="90">
        <v>10</v>
      </c>
      <c r="L164" s="90">
        <v>0</v>
      </c>
      <c r="M164" s="90">
        <v>14</v>
      </c>
      <c r="N164" s="90">
        <v>0</v>
      </c>
      <c r="O164" s="90">
        <v>2</v>
      </c>
      <c r="P164" s="90">
        <v>0</v>
      </c>
      <c r="Q164" s="90">
        <v>1</v>
      </c>
      <c r="R164" s="90">
        <v>1</v>
      </c>
      <c r="S164" s="90">
        <v>453</v>
      </c>
    </row>
    <row r="165" spans="1:19" ht="15.5" x14ac:dyDescent="0.35">
      <c r="A165" s="89"/>
      <c r="B165" s="89" t="s">
        <v>142</v>
      </c>
      <c r="C165" s="89"/>
      <c r="D165" s="90">
        <v>3</v>
      </c>
      <c r="E165" s="90">
        <v>217</v>
      </c>
      <c r="F165" s="90">
        <v>0</v>
      </c>
      <c r="G165" s="90">
        <v>62</v>
      </c>
      <c r="H165" s="90">
        <v>0</v>
      </c>
      <c r="I165" s="90">
        <v>15</v>
      </c>
      <c r="J165" s="90">
        <v>0</v>
      </c>
      <c r="K165" s="90">
        <v>11</v>
      </c>
      <c r="L165" s="90">
        <v>1</v>
      </c>
      <c r="M165" s="90">
        <v>13</v>
      </c>
      <c r="N165" s="90">
        <v>0</v>
      </c>
      <c r="O165" s="90">
        <v>0</v>
      </c>
      <c r="P165" s="90">
        <v>0</v>
      </c>
      <c r="Q165" s="90">
        <v>0</v>
      </c>
      <c r="R165" s="90">
        <v>3</v>
      </c>
      <c r="S165" s="90">
        <v>305</v>
      </c>
    </row>
    <row r="166" spans="1:19" ht="15.5" x14ac:dyDescent="0.35">
      <c r="A166" s="89"/>
      <c r="B166" s="89" t="s">
        <v>143</v>
      </c>
      <c r="C166" s="89"/>
      <c r="D166" s="90">
        <v>1</v>
      </c>
      <c r="E166" s="90">
        <v>58</v>
      </c>
      <c r="F166" s="90">
        <v>0</v>
      </c>
      <c r="G166" s="90">
        <v>16</v>
      </c>
      <c r="H166" s="90">
        <v>0</v>
      </c>
      <c r="I166" s="90">
        <v>6</v>
      </c>
      <c r="J166" s="90">
        <v>0</v>
      </c>
      <c r="K166" s="90">
        <v>5</v>
      </c>
      <c r="L166" s="90">
        <v>1</v>
      </c>
      <c r="M166" s="90">
        <v>3</v>
      </c>
      <c r="N166" s="90">
        <v>0</v>
      </c>
      <c r="O166" s="90">
        <v>0</v>
      </c>
      <c r="P166" s="90">
        <v>0</v>
      </c>
      <c r="Q166" s="90">
        <v>0</v>
      </c>
      <c r="R166" s="90">
        <v>1</v>
      </c>
      <c r="S166" s="90">
        <v>85</v>
      </c>
    </row>
    <row r="167" spans="1:19" ht="15.5" x14ac:dyDescent="0.35">
      <c r="A167" s="89"/>
      <c r="B167" s="89" t="s">
        <v>583</v>
      </c>
      <c r="C167" s="89"/>
      <c r="D167" s="90">
        <v>0</v>
      </c>
      <c r="E167" s="90">
        <v>8</v>
      </c>
      <c r="F167" s="90">
        <v>0</v>
      </c>
      <c r="G167" s="90">
        <v>16</v>
      </c>
      <c r="H167" s="90">
        <v>0</v>
      </c>
      <c r="I167" s="90">
        <v>0</v>
      </c>
      <c r="J167" s="90">
        <v>0</v>
      </c>
      <c r="K167" s="90">
        <v>1</v>
      </c>
      <c r="L167" s="90">
        <v>0</v>
      </c>
      <c r="M167" s="90">
        <v>0</v>
      </c>
      <c r="N167" s="90">
        <v>0</v>
      </c>
      <c r="O167" s="90">
        <v>0</v>
      </c>
      <c r="P167" s="90">
        <v>0</v>
      </c>
      <c r="Q167" s="90">
        <v>0</v>
      </c>
      <c r="R167" s="90">
        <v>0</v>
      </c>
      <c r="S167" s="90">
        <v>25</v>
      </c>
    </row>
    <row r="168" spans="1:19" ht="15.5" x14ac:dyDescent="0.35">
      <c r="A168" s="89"/>
      <c r="B168" s="89" t="s">
        <v>144</v>
      </c>
      <c r="C168" s="89"/>
      <c r="D168" s="90">
        <v>3</v>
      </c>
      <c r="E168" s="90">
        <v>166</v>
      </c>
      <c r="F168" s="90">
        <v>0</v>
      </c>
      <c r="G168" s="90">
        <v>70</v>
      </c>
      <c r="H168" s="90">
        <v>0</v>
      </c>
      <c r="I168" s="90">
        <v>10</v>
      </c>
      <c r="J168" s="90">
        <v>0</v>
      </c>
      <c r="K168" s="90">
        <v>10</v>
      </c>
      <c r="L168" s="90">
        <v>1</v>
      </c>
      <c r="M168" s="90">
        <v>16</v>
      </c>
      <c r="N168" s="90">
        <v>0</v>
      </c>
      <c r="O168" s="90">
        <v>1</v>
      </c>
      <c r="P168" s="90">
        <v>0</v>
      </c>
      <c r="Q168" s="90">
        <v>0</v>
      </c>
      <c r="R168" s="90">
        <v>3</v>
      </c>
      <c r="S168" s="90">
        <v>257</v>
      </c>
    </row>
    <row r="169" spans="1:19" ht="15.5" x14ac:dyDescent="0.35">
      <c r="A169" s="89"/>
      <c r="B169" s="89" t="s">
        <v>145</v>
      </c>
      <c r="C169" s="89"/>
      <c r="D169" s="90">
        <v>3</v>
      </c>
      <c r="E169" s="90">
        <v>340</v>
      </c>
      <c r="F169" s="90">
        <v>0</v>
      </c>
      <c r="G169" s="90">
        <v>137</v>
      </c>
      <c r="H169" s="90">
        <v>0</v>
      </c>
      <c r="I169" s="90">
        <v>15</v>
      </c>
      <c r="J169" s="90">
        <v>1</v>
      </c>
      <c r="K169" s="90">
        <v>12</v>
      </c>
      <c r="L169" s="90">
        <v>1</v>
      </c>
      <c r="M169" s="90">
        <v>20</v>
      </c>
      <c r="N169" s="90">
        <v>0</v>
      </c>
      <c r="O169" s="90">
        <v>4</v>
      </c>
      <c r="P169" s="90">
        <v>0</v>
      </c>
      <c r="Q169" s="90">
        <v>0</v>
      </c>
      <c r="R169" s="90">
        <v>4</v>
      </c>
      <c r="S169" s="90">
        <v>508</v>
      </c>
    </row>
    <row r="170" spans="1:19" ht="15.5" x14ac:dyDescent="0.35">
      <c r="A170" s="89"/>
      <c r="B170" s="89" t="s">
        <v>146</v>
      </c>
      <c r="C170" s="89"/>
      <c r="D170" s="90">
        <v>0</v>
      </c>
      <c r="E170" s="90">
        <v>154</v>
      </c>
      <c r="F170" s="90">
        <v>0</v>
      </c>
      <c r="G170" s="90">
        <v>94</v>
      </c>
      <c r="H170" s="90">
        <v>1</v>
      </c>
      <c r="I170" s="90">
        <v>21</v>
      </c>
      <c r="J170" s="90">
        <v>1</v>
      </c>
      <c r="K170" s="90">
        <v>8</v>
      </c>
      <c r="L170" s="90">
        <v>0</v>
      </c>
      <c r="M170" s="90">
        <v>12</v>
      </c>
      <c r="N170" s="90">
        <v>0</v>
      </c>
      <c r="O170" s="90">
        <v>1</v>
      </c>
      <c r="P170" s="90">
        <v>0</v>
      </c>
      <c r="Q170" s="90">
        <v>0</v>
      </c>
      <c r="R170" s="90">
        <v>2</v>
      </c>
      <c r="S170" s="90">
        <v>278</v>
      </c>
    </row>
    <row r="171" spans="1:19" ht="15.5" x14ac:dyDescent="0.35">
      <c r="A171" s="89"/>
      <c r="B171" s="89" t="s">
        <v>147</v>
      </c>
      <c r="C171" s="89"/>
      <c r="D171" s="90">
        <v>1</v>
      </c>
      <c r="E171" s="90">
        <v>97</v>
      </c>
      <c r="F171" s="90">
        <v>0</v>
      </c>
      <c r="G171" s="90">
        <v>39</v>
      </c>
      <c r="H171" s="90">
        <v>0</v>
      </c>
      <c r="I171" s="90">
        <v>20</v>
      </c>
      <c r="J171" s="90">
        <v>0</v>
      </c>
      <c r="K171" s="90">
        <v>9</v>
      </c>
      <c r="L171" s="90">
        <v>0</v>
      </c>
      <c r="M171" s="90">
        <v>3</v>
      </c>
      <c r="N171" s="90">
        <v>0</v>
      </c>
      <c r="O171" s="90">
        <v>1</v>
      </c>
      <c r="P171" s="90">
        <v>0</v>
      </c>
      <c r="Q171" s="90">
        <v>0</v>
      </c>
      <c r="R171" s="90">
        <v>1</v>
      </c>
      <c r="S171" s="90">
        <v>166</v>
      </c>
    </row>
    <row r="172" spans="1:19" ht="15.5" x14ac:dyDescent="0.35">
      <c r="A172" s="89"/>
      <c r="B172" s="89" t="s">
        <v>148</v>
      </c>
      <c r="C172" s="89"/>
      <c r="D172" s="90">
        <v>3</v>
      </c>
      <c r="E172" s="90">
        <v>367</v>
      </c>
      <c r="F172" s="90">
        <v>1</v>
      </c>
      <c r="G172" s="90">
        <v>148</v>
      </c>
      <c r="H172" s="90">
        <v>1</v>
      </c>
      <c r="I172" s="90">
        <v>29</v>
      </c>
      <c r="J172" s="90">
        <v>0</v>
      </c>
      <c r="K172" s="90">
        <v>27</v>
      </c>
      <c r="L172" s="90">
        <v>0</v>
      </c>
      <c r="M172" s="90">
        <v>14</v>
      </c>
      <c r="N172" s="90">
        <v>0</v>
      </c>
      <c r="O172" s="90">
        <v>4</v>
      </c>
      <c r="P172" s="90">
        <v>0</v>
      </c>
      <c r="Q172" s="90">
        <v>0</v>
      </c>
      <c r="R172" s="90">
        <v>5</v>
      </c>
      <c r="S172" s="90">
        <v>575</v>
      </c>
    </row>
    <row r="173" spans="1:19" ht="15.5" x14ac:dyDescent="0.35">
      <c r="A173" s="89"/>
      <c r="B173" s="89" t="s">
        <v>149</v>
      </c>
      <c r="C173" s="89"/>
      <c r="D173" s="90">
        <v>0</v>
      </c>
      <c r="E173" s="90">
        <v>344</v>
      </c>
      <c r="F173" s="90">
        <v>0</v>
      </c>
      <c r="G173" s="90">
        <v>98</v>
      </c>
      <c r="H173" s="90">
        <v>0</v>
      </c>
      <c r="I173" s="90">
        <v>40</v>
      </c>
      <c r="J173" s="90">
        <v>0</v>
      </c>
      <c r="K173" s="90">
        <v>34</v>
      </c>
      <c r="L173" s="90">
        <v>0</v>
      </c>
      <c r="M173" s="90">
        <v>20</v>
      </c>
      <c r="N173" s="90">
        <v>0</v>
      </c>
      <c r="O173" s="90">
        <v>3</v>
      </c>
      <c r="P173" s="90">
        <v>0</v>
      </c>
      <c r="Q173" s="90">
        <v>0</v>
      </c>
      <c r="R173" s="90">
        <v>0</v>
      </c>
      <c r="S173" s="90">
        <v>519</v>
      </c>
    </row>
    <row r="174" spans="1:19" ht="15.5" x14ac:dyDescent="0.35">
      <c r="A174" s="89"/>
      <c r="B174" s="89" t="s">
        <v>150</v>
      </c>
      <c r="C174" s="89"/>
      <c r="D174" s="90">
        <v>0</v>
      </c>
      <c r="E174" s="90">
        <v>132</v>
      </c>
      <c r="F174" s="90">
        <v>0</v>
      </c>
      <c r="G174" s="90">
        <v>46</v>
      </c>
      <c r="H174" s="90">
        <v>0</v>
      </c>
      <c r="I174" s="90">
        <v>0</v>
      </c>
      <c r="J174" s="90">
        <v>0</v>
      </c>
      <c r="K174" s="90">
        <v>0</v>
      </c>
      <c r="L174" s="90">
        <v>0</v>
      </c>
      <c r="M174" s="90">
        <v>4</v>
      </c>
      <c r="N174" s="90">
        <v>0</v>
      </c>
      <c r="O174" s="90">
        <v>0</v>
      </c>
      <c r="P174" s="90">
        <v>0</v>
      </c>
      <c r="Q174" s="90">
        <v>0</v>
      </c>
      <c r="R174" s="90">
        <v>0</v>
      </c>
      <c r="S174" s="90">
        <v>178</v>
      </c>
    </row>
    <row r="175" spans="1:19" ht="15.5" x14ac:dyDescent="0.35">
      <c r="A175" s="89"/>
      <c r="B175" s="89" t="s">
        <v>151</v>
      </c>
      <c r="C175" s="89"/>
      <c r="D175" s="90">
        <v>0</v>
      </c>
      <c r="E175" s="90">
        <v>92</v>
      </c>
      <c r="F175" s="90">
        <v>0</v>
      </c>
      <c r="G175" s="90">
        <v>20</v>
      </c>
      <c r="H175" s="90">
        <v>0</v>
      </c>
      <c r="I175" s="90">
        <v>2</v>
      </c>
      <c r="J175" s="90">
        <v>0</v>
      </c>
      <c r="K175" s="90">
        <v>5</v>
      </c>
      <c r="L175" s="90">
        <v>0</v>
      </c>
      <c r="M175" s="90">
        <v>4</v>
      </c>
      <c r="N175" s="90">
        <v>0</v>
      </c>
      <c r="O175" s="90">
        <v>1</v>
      </c>
      <c r="P175" s="90">
        <v>0</v>
      </c>
      <c r="Q175" s="90">
        <v>0</v>
      </c>
      <c r="R175" s="90">
        <v>0</v>
      </c>
      <c r="S175" s="90">
        <v>120</v>
      </c>
    </row>
    <row r="176" spans="1:19" ht="15.5" x14ac:dyDescent="0.35">
      <c r="A176" s="89"/>
      <c r="B176" s="89" t="s">
        <v>152</v>
      </c>
      <c r="C176" s="89"/>
      <c r="D176" s="90">
        <v>3</v>
      </c>
      <c r="E176" s="90">
        <v>346</v>
      </c>
      <c r="F176" s="90">
        <v>0</v>
      </c>
      <c r="G176" s="90">
        <v>134</v>
      </c>
      <c r="H176" s="90">
        <v>0</v>
      </c>
      <c r="I176" s="90">
        <v>27</v>
      </c>
      <c r="J176" s="90">
        <v>0</v>
      </c>
      <c r="K176" s="90">
        <v>8</v>
      </c>
      <c r="L176" s="90">
        <v>0</v>
      </c>
      <c r="M176" s="90">
        <v>23</v>
      </c>
      <c r="N176" s="90">
        <v>0</v>
      </c>
      <c r="O176" s="90">
        <v>1</v>
      </c>
      <c r="P176" s="90">
        <v>0</v>
      </c>
      <c r="Q176" s="90">
        <v>0</v>
      </c>
      <c r="R176" s="90">
        <v>3</v>
      </c>
      <c r="S176" s="90">
        <v>516</v>
      </c>
    </row>
    <row r="177" spans="1:19" ht="15.5" x14ac:dyDescent="0.35">
      <c r="A177" s="89"/>
      <c r="B177" s="89" t="s">
        <v>153</v>
      </c>
      <c r="C177" s="89"/>
      <c r="D177" s="90">
        <v>2</v>
      </c>
      <c r="E177" s="90">
        <v>323</v>
      </c>
      <c r="F177" s="90">
        <v>2</v>
      </c>
      <c r="G177" s="90">
        <v>139</v>
      </c>
      <c r="H177" s="90">
        <v>2</v>
      </c>
      <c r="I177" s="90">
        <v>11</v>
      </c>
      <c r="J177" s="90">
        <v>0</v>
      </c>
      <c r="K177" s="90">
        <v>5</v>
      </c>
      <c r="L177" s="90">
        <v>1</v>
      </c>
      <c r="M177" s="90">
        <v>17</v>
      </c>
      <c r="N177" s="90">
        <v>0</v>
      </c>
      <c r="O177" s="90">
        <v>1</v>
      </c>
      <c r="P177" s="90">
        <v>0</v>
      </c>
      <c r="Q177" s="90">
        <v>0</v>
      </c>
      <c r="R177" s="90">
        <v>6</v>
      </c>
      <c r="S177" s="90">
        <v>479</v>
      </c>
    </row>
    <row r="178" spans="1:19" ht="15.5" x14ac:dyDescent="0.35">
      <c r="A178" s="89"/>
      <c r="B178" s="89" t="s">
        <v>154</v>
      </c>
      <c r="C178" s="89"/>
      <c r="D178" s="90">
        <v>3</v>
      </c>
      <c r="E178" s="90">
        <v>149</v>
      </c>
      <c r="F178" s="90">
        <v>0</v>
      </c>
      <c r="G178" s="90">
        <v>45</v>
      </c>
      <c r="H178" s="90">
        <v>0</v>
      </c>
      <c r="I178" s="90">
        <v>9</v>
      </c>
      <c r="J178" s="90">
        <v>0</v>
      </c>
      <c r="K178" s="90">
        <v>10</v>
      </c>
      <c r="L178" s="90">
        <v>2</v>
      </c>
      <c r="M178" s="90">
        <v>13</v>
      </c>
      <c r="N178" s="90">
        <v>0</v>
      </c>
      <c r="O178" s="90">
        <v>0</v>
      </c>
      <c r="P178" s="90">
        <v>0</v>
      </c>
      <c r="Q178" s="90">
        <v>0</v>
      </c>
      <c r="R178" s="90">
        <v>3</v>
      </c>
      <c r="S178" s="90">
        <v>213</v>
      </c>
    </row>
    <row r="179" spans="1:19" ht="15.5" x14ac:dyDescent="0.35">
      <c r="A179" s="89"/>
      <c r="B179" s="89" t="s">
        <v>155</v>
      </c>
      <c r="C179" s="89"/>
      <c r="D179" s="90">
        <v>2</v>
      </c>
      <c r="E179" s="90">
        <v>242</v>
      </c>
      <c r="F179" s="90">
        <v>0</v>
      </c>
      <c r="G179" s="90">
        <v>98</v>
      </c>
      <c r="H179" s="90">
        <v>2</v>
      </c>
      <c r="I179" s="90">
        <v>4</v>
      </c>
      <c r="J179" s="90">
        <v>0</v>
      </c>
      <c r="K179" s="90">
        <v>1</v>
      </c>
      <c r="L179" s="90">
        <v>0</v>
      </c>
      <c r="M179" s="90">
        <v>16</v>
      </c>
      <c r="N179" s="90">
        <v>0</v>
      </c>
      <c r="O179" s="90">
        <v>2</v>
      </c>
      <c r="P179" s="90">
        <v>0</v>
      </c>
      <c r="Q179" s="90">
        <v>0</v>
      </c>
      <c r="R179" s="90">
        <v>4</v>
      </c>
      <c r="S179" s="90">
        <v>347</v>
      </c>
    </row>
    <row r="180" spans="1:19" ht="15.5" x14ac:dyDescent="0.35">
      <c r="A180" s="89"/>
      <c r="B180" s="89" t="s">
        <v>156</v>
      </c>
      <c r="C180" s="89"/>
      <c r="D180" s="90">
        <v>6</v>
      </c>
      <c r="E180" s="90">
        <v>360</v>
      </c>
      <c r="F180" s="90">
        <v>1</v>
      </c>
      <c r="G180" s="90">
        <v>213</v>
      </c>
      <c r="H180" s="90">
        <v>4</v>
      </c>
      <c r="I180" s="90">
        <v>45</v>
      </c>
      <c r="J180" s="90">
        <v>1</v>
      </c>
      <c r="K180" s="90">
        <v>16</v>
      </c>
      <c r="L180" s="90">
        <v>3</v>
      </c>
      <c r="M180" s="90">
        <v>33</v>
      </c>
      <c r="N180" s="90">
        <v>0</v>
      </c>
      <c r="O180" s="90">
        <v>1</v>
      </c>
      <c r="P180" s="90">
        <v>0</v>
      </c>
      <c r="Q180" s="90">
        <v>0</v>
      </c>
      <c r="R180" s="90">
        <v>12</v>
      </c>
      <c r="S180" s="90">
        <v>635</v>
      </c>
    </row>
    <row r="181" spans="1:19" ht="15.5" x14ac:dyDescent="0.35">
      <c r="A181" s="89"/>
      <c r="B181" s="89" t="s">
        <v>157</v>
      </c>
      <c r="C181" s="89"/>
      <c r="D181" s="90">
        <v>0</v>
      </c>
      <c r="E181" s="90">
        <v>66</v>
      </c>
      <c r="F181" s="90">
        <v>0</v>
      </c>
      <c r="G181" s="90">
        <v>25</v>
      </c>
      <c r="H181" s="90">
        <v>0</v>
      </c>
      <c r="I181" s="90">
        <v>11</v>
      </c>
      <c r="J181" s="90">
        <v>0</v>
      </c>
      <c r="K181" s="90">
        <v>7</v>
      </c>
      <c r="L181" s="90">
        <v>0</v>
      </c>
      <c r="M181" s="90">
        <v>2</v>
      </c>
      <c r="N181" s="90">
        <v>0</v>
      </c>
      <c r="O181" s="90">
        <v>0</v>
      </c>
      <c r="P181" s="90">
        <v>0</v>
      </c>
      <c r="Q181" s="90">
        <v>0</v>
      </c>
      <c r="R181" s="90">
        <v>0</v>
      </c>
      <c r="S181" s="90">
        <v>109</v>
      </c>
    </row>
    <row r="182" spans="1:19" ht="15.5" x14ac:dyDescent="0.35">
      <c r="A182" s="89"/>
      <c r="B182" s="89" t="s">
        <v>158</v>
      </c>
      <c r="C182" s="89"/>
      <c r="D182" s="90">
        <v>0</v>
      </c>
      <c r="E182" s="90">
        <v>15</v>
      </c>
      <c r="F182" s="90">
        <v>0</v>
      </c>
      <c r="G182" s="90">
        <v>8</v>
      </c>
      <c r="H182" s="90">
        <v>1</v>
      </c>
      <c r="I182" s="90">
        <v>5</v>
      </c>
      <c r="J182" s="90">
        <v>0</v>
      </c>
      <c r="K182" s="90">
        <v>3</v>
      </c>
      <c r="L182" s="90">
        <v>0</v>
      </c>
      <c r="M182" s="90">
        <v>0</v>
      </c>
      <c r="N182" s="90">
        <v>0</v>
      </c>
      <c r="O182" s="90">
        <v>0</v>
      </c>
      <c r="P182" s="90">
        <v>0</v>
      </c>
      <c r="Q182" s="90">
        <v>0</v>
      </c>
      <c r="R182" s="90">
        <v>1</v>
      </c>
      <c r="S182" s="90">
        <v>31</v>
      </c>
    </row>
    <row r="183" spans="1:19" ht="15.5" x14ac:dyDescent="0.35">
      <c r="A183" s="89"/>
      <c r="B183" s="89" t="s">
        <v>159</v>
      </c>
      <c r="C183" s="89"/>
      <c r="D183" s="90">
        <v>3</v>
      </c>
      <c r="E183" s="90">
        <v>86</v>
      </c>
      <c r="F183" s="90">
        <v>0</v>
      </c>
      <c r="G183" s="90">
        <v>20</v>
      </c>
      <c r="H183" s="90">
        <v>0</v>
      </c>
      <c r="I183" s="90">
        <v>0</v>
      </c>
      <c r="J183" s="90">
        <v>0</v>
      </c>
      <c r="K183" s="90">
        <v>0</v>
      </c>
      <c r="L183" s="90">
        <v>1</v>
      </c>
      <c r="M183" s="90">
        <v>19</v>
      </c>
      <c r="N183" s="90">
        <v>0</v>
      </c>
      <c r="O183" s="90">
        <v>0</v>
      </c>
      <c r="P183" s="90">
        <v>0</v>
      </c>
      <c r="Q183" s="90">
        <v>0</v>
      </c>
      <c r="R183" s="90">
        <v>3</v>
      </c>
      <c r="S183" s="90">
        <v>106</v>
      </c>
    </row>
    <row r="184" spans="1:19" ht="15.5" x14ac:dyDescent="0.35">
      <c r="A184" s="89"/>
      <c r="B184" s="89" t="s">
        <v>160</v>
      </c>
      <c r="C184" s="89"/>
      <c r="D184" s="90">
        <v>6</v>
      </c>
      <c r="E184" s="90">
        <v>367</v>
      </c>
      <c r="F184" s="90">
        <v>1</v>
      </c>
      <c r="G184" s="90">
        <v>150</v>
      </c>
      <c r="H184" s="90">
        <v>1</v>
      </c>
      <c r="I184" s="90">
        <v>11</v>
      </c>
      <c r="J184" s="90">
        <v>0</v>
      </c>
      <c r="K184" s="90">
        <v>3</v>
      </c>
      <c r="L184" s="90">
        <v>2</v>
      </c>
      <c r="M184" s="90">
        <v>21</v>
      </c>
      <c r="N184" s="90">
        <v>0</v>
      </c>
      <c r="O184" s="90">
        <v>0</v>
      </c>
      <c r="P184" s="90">
        <v>0</v>
      </c>
      <c r="Q184" s="90">
        <v>0</v>
      </c>
      <c r="R184" s="90">
        <v>8</v>
      </c>
      <c r="S184" s="90">
        <v>531</v>
      </c>
    </row>
    <row r="185" spans="1:19" ht="15.5" x14ac:dyDescent="0.35">
      <c r="A185" s="89"/>
      <c r="B185" s="89" t="s">
        <v>161</v>
      </c>
      <c r="C185" s="89"/>
      <c r="D185" s="90">
        <v>5</v>
      </c>
      <c r="E185" s="90">
        <v>697</v>
      </c>
      <c r="F185" s="90">
        <v>1</v>
      </c>
      <c r="G185" s="90">
        <v>274</v>
      </c>
      <c r="H185" s="90">
        <v>2</v>
      </c>
      <c r="I185" s="90">
        <v>32</v>
      </c>
      <c r="J185" s="90">
        <v>0</v>
      </c>
      <c r="K185" s="90">
        <v>25</v>
      </c>
      <c r="L185" s="90">
        <v>1</v>
      </c>
      <c r="M185" s="90">
        <v>34</v>
      </c>
      <c r="N185" s="90">
        <v>0</v>
      </c>
      <c r="O185" s="90">
        <v>1</v>
      </c>
      <c r="P185" s="90">
        <v>0</v>
      </c>
      <c r="Q185" s="90">
        <v>0</v>
      </c>
      <c r="R185" s="90">
        <v>8</v>
      </c>
      <c r="S185" s="90">
        <v>1029</v>
      </c>
    </row>
    <row r="186" spans="1:19" ht="15.5" x14ac:dyDescent="0.35">
      <c r="A186" s="89"/>
      <c r="B186" s="89" t="s">
        <v>162</v>
      </c>
      <c r="C186" s="89"/>
      <c r="D186" s="90">
        <v>1</v>
      </c>
      <c r="E186" s="90">
        <v>70</v>
      </c>
      <c r="F186" s="90">
        <v>0</v>
      </c>
      <c r="G186" s="90">
        <v>17</v>
      </c>
      <c r="H186" s="90">
        <v>2</v>
      </c>
      <c r="I186" s="90">
        <v>10</v>
      </c>
      <c r="J186" s="90">
        <v>0</v>
      </c>
      <c r="K186" s="90">
        <v>2</v>
      </c>
      <c r="L186" s="90">
        <v>1</v>
      </c>
      <c r="M186" s="90">
        <v>5</v>
      </c>
      <c r="N186" s="90">
        <v>0</v>
      </c>
      <c r="O186" s="90">
        <v>0</v>
      </c>
      <c r="P186" s="90">
        <v>0</v>
      </c>
      <c r="Q186" s="90">
        <v>0</v>
      </c>
      <c r="R186" s="90">
        <v>3</v>
      </c>
      <c r="S186" s="90">
        <v>99</v>
      </c>
    </row>
    <row r="187" spans="1:19" ht="15.5" x14ac:dyDescent="0.35">
      <c r="A187" s="89"/>
      <c r="B187" s="89" t="s">
        <v>163</v>
      </c>
      <c r="C187" s="89"/>
      <c r="D187" s="90">
        <v>1</v>
      </c>
      <c r="E187" s="90">
        <v>428</v>
      </c>
      <c r="F187" s="90">
        <v>0</v>
      </c>
      <c r="G187" s="90">
        <v>199</v>
      </c>
      <c r="H187" s="90">
        <v>2</v>
      </c>
      <c r="I187" s="90">
        <v>36</v>
      </c>
      <c r="J187" s="90">
        <v>0</v>
      </c>
      <c r="K187" s="90">
        <v>29</v>
      </c>
      <c r="L187" s="90">
        <v>0</v>
      </c>
      <c r="M187" s="90">
        <v>15</v>
      </c>
      <c r="N187" s="90">
        <v>0</v>
      </c>
      <c r="O187" s="90">
        <v>3</v>
      </c>
      <c r="P187" s="90">
        <v>0</v>
      </c>
      <c r="Q187" s="90">
        <v>0</v>
      </c>
      <c r="R187" s="90">
        <v>3</v>
      </c>
      <c r="S187" s="90">
        <v>695</v>
      </c>
    </row>
    <row r="188" spans="1:19" ht="15.5" x14ac:dyDescent="0.35">
      <c r="A188" s="89"/>
      <c r="B188" s="89" t="s">
        <v>164</v>
      </c>
      <c r="C188" s="89"/>
      <c r="D188" s="90">
        <v>0</v>
      </c>
      <c r="E188" s="90">
        <v>39</v>
      </c>
      <c r="F188" s="90">
        <v>0</v>
      </c>
      <c r="G188" s="90">
        <v>11</v>
      </c>
      <c r="H188" s="90">
        <v>0</v>
      </c>
      <c r="I188" s="90">
        <v>7</v>
      </c>
      <c r="J188" s="90">
        <v>0</v>
      </c>
      <c r="K188" s="90">
        <v>6</v>
      </c>
      <c r="L188" s="90">
        <v>0</v>
      </c>
      <c r="M188" s="90">
        <v>3</v>
      </c>
      <c r="N188" s="90">
        <v>0</v>
      </c>
      <c r="O188" s="90">
        <v>0</v>
      </c>
      <c r="P188" s="90">
        <v>0</v>
      </c>
      <c r="Q188" s="90">
        <v>0</v>
      </c>
      <c r="R188" s="90">
        <v>0</v>
      </c>
      <c r="S188" s="90">
        <v>63</v>
      </c>
    </row>
    <row r="189" spans="1:19" ht="15.5" x14ac:dyDescent="0.35">
      <c r="A189" s="89"/>
      <c r="B189" s="89" t="s">
        <v>165</v>
      </c>
      <c r="C189" s="89"/>
      <c r="D189" s="90">
        <v>1</v>
      </c>
      <c r="E189" s="90">
        <v>300</v>
      </c>
      <c r="F189" s="90">
        <v>1</v>
      </c>
      <c r="G189" s="90">
        <v>109</v>
      </c>
      <c r="H189" s="90">
        <v>3</v>
      </c>
      <c r="I189" s="90">
        <v>22</v>
      </c>
      <c r="J189" s="90">
        <v>0</v>
      </c>
      <c r="K189" s="90">
        <v>13</v>
      </c>
      <c r="L189" s="90">
        <v>1</v>
      </c>
      <c r="M189" s="90">
        <v>18</v>
      </c>
      <c r="N189" s="90">
        <v>0</v>
      </c>
      <c r="O189" s="90">
        <v>0</v>
      </c>
      <c r="P189" s="90">
        <v>0</v>
      </c>
      <c r="Q189" s="90">
        <v>0</v>
      </c>
      <c r="R189" s="90">
        <v>5</v>
      </c>
      <c r="S189" s="90">
        <v>444</v>
      </c>
    </row>
    <row r="190" spans="1:19" ht="15.5" x14ac:dyDescent="0.35">
      <c r="A190" s="89"/>
      <c r="B190" s="89" t="s">
        <v>166</v>
      </c>
      <c r="C190" s="89"/>
      <c r="D190" s="90">
        <v>1</v>
      </c>
      <c r="E190" s="90">
        <v>524</v>
      </c>
      <c r="F190" s="90">
        <v>0</v>
      </c>
      <c r="G190" s="90">
        <v>177</v>
      </c>
      <c r="H190" s="90">
        <v>3</v>
      </c>
      <c r="I190" s="90">
        <v>84</v>
      </c>
      <c r="J190" s="90">
        <v>0</v>
      </c>
      <c r="K190" s="90">
        <v>21</v>
      </c>
      <c r="L190" s="90">
        <v>0</v>
      </c>
      <c r="M190" s="90">
        <v>21</v>
      </c>
      <c r="N190" s="90">
        <v>0</v>
      </c>
      <c r="O190" s="90">
        <v>0</v>
      </c>
      <c r="P190" s="90">
        <v>0</v>
      </c>
      <c r="Q190" s="90">
        <v>0</v>
      </c>
      <c r="R190" s="90">
        <v>4</v>
      </c>
      <c r="S190" s="90">
        <v>806</v>
      </c>
    </row>
    <row r="191" spans="1:19" ht="15.5" x14ac:dyDescent="0.35">
      <c r="A191" s="89"/>
      <c r="B191" s="89" t="s">
        <v>167</v>
      </c>
      <c r="C191" s="89"/>
      <c r="D191" s="90">
        <v>1</v>
      </c>
      <c r="E191" s="90">
        <v>219</v>
      </c>
      <c r="F191" s="90">
        <v>0</v>
      </c>
      <c r="G191" s="90">
        <v>103</v>
      </c>
      <c r="H191" s="90">
        <v>1</v>
      </c>
      <c r="I191" s="90">
        <v>8</v>
      </c>
      <c r="J191" s="90">
        <v>0</v>
      </c>
      <c r="K191" s="90">
        <v>12</v>
      </c>
      <c r="L191" s="90">
        <v>0</v>
      </c>
      <c r="M191" s="90">
        <v>14</v>
      </c>
      <c r="N191" s="90">
        <v>0</v>
      </c>
      <c r="O191" s="90">
        <v>1</v>
      </c>
      <c r="P191" s="90">
        <v>0</v>
      </c>
      <c r="Q191" s="90">
        <v>0</v>
      </c>
      <c r="R191" s="90">
        <v>2</v>
      </c>
      <c r="S191" s="90">
        <v>343</v>
      </c>
    </row>
    <row r="192" spans="1:19" ht="15.5" x14ac:dyDescent="0.35">
      <c r="A192" s="89"/>
      <c r="B192" s="89" t="s">
        <v>168</v>
      </c>
      <c r="C192" s="89"/>
      <c r="D192" s="90">
        <v>0</v>
      </c>
      <c r="E192" s="90">
        <v>21</v>
      </c>
      <c r="F192" s="90">
        <v>0</v>
      </c>
      <c r="G192" s="90">
        <v>8</v>
      </c>
      <c r="H192" s="90">
        <v>0</v>
      </c>
      <c r="I192" s="90">
        <v>6</v>
      </c>
      <c r="J192" s="90">
        <v>0</v>
      </c>
      <c r="K192" s="90">
        <v>3</v>
      </c>
      <c r="L192" s="90">
        <v>0</v>
      </c>
      <c r="M192" s="90">
        <v>3</v>
      </c>
      <c r="N192" s="90">
        <v>0</v>
      </c>
      <c r="O192" s="90">
        <v>1</v>
      </c>
      <c r="P192" s="90">
        <v>0</v>
      </c>
      <c r="Q192" s="90">
        <v>0</v>
      </c>
      <c r="R192" s="90">
        <v>0</v>
      </c>
      <c r="S192" s="90">
        <v>39</v>
      </c>
    </row>
    <row r="193" spans="1:19" ht="15.5" x14ac:dyDescent="0.35">
      <c r="A193" s="89"/>
      <c r="B193" s="89" t="s">
        <v>169</v>
      </c>
      <c r="C193" s="89"/>
      <c r="D193" s="90">
        <v>1</v>
      </c>
      <c r="E193" s="90">
        <v>262</v>
      </c>
      <c r="F193" s="90">
        <v>0</v>
      </c>
      <c r="G193" s="90">
        <v>113</v>
      </c>
      <c r="H193" s="90">
        <v>1</v>
      </c>
      <c r="I193" s="90">
        <v>19</v>
      </c>
      <c r="J193" s="90">
        <v>0</v>
      </c>
      <c r="K193" s="90">
        <v>10</v>
      </c>
      <c r="L193" s="90">
        <v>0</v>
      </c>
      <c r="M193" s="90">
        <v>22</v>
      </c>
      <c r="N193" s="90">
        <v>0</v>
      </c>
      <c r="O193" s="90">
        <v>3</v>
      </c>
      <c r="P193" s="90">
        <v>0</v>
      </c>
      <c r="Q193" s="90">
        <v>0</v>
      </c>
      <c r="R193" s="90">
        <v>2</v>
      </c>
      <c r="S193" s="90">
        <v>407</v>
      </c>
    </row>
    <row r="194" spans="1:19" ht="15.5" x14ac:dyDescent="0.35">
      <c r="A194" s="89"/>
      <c r="B194" s="89" t="s">
        <v>170</v>
      </c>
      <c r="C194" s="89"/>
      <c r="D194" s="90">
        <v>0</v>
      </c>
      <c r="E194" s="90">
        <v>21</v>
      </c>
      <c r="F194" s="90">
        <v>0</v>
      </c>
      <c r="G194" s="90">
        <v>8</v>
      </c>
      <c r="H194" s="90">
        <v>0</v>
      </c>
      <c r="I194" s="90">
        <v>6</v>
      </c>
      <c r="J194" s="90">
        <v>0</v>
      </c>
      <c r="K194" s="90">
        <v>9</v>
      </c>
      <c r="L194" s="90">
        <v>0</v>
      </c>
      <c r="M194" s="90">
        <v>8</v>
      </c>
      <c r="N194" s="90">
        <v>0</v>
      </c>
      <c r="O194" s="90">
        <v>1</v>
      </c>
      <c r="P194" s="90">
        <v>0</v>
      </c>
      <c r="Q194" s="90">
        <v>0</v>
      </c>
      <c r="R194" s="90">
        <v>0</v>
      </c>
      <c r="S194" s="90">
        <v>45</v>
      </c>
    </row>
    <row r="195" spans="1:19" ht="15.5" x14ac:dyDescent="0.35">
      <c r="A195" s="89"/>
      <c r="B195" s="89" t="s">
        <v>172</v>
      </c>
      <c r="C195" s="89"/>
      <c r="D195" s="90">
        <v>0</v>
      </c>
      <c r="E195" s="90">
        <v>112</v>
      </c>
      <c r="F195" s="90">
        <v>0</v>
      </c>
      <c r="G195" s="90">
        <v>72</v>
      </c>
      <c r="H195" s="90">
        <v>0</v>
      </c>
      <c r="I195" s="90">
        <v>26</v>
      </c>
      <c r="J195" s="90">
        <v>0</v>
      </c>
      <c r="K195" s="90">
        <v>14</v>
      </c>
      <c r="L195" s="90">
        <v>0</v>
      </c>
      <c r="M195" s="90">
        <v>7</v>
      </c>
      <c r="N195" s="90">
        <v>0</v>
      </c>
      <c r="O195" s="90">
        <v>0</v>
      </c>
      <c r="P195" s="90">
        <v>0</v>
      </c>
      <c r="Q195" s="90">
        <v>0</v>
      </c>
      <c r="R195" s="90">
        <v>0</v>
      </c>
      <c r="S195" s="90">
        <v>224</v>
      </c>
    </row>
    <row r="196" spans="1:19" ht="15.5" x14ac:dyDescent="0.35">
      <c r="A196" s="89"/>
      <c r="B196" s="89" t="s">
        <v>173</v>
      </c>
      <c r="C196" s="89"/>
      <c r="D196" s="90">
        <v>2</v>
      </c>
      <c r="E196" s="90">
        <v>198</v>
      </c>
      <c r="F196" s="90">
        <v>1</v>
      </c>
      <c r="G196" s="90">
        <v>57</v>
      </c>
      <c r="H196" s="90">
        <v>1</v>
      </c>
      <c r="I196" s="90">
        <v>8</v>
      </c>
      <c r="J196" s="90">
        <v>0</v>
      </c>
      <c r="K196" s="90">
        <v>3</v>
      </c>
      <c r="L196" s="90">
        <v>2</v>
      </c>
      <c r="M196" s="90">
        <v>12</v>
      </c>
      <c r="N196" s="90">
        <v>0</v>
      </c>
      <c r="O196" s="90">
        <v>1</v>
      </c>
      <c r="P196" s="90">
        <v>0</v>
      </c>
      <c r="Q196" s="90">
        <v>0</v>
      </c>
      <c r="R196" s="90">
        <v>4</v>
      </c>
      <c r="S196" s="90">
        <v>267</v>
      </c>
    </row>
    <row r="197" spans="1:19" ht="15.5" x14ac:dyDescent="0.35">
      <c r="A197" s="89"/>
      <c r="B197" s="89" t="s">
        <v>174</v>
      </c>
      <c r="C197" s="89"/>
      <c r="D197" s="90">
        <v>2</v>
      </c>
      <c r="E197" s="90">
        <v>419</v>
      </c>
      <c r="F197" s="90">
        <v>0</v>
      </c>
      <c r="G197" s="90">
        <v>164</v>
      </c>
      <c r="H197" s="90">
        <v>6</v>
      </c>
      <c r="I197" s="90">
        <v>64</v>
      </c>
      <c r="J197" s="90">
        <v>2</v>
      </c>
      <c r="K197" s="90">
        <v>21</v>
      </c>
      <c r="L197" s="90">
        <v>0</v>
      </c>
      <c r="M197" s="90">
        <v>22</v>
      </c>
      <c r="N197" s="90">
        <v>0</v>
      </c>
      <c r="O197" s="90">
        <v>1</v>
      </c>
      <c r="P197" s="90">
        <v>0</v>
      </c>
      <c r="Q197" s="90">
        <v>0</v>
      </c>
      <c r="R197" s="90">
        <v>10</v>
      </c>
      <c r="S197" s="90">
        <v>669</v>
      </c>
    </row>
    <row r="198" spans="1:19" ht="15.5" x14ac:dyDescent="0.35">
      <c r="A198" s="89"/>
      <c r="B198" s="89" t="s">
        <v>175</v>
      </c>
      <c r="C198" s="89"/>
      <c r="D198" s="90">
        <v>2</v>
      </c>
      <c r="E198" s="90">
        <v>210</v>
      </c>
      <c r="F198" s="90">
        <v>1</v>
      </c>
      <c r="G198" s="90">
        <v>86</v>
      </c>
      <c r="H198" s="90">
        <v>1</v>
      </c>
      <c r="I198" s="90">
        <v>2</v>
      </c>
      <c r="J198" s="90">
        <v>0</v>
      </c>
      <c r="K198" s="90">
        <v>3</v>
      </c>
      <c r="L198" s="90">
        <v>1</v>
      </c>
      <c r="M198" s="90">
        <v>8</v>
      </c>
      <c r="N198" s="90">
        <v>0</v>
      </c>
      <c r="O198" s="90">
        <v>1</v>
      </c>
      <c r="P198" s="90">
        <v>0</v>
      </c>
      <c r="Q198" s="90">
        <v>0</v>
      </c>
      <c r="R198" s="90">
        <v>4</v>
      </c>
      <c r="S198" s="90">
        <v>302</v>
      </c>
    </row>
    <row r="199" spans="1:19" ht="15.5" x14ac:dyDescent="0.35">
      <c r="A199" s="89"/>
      <c r="B199" s="89" t="s">
        <v>176</v>
      </c>
      <c r="C199" s="89"/>
      <c r="D199" s="90">
        <v>1</v>
      </c>
      <c r="E199" s="90">
        <v>45</v>
      </c>
      <c r="F199" s="90">
        <v>0</v>
      </c>
      <c r="G199" s="90">
        <v>28</v>
      </c>
      <c r="H199" s="90">
        <v>0</v>
      </c>
      <c r="I199" s="90">
        <v>2</v>
      </c>
      <c r="J199" s="90">
        <v>0</v>
      </c>
      <c r="K199" s="90">
        <v>1</v>
      </c>
      <c r="L199" s="90">
        <v>0</v>
      </c>
      <c r="M199" s="90">
        <v>3</v>
      </c>
      <c r="N199" s="90">
        <v>0</v>
      </c>
      <c r="O199" s="90">
        <v>0</v>
      </c>
      <c r="P199" s="90">
        <v>0</v>
      </c>
      <c r="Q199" s="90">
        <v>0</v>
      </c>
      <c r="R199" s="90">
        <v>1</v>
      </c>
      <c r="S199" s="90">
        <v>76</v>
      </c>
    </row>
    <row r="200" spans="1:19" ht="15.5" x14ac:dyDescent="0.35">
      <c r="A200" s="89"/>
      <c r="B200" s="89" t="s">
        <v>177</v>
      </c>
      <c r="C200" s="89"/>
      <c r="D200" s="90">
        <v>0</v>
      </c>
      <c r="E200" s="90">
        <v>10</v>
      </c>
      <c r="F200" s="90">
        <v>0</v>
      </c>
      <c r="G200" s="90">
        <v>1</v>
      </c>
      <c r="H200" s="90">
        <v>0</v>
      </c>
      <c r="I200" s="90">
        <v>0</v>
      </c>
      <c r="J200" s="90">
        <v>0</v>
      </c>
      <c r="K200" s="90">
        <v>0</v>
      </c>
      <c r="L200" s="90">
        <v>0</v>
      </c>
      <c r="M200" s="90">
        <v>1</v>
      </c>
      <c r="N200" s="90">
        <v>0</v>
      </c>
      <c r="O200" s="90">
        <v>0</v>
      </c>
      <c r="P200" s="90">
        <v>0</v>
      </c>
      <c r="Q200" s="90">
        <v>0</v>
      </c>
      <c r="R200" s="90">
        <v>0</v>
      </c>
      <c r="S200" s="90">
        <v>11</v>
      </c>
    </row>
    <row r="201" spans="1:19" ht="15.5" x14ac:dyDescent="0.35">
      <c r="A201" s="89"/>
      <c r="B201" s="89" t="s">
        <v>178</v>
      </c>
      <c r="C201" s="89"/>
      <c r="D201" s="90">
        <v>0</v>
      </c>
      <c r="E201" s="90">
        <v>133</v>
      </c>
      <c r="F201" s="90">
        <v>0</v>
      </c>
      <c r="G201" s="90">
        <v>50</v>
      </c>
      <c r="H201" s="90">
        <v>0</v>
      </c>
      <c r="I201" s="90">
        <v>4</v>
      </c>
      <c r="J201" s="90">
        <v>0</v>
      </c>
      <c r="K201" s="90">
        <v>8</v>
      </c>
      <c r="L201" s="90">
        <v>0</v>
      </c>
      <c r="M201" s="90">
        <v>8</v>
      </c>
      <c r="N201" s="90">
        <v>0</v>
      </c>
      <c r="O201" s="90">
        <v>0</v>
      </c>
      <c r="P201" s="90">
        <v>0</v>
      </c>
      <c r="Q201" s="90">
        <v>0</v>
      </c>
      <c r="R201" s="90">
        <v>0</v>
      </c>
      <c r="S201" s="90">
        <v>195</v>
      </c>
    </row>
    <row r="202" spans="1:19" ht="15.5" x14ac:dyDescent="0.35">
      <c r="A202" s="89"/>
      <c r="B202" s="89" t="s">
        <v>179</v>
      </c>
      <c r="C202" s="89"/>
      <c r="D202" s="90">
        <v>2</v>
      </c>
      <c r="E202" s="90">
        <v>78</v>
      </c>
      <c r="F202" s="90">
        <v>0</v>
      </c>
      <c r="G202" s="90">
        <v>24</v>
      </c>
      <c r="H202" s="90">
        <v>1</v>
      </c>
      <c r="I202" s="90">
        <v>6</v>
      </c>
      <c r="J202" s="90">
        <v>0</v>
      </c>
      <c r="K202" s="90">
        <v>6</v>
      </c>
      <c r="L202" s="90">
        <v>1</v>
      </c>
      <c r="M202" s="90">
        <v>3</v>
      </c>
      <c r="N202" s="90">
        <v>0</v>
      </c>
      <c r="O202" s="90">
        <v>1</v>
      </c>
      <c r="P202" s="90">
        <v>0</v>
      </c>
      <c r="Q202" s="90">
        <v>0</v>
      </c>
      <c r="R202" s="90">
        <v>3</v>
      </c>
      <c r="S202" s="90">
        <v>115</v>
      </c>
    </row>
    <row r="203" spans="1:19" ht="15.5" x14ac:dyDescent="0.35">
      <c r="A203" s="89"/>
      <c r="B203" s="89" t="s">
        <v>180</v>
      </c>
      <c r="C203" s="89"/>
      <c r="D203" s="90">
        <v>0</v>
      </c>
      <c r="E203" s="90">
        <v>82</v>
      </c>
      <c r="F203" s="90">
        <v>0</v>
      </c>
      <c r="G203" s="90">
        <v>26</v>
      </c>
      <c r="H203" s="90">
        <v>0</v>
      </c>
      <c r="I203" s="90">
        <v>4</v>
      </c>
      <c r="J203" s="90">
        <v>0</v>
      </c>
      <c r="K203" s="90">
        <v>7</v>
      </c>
      <c r="L203" s="90">
        <v>0</v>
      </c>
      <c r="M203" s="90">
        <v>4</v>
      </c>
      <c r="N203" s="90">
        <v>0</v>
      </c>
      <c r="O203" s="90">
        <v>1</v>
      </c>
      <c r="P203" s="90">
        <v>0</v>
      </c>
      <c r="Q203" s="90">
        <v>0</v>
      </c>
      <c r="R203" s="90">
        <v>0</v>
      </c>
      <c r="S203" s="90">
        <v>120</v>
      </c>
    </row>
    <row r="204" spans="1:19" ht="15.5" x14ac:dyDescent="0.35">
      <c r="A204" s="89"/>
      <c r="B204" s="89" t="s">
        <v>181</v>
      </c>
      <c r="C204" s="89"/>
      <c r="D204" s="90">
        <v>1</v>
      </c>
      <c r="E204" s="90">
        <v>203</v>
      </c>
      <c r="F204" s="90">
        <v>0</v>
      </c>
      <c r="G204" s="90">
        <v>77</v>
      </c>
      <c r="H204" s="90">
        <v>3</v>
      </c>
      <c r="I204" s="90">
        <v>23</v>
      </c>
      <c r="J204" s="90">
        <v>0</v>
      </c>
      <c r="K204" s="90">
        <v>18</v>
      </c>
      <c r="L204" s="90">
        <v>1</v>
      </c>
      <c r="M204" s="90">
        <v>8</v>
      </c>
      <c r="N204" s="90">
        <v>0</v>
      </c>
      <c r="O204" s="90">
        <v>1</v>
      </c>
      <c r="P204" s="90">
        <v>0</v>
      </c>
      <c r="Q204" s="90">
        <v>0</v>
      </c>
      <c r="R204" s="90">
        <v>4</v>
      </c>
      <c r="S204" s="90">
        <v>322</v>
      </c>
    </row>
    <row r="205" spans="1:19" ht="15.5" x14ac:dyDescent="0.35">
      <c r="A205" s="89"/>
      <c r="B205" s="89" t="s">
        <v>182</v>
      </c>
      <c r="C205" s="89"/>
      <c r="D205" s="90">
        <v>10</v>
      </c>
      <c r="E205" s="90">
        <v>1154</v>
      </c>
      <c r="F205" s="90">
        <v>2</v>
      </c>
      <c r="G205" s="90">
        <v>498</v>
      </c>
      <c r="H205" s="90">
        <v>7</v>
      </c>
      <c r="I205" s="90">
        <v>51</v>
      </c>
      <c r="J205" s="90">
        <v>0</v>
      </c>
      <c r="K205" s="90">
        <v>21</v>
      </c>
      <c r="L205" s="90">
        <v>5</v>
      </c>
      <c r="M205" s="90">
        <v>58</v>
      </c>
      <c r="N205" s="90">
        <v>0</v>
      </c>
      <c r="O205" s="90">
        <v>9</v>
      </c>
      <c r="P205" s="90">
        <v>0</v>
      </c>
      <c r="Q205" s="90">
        <v>0</v>
      </c>
      <c r="R205" s="90">
        <v>19</v>
      </c>
      <c r="S205" s="90">
        <v>1733</v>
      </c>
    </row>
    <row r="206" spans="1:19" ht="15.5" x14ac:dyDescent="0.35">
      <c r="A206" s="89"/>
      <c r="B206" s="89" t="s">
        <v>183</v>
      </c>
      <c r="C206" s="89"/>
      <c r="D206" s="90">
        <v>0</v>
      </c>
      <c r="E206" s="90">
        <v>76</v>
      </c>
      <c r="F206" s="90">
        <v>0</v>
      </c>
      <c r="G206" s="90">
        <v>44</v>
      </c>
      <c r="H206" s="90">
        <v>1</v>
      </c>
      <c r="I206" s="90">
        <v>9</v>
      </c>
      <c r="J206" s="90">
        <v>1</v>
      </c>
      <c r="K206" s="90">
        <v>14</v>
      </c>
      <c r="L206" s="90">
        <v>0</v>
      </c>
      <c r="M206" s="90">
        <v>5</v>
      </c>
      <c r="N206" s="90">
        <v>0</v>
      </c>
      <c r="O206" s="90">
        <v>0</v>
      </c>
      <c r="P206" s="90">
        <v>0</v>
      </c>
      <c r="Q206" s="90">
        <v>0</v>
      </c>
      <c r="R206" s="90">
        <v>2</v>
      </c>
      <c r="S206" s="90">
        <v>143</v>
      </c>
    </row>
    <row r="207" spans="1:19" ht="15.5" x14ac:dyDescent="0.35">
      <c r="A207" s="89"/>
      <c r="B207" s="89" t="s">
        <v>184</v>
      </c>
      <c r="C207" s="89"/>
      <c r="D207" s="90">
        <v>0</v>
      </c>
      <c r="E207" s="90">
        <v>1</v>
      </c>
      <c r="F207" s="90">
        <v>0</v>
      </c>
      <c r="G207" s="90">
        <v>0</v>
      </c>
      <c r="H207" s="90">
        <v>0</v>
      </c>
      <c r="I207" s="90">
        <v>0</v>
      </c>
      <c r="J207" s="90">
        <v>0</v>
      </c>
      <c r="K207" s="90">
        <v>0</v>
      </c>
      <c r="L207" s="90">
        <v>0</v>
      </c>
      <c r="M207" s="90">
        <v>0</v>
      </c>
      <c r="N207" s="90">
        <v>0</v>
      </c>
      <c r="O207" s="90">
        <v>0</v>
      </c>
      <c r="P207" s="90">
        <v>0</v>
      </c>
      <c r="Q207" s="90">
        <v>0</v>
      </c>
      <c r="R207" s="90">
        <v>0</v>
      </c>
      <c r="S207" s="90">
        <v>1</v>
      </c>
    </row>
    <row r="208" spans="1:19" ht="15.5" x14ac:dyDescent="0.35">
      <c r="A208" s="89"/>
      <c r="B208" s="89" t="s">
        <v>185</v>
      </c>
      <c r="C208" s="89"/>
      <c r="D208" s="90">
        <v>14</v>
      </c>
      <c r="E208" s="90">
        <v>2480</v>
      </c>
      <c r="F208" s="90">
        <v>1</v>
      </c>
      <c r="G208" s="90">
        <v>947</v>
      </c>
      <c r="H208" s="90">
        <v>21</v>
      </c>
      <c r="I208" s="90">
        <v>329</v>
      </c>
      <c r="J208" s="90">
        <v>0</v>
      </c>
      <c r="K208" s="90">
        <v>198</v>
      </c>
      <c r="L208" s="90">
        <v>4</v>
      </c>
      <c r="M208" s="90">
        <v>164</v>
      </c>
      <c r="N208" s="90">
        <v>0</v>
      </c>
      <c r="O208" s="90">
        <v>59</v>
      </c>
      <c r="P208" s="90">
        <v>0</v>
      </c>
      <c r="Q208" s="90">
        <v>0</v>
      </c>
      <c r="R208" s="90">
        <v>36</v>
      </c>
      <c r="S208" s="90">
        <v>4013</v>
      </c>
    </row>
    <row r="209" spans="1:19" ht="15.5" x14ac:dyDescent="0.35">
      <c r="A209" s="89"/>
      <c r="B209" s="89" t="s">
        <v>18</v>
      </c>
      <c r="C209" s="89"/>
      <c r="D209" s="90">
        <v>141</v>
      </c>
      <c r="E209" s="90">
        <v>11509</v>
      </c>
      <c r="F209" s="90">
        <v>39</v>
      </c>
      <c r="G209" s="90">
        <v>4770</v>
      </c>
      <c r="H209" s="90">
        <v>143</v>
      </c>
      <c r="I209" s="90">
        <v>1448</v>
      </c>
      <c r="J209" s="90">
        <v>14</v>
      </c>
      <c r="K209" s="90">
        <v>509</v>
      </c>
      <c r="L209" s="90">
        <v>54</v>
      </c>
      <c r="M209" s="90">
        <v>944</v>
      </c>
      <c r="N209" s="90">
        <v>1</v>
      </c>
      <c r="O209" s="90">
        <v>82</v>
      </c>
      <c r="P209" s="90">
        <v>0</v>
      </c>
      <c r="Q209" s="90">
        <v>2</v>
      </c>
      <c r="R209" s="90">
        <v>338</v>
      </c>
      <c r="S209" s="90">
        <v>18320</v>
      </c>
    </row>
    <row r="210" spans="1:19" ht="15.5" x14ac:dyDescent="0.35">
      <c r="A210" s="89"/>
      <c r="B210" s="89" t="s">
        <v>186</v>
      </c>
      <c r="C210" s="89"/>
      <c r="D210" s="90">
        <v>3</v>
      </c>
      <c r="E210" s="90">
        <v>273</v>
      </c>
      <c r="F210" s="90">
        <v>2</v>
      </c>
      <c r="G210" s="90">
        <v>121</v>
      </c>
      <c r="H210" s="90">
        <v>0</v>
      </c>
      <c r="I210" s="90">
        <v>29</v>
      </c>
      <c r="J210" s="90">
        <v>0</v>
      </c>
      <c r="K210" s="90">
        <v>8</v>
      </c>
      <c r="L210" s="90">
        <v>2</v>
      </c>
      <c r="M210" s="90">
        <v>29</v>
      </c>
      <c r="N210" s="90">
        <v>0</v>
      </c>
      <c r="O210" s="90">
        <v>4</v>
      </c>
      <c r="P210" s="90">
        <v>0</v>
      </c>
      <c r="Q210" s="90">
        <v>0</v>
      </c>
      <c r="R210" s="90">
        <v>5</v>
      </c>
      <c r="S210" s="90">
        <v>435</v>
      </c>
    </row>
    <row r="211" spans="1:19" ht="15.5" x14ac:dyDescent="0.35">
      <c r="A211" s="89"/>
      <c r="B211" s="89" t="s">
        <v>187</v>
      </c>
      <c r="C211" s="89"/>
      <c r="D211" s="90">
        <v>0</v>
      </c>
      <c r="E211" s="90">
        <v>124</v>
      </c>
      <c r="F211" s="90">
        <v>0</v>
      </c>
      <c r="G211" s="90">
        <v>68</v>
      </c>
      <c r="H211" s="90">
        <v>6</v>
      </c>
      <c r="I211" s="90">
        <v>9</v>
      </c>
      <c r="J211" s="90">
        <v>2</v>
      </c>
      <c r="K211" s="90">
        <v>8</v>
      </c>
      <c r="L211" s="90">
        <v>0</v>
      </c>
      <c r="M211" s="90">
        <v>21</v>
      </c>
      <c r="N211" s="90">
        <v>0</v>
      </c>
      <c r="O211" s="90">
        <v>1</v>
      </c>
      <c r="P211" s="90">
        <v>0</v>
      </c>
      <c r="Q211" s="90">
        <v>0</v>
      </c>
      <c r="R211" s="90">
        <v>8</v>
      </c>
      <c r="S211" s="90">
        <v>210</v>
      </c>
    </row>
    <row r="212" spans="1:19" ht="15.5" x14ac:dyDescent="0.35">
      <c r="A212" s="89"/>
      <c r="B212" s="89" t="s">
        <v>188</v>
      </c>
      <c r="C212" s="89"/>
      <c r="D212" s="90">
        <v>2</v>
      </c>
      <c r="E212" s="90">
        <v>50</v>
      </c>
      <c r="F212" s="90">
        <v>1</v>
      </c>
      <c r="G212" s="90">
        <v>23</v>
      </c>
      <c r="H212" s="90">
        <v>0</v>
      </c>
      <c r="I212" s="90">
        <v>9</v>
      </c>
      <c r="J212" s="90">
        <v>0</v>
      </c>
      <c r="K212" s="90">
        <v>12</v>
      </c>
      <c r="L212" s="90">
        <v>0</v>
      </c>
      <c r="M212" s="90">
        <v>3</v>
      </c>
      <c r="N212" s="90">
        <v>0</v>
      </c>
      <c r="O212" s="90">
        <v>0</v>
      </c>
      <c r="P212" s="90">
        <v>0</v>
      </c>
      <c r="Q212" s="90">
        <v>0</v>
      </c>
      <c r="R212" s="90">
        <v>3</v>
      </c>
      <c r="S212" s="90">
        <v>94</v>
      </c>
    </row>
    <row r="213" spans="1:19" ht="15.5" x14ac:dyDescent="0.35">
      <c r="A213" s="89"/>
      <c r="B213" s="89" t="s">
        <v>189</v>
      </c>
      <c r="C213" s="89"/>
      <c r="D213" s="90">
        <v>0</v>
      </c>
      <c r="E213" s="90">
        <v>16</v>
      </c>
      <c r="F213" s="90">
        <v>0</v>
      </c>
      <c r="G213" s="90">
        <v>17</v>
      </c>
      <c r="H213" s="90">
        <v>0</v>
      </c>
      <c r="I213" s="90">
        <v>3</v>
      </c>
      <c r="J213" s="90">
        <v>0</v>
      </c>
      <c r="K213" s="90">
        <v>2</v>
      </c>
      <c r="L213" s="90">
        <v>0</v>
      </c>
      <c r="M213" s="90">
        <v>0</v>
      </c>
      <c r="N213" s="90">
        <v>0</v>
      </c>
      <c r="O213" s="90">
        <v>3</v>
      </c>
      <c r="P213" s="90">
        <v>0</v>
      </c>
      <c r="Q213" s="90">
        <v>0</v>
      </c>
      <c r="R213" s="90">
        <v>0</v>
      </c>
      <c r="S213" s="90">
        <v>41</v>
      </c>
    </row>
    <row r="214" spans="1:19" ht="15.5" x14ac:dyDescent="0.35">
      <c r="A214" s="89"/>
      <c r="B214" s="89" t="s">
        <v>190</v>
      </c>
      <c r="C214" s="89"/>
      <c r="D214" s="90">
        <v>2</v>
      </c>
      <c r="E214" s="90">
        <v>159</v>
      </c>
      <c r="F214" s="90">
        <v>1</v>
      </c>
      <c r="G214" s="90">
        <v>50</v>
      </c>
      <c r="H214" s="90">
        <v>1</v>
      </c>
      <c r="I214" s="90">
        <v>8</v>
      </c>
      <c r="J214" s="90">
        <v>0</v>
      </c>
      <c r="K214" s="90">
        <v>2</v>
      </c>
      <c r="L214" s="90">
        <v>0</v>
      </c>
      <c r="M214" s="90">
        <v>13</v>
      </c>
      <c r="N214" s="90">
        <v>0</v>
      </c>
      <c r="O214" s="90">
        <v>0</v>
      </c>
      <c r="P214" s="90">
        <v>0</v>
      </c>
      <c r="Q214" s="90">
        <v>0</v>
      </c>
      <c r="R214" s="90">
        <v>4</v>
      </c>
      <c r="S214" s="90">
        <v>219</v>
      </c>
    </row>
    <row r="215" spans="1:19" ht="15.5" x14ac:dyDescent="0.35">
      <c r="A215" s="89"/>
      <c r="B215" s="89" t="s">
        <v>191</v>
      </c>
      <c r="C215" s="89"/>
      <c r="D215" s="90">
        <v>0</v>
      </c>
      <c r="E215" s="90">
        <v>61</v>
      </c>
      <c r="F215" s="90">
        <v>1</v>
      </c>
      <c r="G215" s="90">
        <v>24</v>
      </c>
      <c r="H215" s="90">
        <v>2</v>
      </c>
      <c r="I215" s="90">
        <v>0</v>
      </c>
      <c r="J215" s="90">
        <v>0</v>
      </c>
      <c r="K215" s="90">
        <v>0</v>
      </c>
      <c r="L215" s="90">
        <v>0</v>
      </c>
      <c r="M215" s="90">
        <v>3</v>
      </c>
      <c r="N215" s="90">
        <v>0</v>
      </c>
      <c r="O215" s="90">
        <v>0</v>
      </c>
      <c r="P215" s="90">
        <v>0</v>
      </c>
      <c r="Q215" s="90">
        <v>0</v>
      </c>
      <c r="R215" s="90">
        <v>3</v>
      </c>
      <c r="S215" s="90">
        <v>85</v>
      </c>
    </row>
    <row r="216" spans="1:19" ht="15.5" x14ac:dyDescent="0.35">
      <c r="A216" s="89"/>
      <c r="B216" s="89" t="s">
        <v>192</v>
      </c>
      <c r="C216" s="89"/>
      <c r="D216" s="90">
        <v>2</v>
      </c>
      <c r="E216" s="90">
        <v>188</v>
      </c>
      <c r="F216" s="90">
        <v>0</v>
      </c>
      <c r="G216" s="90">
        <v>58</v>
      </c>
      <c r="H216" s="90">
        <v>0</v>
      </c>
      <c r="I216" s="90">
        <v>18</v>
      </c>
      <c r="J216" s="90">
        <v>0</v>
      </c>
      <c r="K216" s="90">
        <v>14</v>
      </c>
      <c r="L216" s="90">
        <v>0</v>
      </c>
      <c r="M216" s="90">
        <v>12</v>
      </c>
      <c r="N216" s="90">
        <v>0</v>
      </c>
      <c r="O216" s="90">
        <v>0</v>
      </c>
      <c r="P216" s="90">
        <v>0</v>
      </c>
      <c r="Q216" s="90">
        <v>0</v>
      </c>
      <c r="R216" s="90">
        <v>2</v>
      </c>
      <c r="S216" s="90">
        <v>278</v>
      </c>
    </row>
    <row r="217" spans="1:19" ht="15.5" x14ac:dyDescent="0.35">
      <c r="A217" s="89"/>
      <c r="B217" s="89" t="s">
        <v>193</v>
      </c>
      <c r="C217" s="89"/>
      <c r="D217" s="90">
        <v>3</v>
      </c>
      <c r="E217" s="90">
        <v>320</v>
      </c>
      <c r="F217" s="90">
        <v>0</v>
      </c>
      <c r="G217" s="90">
        <v>131</v>
      </c>
      <c r="H217" s="90">
        <v>2</v>
      </c>
      <c r="I217" s="90">
        <v>26</v>
      </c>
      <c r="J217" s="90">
        <v>0</v>
      </c>
      <c r="K217" s="90">
        <v>24</v>
      </c>
      <c r="L217" s="90">
        <v>1</v>
      </c>
      <c r="M217" s="90">
        <v>19</v>
      </c>
      <c r="N217" s="90">
        <v>0</v>
      </c>
      <c r="O217" s="90">
        <v>0</v>
      </c>
      <c r="P217" s="90">
        <v>0</v>
      </c>
      <c r="Q217" s="90">
        <v>0</v>
      </c>
      <c r="R217" s="90">
        <v>5</v>
      </c>
      <c r="S217" s="90">
        <v>501</v>
      </c>
    </row>
    <row r="218" spans="1:19" ht="15.5" x14ac:dyDescent="0.35">
      <c r="A218" s="89"/>
      <c r="B218" s="89" t="s">
        <v>194</v>
      </c>
      <c r="C218" s="89"/>
      <c r="D218" s="90">
        <v>15</v>
      </c>
      <c r="E218" s="90">
        <v>791</v>
      </c>
      <c r="F218" s="90">
        <v>5</v>
      </c>
      <c r="G218" s="90">
        <v>345</v>
      </c>
      <c r="H218" s="90">
        <v>11</v>
      </c>
      <c r="I218" s="90">
        <v>38</v>
      </c>
      <c r="J218" s="90">
        <v>0</v>
      </c>
      <c r="K218" s="90">
        <v>7</v>
      </c>
      <c r="L218" s="90">
        <v>4</v>
      </c>
      <c r="M218" s="90">
        <v>39</v>
      </c>
      <c r="N218" s="90">
        <v>0</v>
      </c>
      <c r="O218" s="90">
        <v>1</v>
      </c>
      <c r="P218" s="90">
        <v>0</v>
      </c>
      <c r="Q218" s="90">
        <v>0</v>
      </c>
      <c r="R218" s="90">
        <v>31</v>
      </c>
      <c r="S218" s="90">
        <v>1182</v>
      </c>
    </row>
    <row r="219" spans="1:19" ht="15.5" x14ac:dyDescent="0.35">
      <c r="A219" s="89"/>
      <c r="B219" s="89" t="s">
        <v>195</v>
      </c>
      <c r="C219" s="89"/>
      <c r="D219" s="90">
        <v>1</v>
      </c>
      <c r="E219" s="90">
        <v>8</v>
      </c>
      <c r="F219" s="90">
        <v>0</v>
      </c>
      <c r="G219" s="90">
        <v>2</v>
      </c>
      <c r="H219" s="90">
        <v>0</v>
      </c>
      <c r="I219" s="90">
        <v>1</v>
      </c>
      <c r="J219" s="90">
        <v>0</v>
      </c>
      <c r="K219" s="90">
        <v>13</v>
      </c>
      <c r="L219" s="90">
        <v>0</v>
      </c>
      <c r="M219" s="90">
        <v>3</v>
      </c>
      <c r="N219" s="90">
        <v>0</v>
      </c>
      <c r="O219" s="90">
        <v>0</v>
      </c>
      <c r="P219" s="90">
        <v>0</v>
      </c>
      <c r="Q219" s="90">
        <v>0</v>
      </c>
      <c r="R219" s="90">
        <v>1</v>
      </c>
      <c r="S219" s="90">
        <v>24</v>
      </c>
    </row>
    <row r="220" spans="1:19" ht="15.5" x14ac:dyDescent="0.35">
      <c r="A220" s="89"/>
      <c r="B220" s="89" t="s">
        <v>196</v>
      </c>
      <c r="C220" s="89"/>
      <c r="D220" s="90">
        <v>4</v>
      </c>
      <c r="E220" s="90">
        <v>231</v>
      </c>
      <c r="F220" s="90">
        <v>1</v>
      </c>
      <c r="G220" s="90">
        <v>62</v>
      </c>
      <c r="H220" s="90">
        <v>1</v>
      </c>
      <c r="I220" s="90">
        <v>20</v>
      </c>
      <c r="J220" s="90">
        <v>0</v>
      </c>
      <c r="K220" s="90">
        <v>11</v>
      </c>
      <c r="L220" s="90">
        <v>0</v>
      </c>
      <c r="M220" s="90">
        <v>11</v>
      </c>
      <c r="N220" s="90">
        <v>0</v>
      </c>
      <c r="O220" s="90">
        <v>0</v>
      </c>
      <c r="P220" s="90">
        <v>0</v>
      </c>
      <c r="Q220" s="90">
        <v>0</v>
      </c>
      <c r="R220" s="90">
        <v>6</v>
      </c>
      <c r="S220" s="90">
        <v>324</v>
      </c>
    </row>
    <row r="221" spans="1:19" ht="15.5" x14ac:dyDescent="0.35">
      <c r="A221" s="89"/>
      <c r="B221" s="89" t="s">
        <v>197</v>
      </c>
      <c r="C221" s="89"/>
      <c r="D221" s="90">
        <v>4</v>
      </c>
      <c r="E221" s="90">
        <v>709</v>
      </c>
      <c r="F221" s="90">
        <v>0</v>
      </c>
      <c r="G221" s="90">
        <v>237</v>
      </c>
      <c r="H221" s="90">
        <v>10</v>
      </c>
      <c r="I221" s="90">
        <v>50</v>
      </c>
      <c r="J221" s="90">
        <v>0</v>
      </c>
      <c r="K221" s="90">
        <v>54</v>
      </c>
      <c r="L221" s="90">
        <v>2</v>
      </c>
      <c r="M221" s="90">
        <v>25</v>
      </c>
      <c r="N221" s="90">
        <v>0</v>
      </c>
      <c r="O221" s="90">
        <v>4</v>
      </c>
      <c r="P221" s="90">
        <v>0</v>
      </c>
      <c r="Q221" s="90">
        <v>0</v>
      </c>
      <c r="R221" s="90">
        <v>14</v>
      </c>
      <c r="S221" s="90">
        <v>1054</v>
      </c>
    </row>
    <row r="222" spans="1:19" ht="15.5" x14ac:dyDescent="0.35">
      <c r="A222" s="89"/>
      <c r="B222" s="89" t="s">
        <v>198</v>
      </c>
      <c r="C222" s="89"/>
      <c r="D222" s="90">
        <v>4</v>
      </c>
      <c r="E222" s="90">
        <v>143</v>
      </c>
      <c r="F222" s="90">
        <v>0</v>
      </c>
      <c r="G222" s="90">
        <v>60</v>
      </c>
      <c r="H222" s="90">
        <v>3</v>
      </c>
      <c r="I222" s="90">
        <v>4</v>
      </c>
      <c r="J222" s="90">
        <v>0</v>
      </c>
      <c r="K222" s="90">
        <v>7</v>
      </c>
      <c r="L222" s="90">
        <v>2</v>
      </c>
      <c r="M222" s="90">
        <v>5</v>
      </c>
      <c r="N222" s="90">
        <v>0</v>
      </c>
      <c r="O222" s="90">
        <v>0</v>
      </c>
      <c r="P222" s="90">
        <v>0</v>
      </c>
      <c r="Q222" s="90">
        <v>0</v>
      </c>
      <c r="R222" s="90">
        <v>7</v>
      </c>
      <c r="S222" s="90">
        <v>214</v>
      </c>
    </row>
    <row r="223" spans="1:19" ht="15.5" x14ac:dyDescent="0.35">
      <c r="A223" s="89"/>
      <c r="B223" s="89" t="s">
        <v>199</v>
      </c>
      <c r="C223" s="89"/>
      <c r="D223" s="90">
        <v>11</v>
      </c>
      <c r="E223" s="90">
        <v>881</v>
      </c>
      <c r="F223" s="90">
        <v>2</v>
      </c>
      <c r="G223" s="90">
        <v>327</v>
      </c>
      <c r="H223" s="90">
        <v>4</v>
      </c>
      <c r="I223" s="90">
        <v>75</v>
      </c>
      <c r="J223" s="90">
        <v>1</v>
      </c>
      <c r="K223" s="90">
        <v>30</v>
      </c>
      <c r="L223" s="90">
        <v>4</v>
      </c>
      <c r="M223" s="90">
        <v>44</v>
      </c>
      <c r="N223" s="90">
        <v>0</v>
      </c>
      <c r="O223" s="90">
        <v>2</v>
      </c>
      <c r="P223" s="90">
        <v>0</v>
      </c>
      <c r="Q223" s="90">
        <v>0</v>
      </c>
      <c r="R223" s="90">
        <v>18</v>
      </c>
      <c r="S223" s="90">
        <v>1315</v>
      </c>
    </row>
    <row r="224" spans="1:19" ht="15.5" x14ac:dyDescent="0.35">
      <c r="A224" s="89"/>
      <c r="B224" s="89" t="s">
        <v>200</v>
      </c>
      <c r="C224" s="89"/>
      <c r="D224" s="90">
        <v>3</v>
      </c>
      <c r="E224" s="90">
        <v>169</v>
      </c>
      <c r="F224" s="90">
        <v>0</v>
      </c>
      <c r="G224" s="90">
        <v>68</v>
      </c>
      <c r="H224" s="90">
        <v>1</v>
      </c>
      <c r="I224" s="90">
        <v>20</v>
      </c>
      <c r="J224" s="90">
        <v>0</v>
      </c>
      <c r="K224" s="90">
        <v>35</v>
      </c>
      <c r="L224" s="90">
        <v>0</v>
      </c>
      <c r="M224" s="90">
        <v>10</v>
      </c>
      <c r="N224" s="90">
        <v>0</v>
      </c>
      <c r="O224" s="90">
        <v>2</v>
      </c>
      <c r="P224" s="90">
        <v>0</v>
      </c>
      <c r="Q224" s="90">
        <v>0</v>
      </c>
      <c r="R224" s="90">
        <v>4</v>
      </c>
      <c r="S224" s="90">
        <v>294</v>
      </c>
    </row>
    <row r="225" spans="1:19" ht="15.5" x14ac:dyDescent="0.35">
      <c r="A225" s="89"/>
      <c r="B225" s="89" t="s">
        <v>201</v>
      </c>
      <c r="C225" s="89"/>
      <c r="D225" s="90">
        <v>0</v>
      </c>
      <c r="E225" s="90">
        <v>178</v>
      </c>
      <c r="F225" s="90">
        <v>0</v>
      </c>
      <c r="G225" s="90">
        <v>65</v>
      </c>
      <c r="H225" s="90">
        <v>0</v>
      </c>
      <c r="I225" s="90">
        <v>7</v>
      </c>
      <c r="J225" s="90">
        <v>0</v>
      </c>
      <c r="K225" s="90">
        <v>10</v>
      </c>
      <c r="L225" s="90">
        <v>0</v>
      </c>
      <c r="M225" s="90">
        <v>6</v>
      </c>
      <c r="N225" s="90">
        <v>0</v>
      </c>
      <c r="O225" s="90">
        <v>2</v>
      </c>
      <c r="P225" s="90">
        <v>0</v>
      </c>
      <c r="Q225" s="90">
        <v>0</v>
      </c>
      <c r="R225" s="90">
        <v>0</v>
      </c>
      <c r="S225" s="90">
        <v>262</v>
      </c>
    </row>
    <row r="226" spans="1:19" ht="15.5" x14ac:dyDescent="0.35">
      <c r="A226" s="89"/>
      <c r="B226" s="89" t="s">
        <v>202</v>
      </c>
      <c r="C226" s="89"/>
      <c r="D226" s="90">
        <v>1</v>
      </c>
      <c r="E226" s="90">
        <v>120</v>
      </c>
      <c r="F226" s="90">
        <v>1</v>
      </c>
      <c r="G226" s="90">
        <v>42</v>
      </c>
      <c r="H226" s="90">
        <v>0</v>
      </c>
      <c r="I226" s="90">
        <v>3</v>
      </c>
      <c r="J226" s="90">
        <v>0</v>
      </c>
      <c r="K226" s="90">
        <v>8</v>
      </c>
      <c r="L226" s="90">
        <v>0</v>
      </c>
      <c r="M226" s="90">
        <v>5</v>
      </c>
      <c r="N226" s="90">
        <v>0</v>
      </c>
      <c r="O226" s="90">
        <v>0</v>
      </c>
      <c r="P226" s="90">
        <v>0</v>
      </c>
      <c r="Q226" s="90">
        <v>0</v>
      </c>
      <c r="R226" s="90">
        <v>2</v>
      </c>
      <c r="S226" s="90">
        <v>173</v>
      </c>
    </row>
    <row r="227" spans="1:19" ht="15.5" x14ac:dyDescent="0.35">
      <c r="A227" s="89"/>
      <c r="B227" s="89" t="s">
        <v>203</v>
      </c>
      <c r="C227" s="89"/>
      <c r="D227" s="90">
        <v>0</v>
      </c>
      <c r="E227" s="90">
        <v>72</v>
      </c>
      <c r="F227" s="90">
        <v>1</v>
      </c>
      <c r="G227" s="90">
        <v>44</v>
      </c>
      <c r="H227" s="90">
        <v>0</v>
      </c>
      <c r="I227" s="90">
        <v>8</v>
      </c>
      <c r="J227" s="90">
        <v>0</v>
      </c>
      <c r="K227" s="90">
        <v>8</v>
      </c>
      <c r="L227" s="90">
        <v>0</v>
      </c>
      <c r="M227" s="90">
        <v>5</v>
      </c>
      <c r="N227" s="90">
        <v>0</v>
      </c>
      <c r="O227" s="90">
        <v>0</v>
      </c>
      <c r="P227" s="90">
        <v>0</v>
      </c>
      <c r="Q227" s="90">
        <v>0</v>
      </c>
      <c r="R227" s="90">
        <v>1</v>
      </c>
      <c r="S227" s="90">
        <v>132</v>
      </c>
    </row>
    <row r="228" spans="1:19" ht="15.5" x14ac:dyDescent="0.35">
      <c r="A228" s="89"/>
      <c r="B228" s="89" t="s">
        <v>204</v>
      </c>
      <c r="C228" s="89"/>
      <c r="D228" s="90">
        <v>1</v>
      </c>
      <c r="E228" s="90">
        <v>116</v>
      </c>
      <c r="F228" s="90">
        <v>0</v>
      </c>
      <c r="G228" s="90">
        <v>44</v>
      </c>
      <c r="H228" s="90">
        <v>0</v>
      </c>
      <c r="I228" s="90">
        <v>8</v>
      </c>
      <c r="J228" s="90">
        <v>0</v>
      </c>
      <c r="K228" s="90">
        <v>10</v>
      </c>
      <c r="L228" s="90">
        <v>1</v>
      </c>
      <c r="M228" s="90">
        <v>7</v>
      </c>
      <c r="N228" s="90">
        <v>0</v>
      </c>
      <c r="O228" s="90">
        <v>0</v>
      </c>
      <c r="P228" s="90">
        <v>0</v>
      </c>
      <c r="Q228" s="90">
        <v>0</v>
      </c>
      <c r="R228" s="90">
        <v>1</v>
      </c>
      <c r="S228" s="90">
        <v>178</v>
      </c>
    </row>
    <row r="229" spans="1:19" ht="15.5" x14ac:dyDescent="0.35">
      <c r="A229" s="89"/>
      <c r="B229" s="89" t="s">
        <v>205</v>
      </c>
      <c r="C229" s="89"/>
      <c r="D229" s="90">
        <v>0</v>
      </c>
      <c r="E229" s="90">
        <v>52</v>
      </c>
      <c r="F229" s="90">
        <v>0</v>
      </c>
      <c r="G229" s="90">
        <v>22</v>
      </c>
      <c r="H229" s="90">
        <v>0</v>
      </c>
      <c r="I229" s="90">
        <v>0</v>
      </c>
      <c r="J229" s="90">
        <v>0</v>
      </c>
      <c r="K229" s="90">
        <v>7</v>
      </c>
      <c r="L229" s="90">
        <v>0</v>
      </c>
      <c r="M229" s="90">
        <v>0</v>
      </c>
      <c r="N229" s="90">
        <v>0</v>
      </c>
      <c r="O229" s="90">
        <v>1</v>
      </c>
      <c r="P229" s="90">
        <v>0</v>
      </c>
      <c r="Q229" s="90">
        <v>0</v>
      </c>
      <c r="R229" s="90">
        <v>0</v>
      </c>
      <c r="S229" s="90">
        <v>82</v>
      </c>
    </row>
    <row r="230" spans="1:19" ht="15.5" x14ac:dyDescent="0.35">
      <c r="A230" s="89"/>
      <c r="B230" s="89" t="s">
        <v>206</v>
      </c>
      <c r="C230" s="89"/>
      <c r="D230" s="90">
        <v>5</v>
      </c>
      <c r="E230" s="90">
        <v>644</v>
      </c>
      <c r="F230" s="90">
        <v>1</v>
      </c>
      <c r="G230" s="90">
        <v>243</v>
      </c>
      <c r="H230" s="90">
        <v>0</v>
      </c>
      <c r="I230" s="90">
        <v>37</v>
      </c>
      <c r="J230" s="90">
        <v>0</v>
      </c>
      <c r="K230" s="90">
        <v>16</v>
      </c>
      <c r="L230" s="90">
        <v>2</v>
      </c>
      <c r="M230" s="90">
        <v>33</v>
      </c>
      <c r="N230" s="90">
        <v>0</v>
      </c>
      <c r="O230" s="90">
        <v>2</v>
      </c>
      <c r="P230" s="90">
        <v>0</v>
      </c>
      <c r="Q230" s="90">
        <v>0</v>
      </c>
      <c r="R230" s="90">
        <v>6</v>
      </c>
      <c r="S230" s="90">
        <v>942</v>
      </c>
    </row>
    <row r="231" spans="1:19" ht="15.5" x14ac:dyDescent="0.35">
      <c r="A231" s="89"/>
      <c r="B231" s="89" t="s">
        <v>207</v>
      </c>
      <c r="C231" s="89"/>
      <c r="D231" s="90">
        <v>6</v>
      </c>
      <c r="E231" s="90">
        <v>412</v>
      </c>
      <c r="F231" s="90">
        <v>0</v>
      </c>
      <c r="G231" s="90">
        <v>152</v>
      </c>
      <c r="H231" s="90">
        <v>4</v>
      </c>
      <c r="I231" s="90">
        <v>9</v>
      </c>
      <c r="J231" s="90">
        <v>1</v>
      </c>
      <c r="K231" s="90">
        <v>6</v>
      </c>
      <c r="L231" s="90">
        <v>1</v>
      </c>
      <c r="M231" s="90">
        <v>20</v>
      </c>
      <c r="N231" s="90">
        <v>0</v>
      </c>
      <c r="O231" s="90">
        <v>1</v>
      </c>
      <c r="P231" s="90">
        <v>0</v>
      </c>
      <c r="Q231" s="90">
        <v>0</v>
      </c>
      <c r="R231" s="90">
        <v>11</v>
      </c>
      <c r="S231" s="90">
        <v>580</v>
      </c>
    </row>
    <row r="232" spans="1:19" ht="15.5" x14ac:dyDescent="0.35">
      <c r="A232" s="89"/>
      <c r="B232" s="89" t="s">
        <v>208</v>
      </c>
      <c r="C232" s="89"/>
      <c r="D232" s="90">
        <v>2</v>
      </c>
      <c r="E232" s="90">
        <v>370</v>
      </c>
      <c r="F232" s="90">
        <v>1</v>
      </c>
      <c r="G232" s="90">
        <v>180</v>
      </c>
      <c r="H232" s="90">
        <v>2</v>
      </c>
      <c r="I232" s="90">
        <v>67</v>
      </c>
      <c r="J232" s="90">
        <v>0</v>
      </c>
      <c r="K232" s="90">
        <v>43</v>
      </c>
      <c r="L232" s="90">
        <v>0</v>
      </c>
      <c r="M232" s="90">
        <v>28</v>
      </c>
      <c r="N232" s="90">
        <v>0</v>
      </c>
      <c r="O232" s="90">
        <v>3</v>
      </c>
      <c r="P232" s="90">
        <v>0</v>
      </c>
      <c r="Q232" s="90">
        <v>0</v>
      </c>
      <c r="R232" s="90">
        <v>5</v>
      </c>
      <c r="S232" s="90">
        <v>663</v>
      </c>
    </row>
    <row r="233" spans="1:19" ht="15.5" x14ac:dyDescent="0.35">
      <c r="A233" s="89"/>
      <c r="B233" s="89" t="s">
        <v>209</v>
      </c>
      <c r="C233" s="89"/>
      <c r="D233" s="90">
        <v>0</v>
      </c>
      <c r="E233" s="90">
        <v>3</v>
      </c>
      <c r="F233" s="90">
        <v>0</v>
      </c>
      <c r="G233" s="90">
        <v>0</v>
      </c>
      <c r="H233" s="90">
        <v>0</v>
      </c>
      <c r="I233" s="90">
        <v>1</v>
      </c>
      <c r="J233" s="90">
        <v>0</v>
      </c>
      <c r="K233" s="90">
        <v>2</v>
      </c>
      <c r="L233" s="90">
        <v>0</v>
      </c>
      <c r="M233" s="90">
        <v>0</v>
      </c>
      <c r="N233" s="90">
        <v>0</v>
      </c>
      <c r="O233" s="90">
        <v>0</v>
      </c>
      <c r="P233" s="90">
        <v>0</v>
      </c>
      <c r="Q233" s="90">
        <v>0</v>
      </c>
      <c r="R233" s="90">
        <v>0</v>
      </c>
      <c r="S233" s="90">
        <v>6</v>
      </c>
    </row>
    <row r="234" spans="1:19" ht="15.5" x14ac:dyDescent="0.35">
      <c r="A234" s="89"/>
      <c r="B234" s="89" t="s">
        <v>210</v>
      </c>
      <c r="C234" s="89"/>
      <c r="D234" s="90">
        <v>0</v>
      </c>
      <c r="E234" s="90">
        <v>130</v>
      </c>
      <c r="F234" s="90">
        <v>0</v>
      </c>
      <c r="G234" s="90">
        <v>52</v>
      </c>
      <c r="H234" s="90">
        <v>0</v>
      </c>
      <c r="I234" s="90">
        <v>8</v>
      </c>
      <c r="J234" s="90">
        <v>0</v>
      </c>
      <c r="K234" s="90">
        <v>4</v>
      </c>
      <c r="L234" s="90">
        <v>0</v>
      </c>
      <c r="M234" s="90">
        <v>6</v>
      </c>
      <c r="N234" s="90">
        <v>0</v>
      </c>
      <c r="O234" s="90">
        <v>0</v>
      </c>
      <c r="P234" s="90">
        <v>0</v>
      </c>
      <c r="Q234" s="90">
        <v>0</v>
      </c>
      <c r="R234" s="90">
        <v>0</v>
      </c>
      <c r="S234" s="90">
        <v>194</v>
      </c>
    </row>
    <row r="235" spans="1:19" ht="15.5" x14ac:dyDescent="0.35">
      <c r="A235" s="89"/>
      <c r="B235" s="89" t="s">
        <v>211</v>
      </c>
      <c r="C235" s="89"/>
      <c r="D235" s="90">
        <v>2</v>
      </c>
      <c r="E235" s="90">
        <v>79</v>
      </c>
      <c r="F235" s="90">
        <v>0</v>
      </c>
      <c r="G235" s="90">
        <v>29</v>
      </c>
      <c r="H235" s="90">
        <v>0</v>
      </c>
      <c r="I235" s="90">
        <v>4</v>
      </c>
      <c r="J235" s="90">
        <v>0</v>
      </c>
      <c r="K235" s="90">
        <v>7</v>
      </c>
      <c r="L235" s="90">
        <v>1</v>
      </c>
      <c r="M235" s="90">
        <v>1</v>
      </c>
      <c r="N235" s="90">
        <v>0</v>
      </c>
      <c r="O235" s="90">
        <v>1</v>
      </c>
      <c r="P235" s="90">
        <v>0</v>
      </c>
      <c r="Q235" s="90">
        <v>0</v>
      </c>
      <c r="R235" s="90">
        <v>2</v>
      </c>
      <c r="S235" s="90">
        <v>120</v>
      </c>
    </row>
    <row r="236" spans="1:19" ht="15.5" x14ac:dyDescent="0.35">
      <c r="A236" s="89"/>
      <c r="B236" s="89" t="s">
        <v>212</v>
      </c>
      <c r="C236" s="89"/>
      <c r="D236" s="90">
        <v>2</v>
      </c>
      <c r="E236" s="90">
        <v>332</v>
      </c>
      <c r="F236" s="90">
        <v>0</v>
      </c>
      <c r="G236" s="90">
        <v>181</v>
      </c>
      <c r="H236" s="90">
        <v>0</v>
      </c>
      <c r="I236" s="90">
        <v>33</v>
      </c>
      <c r="J236" s="90">
        <v>0</v>
      </c>
      <c r="K236" s="90">
        <v>26</v>
      </c>
      <c r="L236" s="90">
        <v>0</v>
      </c>
      <c r="M236" s="90">
        <v>19</v>
      </c>
      <c r="N236" s="90">
        <v>0</v>
      </c>
      <c r="O236" s="90">
        <v>1</v>
      </c>
      <c r="P236" s="90">
        <v>0</v>
      </c>
      <c r="Q236" s="90">
        <v>0</v>
      </c>
      <c r="R236" s="90">
        <v>2</v>
      </c>
      <c r="S236" s="90">
        <v>573</v>
      </c>
    </row>
    <row r="237" spans="1:19" ht="15.5" x14ac:dyDescent="0.35">
      <c r="A237" s="89"/>
      <c r="B237" s="89" t="s">
        <v>213</v>
      </c>
      <c r="C237" s="89"/>
      <c r="D237" s="90">
        <v>0</v>
      </c>
      <c r="E237" s="90">
        <v>51</v>
      </c>
      <c r="F237" s="90">
        <v>0</v>
      </c>
      <c r="G237" s="90">
        <v>19</v>
      </c>
      <c r="H237" s="90">
        <v>0</v>
      </c>
      <c r="I237" s="90">
        <v>6</v>
      </c>
      <c r="J237" s="90">
        <v>0</v>
      </c>
      <c r="K237" s="90">
        <v>9</v>
      </c>
      <c r="L237" s="90">
        <v>0</v>
      </c>
      <c r="M237" s="90">
        <v>4</v>
      </c>
      <c r="N237" s="90">
        <v>0</v>
      </c>
      <c r="O237" s="90">
        <v>2</v>
      </c>
      <c r="P237" s="90">
        <v>0</v>
      </c>
      <c r="Q237" s="90">
        <v>0</v>
      </c>
      <c r="R237" s="90">
        <v>0</v>
      </c>
      <c r="S237" s="90">
        <v>87</v>
      </c>
    </row>
    <row r="238" spans="1:19" ht="15.5" x14ac:dyDescent="0.35">
      <c r="A238" s="89"/>
      <c r="B238" s="89" t="s">
        <v>214</v>
      </c>
      <c r="C238" s="89"/>
      <c r="D238" s="90">
        <v>0</v>
      </c>
      <c r="E238" s="90">
        <v>66</v>
      </c>
      <c r="F238" s="90">
        <v>0</v>
      </c>
      <c r="G238" s="90">
        <v>18</v>
      </c>
      <c r="H238" s="90">
        <v>0</v>
      </c>
      <c r="I238" s="90">
        <v>7</v>
      </c>
      <c r="J238" s="90">
        <v>0</v>
      </c>
      <c r="K238" s="90">
        <v>3</v>
      </c>
      <c r="L238" s="90">
        <v>0</v>
      </c>
      <c r="M238" s="90">
        <v>0</v>
      </c>
      <c r="N238" s="90">
        <v>0</v>
      </c>
      <c r="O238" s="90">
        <v>0</v>
      </c>
      <c r="P238" s="90">
        <v>0</v>
      </c>
      <c r="Q238" s="90">
        <v>0</v>
      </c>
      <c r="R238" s="90">
        <v>0</v>
      </c>
      <c r="S238" s="90">
        <v>94</v>
      </c>
    </row>
    <row r="239" spans="1:19" ht="15.5" x14ac:dyDescent="0.35">
      <c r="A239" s="89"/>
      <c r="B239" s="89" t="s">
        <v>215</v>
      </c>
      <c r="C239" s="89"/>
      <c r="D239" s="90">
        <v>1</v>
      </c>
      <c r="E239" s="90">
        <v>456</v>
      </c>
      <c r="F239" s="90">
        <v>1</v>
      </c>
      <c r="G239" s="90">
        <v>161</v>
      </c>
      <c r="H239" s="90">
        <v>2</v>
      </c>
      <c r="I239" s="90">
        <v>44</v>
      </c>
      <c r="J239" s="90">
        <v>0</v>
      </c>
      <c r="K239" s="90">
        <v>24</v>
      </c>
      <c r="L239" s="90">
        <v>1</v>
      </c>
      <c r="M239" s="90">
        <v>40</v>
      </c>
      <c r="N239" s="90">
        <v>0</v>
      </c>
      <c r="O239" s="90">
        <v>4</v>
      </c>
      <c r="P239" s="90">
        <v>0</v>
      </c>
      <c r="Q239" s="90">
        <v>0</v>
      </c>
      <c r="R239" s="90">
        <v>4</v>
      </c>
      <c r="S239" s="90">
        <v>689</v>
      </c>
    </row>
    <row r="240" spans="1:19" ht="15.5" x14ac:dyDescent="0.35">
      <c r="A240" s="89"/>
      <c r="B240" s="89" t="s">
        <v>216</v>
      </c>
      <c r="C240" s="89"/>
      <c r="D240" s="90">
        <v>1</v>
      </c>
      <c r="E240" s="90">
        <v>152</v>
      </c>
      <c r="F240" s="90">
        <v>0</v>
      </c>
      <c r="G240" s="90">
        <v>38</v>
      </c>
      <c r="H240" s="90">
        <v>0</v>
      </c>
      <c r="I240" s="90">
        <v>5</v>
      </c>
      <c r="J240" s="90">
        <v>0</v>
      </c>
      <c r="K240" s="90">
        <v>9</v>
      </c>
      <c r="L240" s="90">
        <v>0</v>
      </c>
      <c r="M240" s="90">
        <v>3</v>
      </c>
      <c r="N240" s="90">
        <v>0</v>
      </c>
      <c r="O240" s="90">
        <v>1</v>
      </c>
      <c r="P240" s="90">
        <v>0</v>
      </c>
      <c r="Q240" s="90">
        <v>0</v>
      </c>
      <c r="R240" s="90">
        <v>1</v>
      </c>
      <c r="S240" s="90">
        <v>205</v>
      </c>
    </row>
    <row r="241" spans="1:19" ht="15.5" x14ac:dyDescent="0.35">
      <c r="A241" s="89"/>
      <c r="B241" s="89" t="s">
        <v>217</v>
      </c>
      <c r="C241" s="89"/>
      <c r="D241" s="90">
        <v>1</v>
      </c>
      <c r="E241" s="90">
        <v>54</v>
      </c>
      <c r="F241" s="90">
        <v>0</v>
      </c>
      <c r="G241" s="90">
        <v>25</v>
      </c>
      <c r="H241" s="90">
        <v>1</v>
      </c>
      <c r="I241" s="90">
        <v>5</v>
      </c>
      <c r="J241" s="90">
        <v>0</v>
      </c>
      <c r="K241" s="90">
        <v>2</v>
      </c>
      <c r="L241" s="90">
        <v>0</v>
      </c>
      <c r="M241" s="90">
        <v>1</v>
      </c>
      <c r="N241" s="90">
        <v>0</v>
      </c>
      <c r="O241" s="90">
        <v>1</v>
      </c>
      <c r="P241" s="90">
        <v>0</v>
      </c>
      <c r="Q241" s="90">
        <v>0</v>
      </c>
      <c r="R241" s="90">
        <v>2</v>
      </c>
      <c r="S241" s="90">
        <v>87</v>
      </c>
    </row>
    <row r="242" spans="1:19" ht="15.5" x14ac:dyDescent="0.35">
      <c r="A242" s="89"/>
      <c r="B242" s="89" t="s">
        <v>218</v>
      </c>
      <c r="C242" s="89"/>
      <c r="D242" s="90">
        <v>5</v>
      </c>
      <c r="E242" s="90">
        <v>423</v>
      </c>
      <c r="F242" s="90">
        <v>1</v>
      </c>
      <c r="G242" s="90">
        <v>157</v>
      </c>
      <c r="H242" s="90">
        <v>2</v>
      </c>
      <c r="I242" s="90">
        <v>23</v>
      </c>
      <c r="J242" s="90">
        <v>0</v>
      </c>
      <c r="K242" s="90">
        <v>12</v>
      </c>
      <c r="L242" s="90">
        <v>2</v>
      </c>
      <c r="M242" s="90">
        <v>22</v>
      </c>
      <c r="N242" s="90">
        <v>0</v>
      </c>
      <c r="O242" s="90">
        <v>1</v>
      </c>
      <c r="P242" s="90">
        <v>0</v>
      </c>
      <c r="Q242" s="90">
        <v>0</v>
      </c>
      <c r="R242" s="90">
        <v>8</v>
      </c>
      <c r="S242" s="90">
        <v>616</v>
      </c>
    </row>
    <row r="243" spans="1:19" ht="15.5" x14ac:dyDescent="0.35">
      <c r="A243" s="89"/>
      <c r="B243" s="89" t="s">
        <v>219</v>
      </c>
      <c r="C243" s="89"/>
      <c r="D243" s="90">
        <v>0</v>
      </c>
      <c r="E243" s="90">
        <v>127</v>
      </c>
      <c r="F243" s="90">
        <v>0</v>
      </c>
      <c r="G243" s="90">
        <v>38</v>
      </c>
      <c r="H243" s="90">
        <v>0</v>
      </c>
      <c r="I243" s="90">
        <v>38</v>
      </c>
      <c r="J243" s="90">
        <v>0</v>
      </c>
      <c r="K243" s="90">
        <v>15</v>
      </c>
      <c r="L243" s="90">
        <v>0</v>
      </c>
      <c r="M243" s="90">
        <v>14</v>
      </c>
      <c r="N243" s="90">
        <v>0</v>
      </c>
      <c r="O243" s="90">
        <v>6</v>
      </c>
      <c r="P243" s="90">
        <v>0</v>
      </c>
      <c r="Q243" s="90">
        <v>0</v>
      </c>
      <c r="R243" s="90">
        <v>0</v>
      </c>
      <c r="S243" s="90">
        <v>224</v>
      </c>
    </row>
    <row r="244" spans="1:19" ht="15.5" x14ac:dyDescent="0.35">
      <c r="A244" s="89"/>
      <c r="B244" s="89" t="s">
        <v>220</v>
      </c>
      <c r="C244" s="89"/>
      <c r="D244" s="90">
        <v>0</v>
      </c>
      <c r="E244" s="90">
        <v>23</v>
      </c>
      <c r="F244" s="90">
        <v>0</v>
      </c>
      <c r="G244" s="90">
        <v>4</v>
      </c>
      <c r="H244" s="90">
        <v>0</v>
      </c>
      <c r="I244" s="90">
        <v>0</v>
      </c>
      <c r="J244" s="90">
        <v>0</v>
      </c>
      <c r="K244" s="90">
        <v>2</v>
      </c>
      <c r="L244" s="90">
        <v>0</v>
      </c>
      <c r="M244" s="90">
        <v>2</v>
      </c>
      <c r="N244" s="90">
        <v>0</v>
      </c>
      <c r="O244" s="90">
        <v>0</v>
      </c>
      <c r="P244" s="90">
        <v>0</v>
      </c>
      <c r="Q244" s="90">
        <v>0</v>
      </c>
      <c r="R244" s="90">
        <v>0</v>
      </c>
      <c r="S244" s="90">
        <v>29</v>
      </c>
    </row>
    <row r="245" spans="1:19" ht="15.5" x14ac:dyDescent="0.35">
      <c r="A245" s="89"/>
      <c r="B245" s="89" t="s">
        <v>221</v>
      </c>
      <c r="C245" s="89"/>
      <c r="D245" s="90">
        <v>2</v>
      </c>
      <c r="E245" s="90">
        <v>293</v>
      </c>
      <c r="F245" s="90">
        <v>0</v>
      </c>
      <c r="G245" s="90">
        <v>123</v>
      </c>
      <c r="H245" s="90">
        <v>2</v>
      </c>
      <c r="I245" s="90">
        <v>15</v>
      </c>
      <c r="J245" s="90">
        <v>0</v>
      </c>
      <c r="K245" s="90">
        <v>18</v>
      </c>
      <c r="L245" s="90">
        <v>1</v>
      </c>
      <c r="M245" s="90">
        <v>13</v>
      </c>
      <c r="N245" s="90">
        <v>0</v>
      </c>
      <c r="O245" s="90">
        <v>1</v>
      </c>
      <c r="P245" s="90">
        <v>0</v>
      </c>
      <c r="Q245" s="90">
        <v>0</v>
      </c>
      <c r="R245" s="90">
        <v>4</v>
      </c>
      <c r="S245" s="90">
        <v>450</v>
      </c>
    </row>
    <row r="246" spans="1:19" ht="15.5" x14ac:dyDescent="0.35">
      <c r="A246" s="89"/>
      <c r="B246" s="89" t="s">
        <v>70</v>
      </c>
      <c r="C246" s="89"/>
      <c r="D246" s="90">
        <v>90</v>
      </c>
      <c r="E246" s="90">
        <v>6163</v>
      </c>
      <c r="F246" s="90">
        <v>35</v>
      </c>
      <c r="G246" s="90">
        <v>2439</v>
      </c>
      <c r="H246" s="90">
        <v>41</v>
      </c>
      <c r="I246" s="90">
        <v>303</v>
      </c>
      <c r="J246" s="90">
        <v>5</v>
      </c>
      <c r="K246" s="90">
        <v>184</v>
      </c>
      <c r="L246" s="90">
        <v>21</v>
      </c>
      <c r="M246" s="90">
        <v>567</v>
      </c>
      <c r="N246" s="90">
        <v>1</v>
      </c>
      <c r="O246" s="90">
        <v>17</v>
      </c>
      <c r="P246" s="90">
        <v>0</v>
      </c>
      <c r="Q246" s="90">
        <v>0</v>
      </c>
      <c r="R246" s="90">
        <v>172</v>
      </c>
      <c r="S246" s="90">
        <v>9106</v>
      </c>
    </row>
    <row r="247" spans="1:19" ht="15.5" x14ac:dyDescent="0.35">
      <c r="A247" s="89"/>
      <c r="B247" s="89"/>
      <c r="C247" s="89" t="s">
        <v>495</v>
      </c>
      <c r="D247" s="90">
        <v>58</v>
      </c>
      <c r="E247" s="90">
        <v>3713</v>
      </c>
      <c r="F247" s="90">
        <v>23</v>
      </c>
      <c r="G247" s="90">
        <v>1440</v>
      </c>
      <c r="H247" s="90">
        <v>28</v>
      </c>
      <c r="I247" s="90">
        <v>284</v>
      </c>
      <c r="J247" s="90">
        <v>4</v>
      </c>
      <c r="K247" s="90">
        <v>180</v>
      </c>
      <c r="L247" s="90">
        <v>14</v>
      </c>
      <c r="M247" s="90">
        <v>315</v>
      </c>
      <c r="N247" s="90">
        <v>1</v>
      </c>
      <c r="O247" s="90">
        <v>16</v>
      </c>
      <c r="P247" s="90">
        <v>0</v>
      </c>
      <c r="Q247" s="90">
        <v>0</v>
      </c>
      <c r="R247" s="90">
        <v>114</v>
      </c>
      <c r="S247" s="90">
        <v>5633</v>
      </c>
    </row>
    <row r="248" spans="1:19" ht="15.5" x14ac:dyDescent="0.35">
      <c r="A248" s="89"/>
      <c r="B248" s="89"/>
      <c r="C248" s="89" t="s">
        <v>493</v>
      </c>
      <c r="D248" s="90">
        <v>0</v>
      </c>
      <c r="E248" s="90">
        <v>0</v>
      </c>
      <c r="F248" s="90">
        <v>0</v>
      </c>
      <c r="G248" s="90">
        <v>1</v>
      </c>
      <c r="H248" s="90">
        <v>0</v>
      </c>
      <c r="I248" s="90">
        <v>0</v>
      </c>
      <c r="J248" s="90">
        <v>0</v>
      </c>
      <c r="K248" s="90">
        <v>0</v>
      </c>
      <c r="L248" s="90">
        <v>0</v>
      </c>
      <c r="M248" s="90">
        <v>0</v>
      </c>
      <c r="N248" s="90">
        <v>0</v>
      </c>
      <c r="O248" s="90">
        <v>0</v>
      </c>
      <c r="P248" s="90">
        <v>0</v>
      </c>
      <c r="Q248" s="90">
        <v>0</v>
      </c>
      <c r="R248" s="90">
        <v>0</v>
      </c>
      <c r="S248" s="90">
        <v>1</v>
      </c>
    </row>
    <row r="249" spans="1:19" ht="15.5" x14ac:dyDescent="0.35">
      <c r="A249" s="89"/>
      <c r="B249" s="89"/>
      <c r="C249" s="89" t="s">
        <v>494</v>
      </c>
      <c r="D249" s="90">
        <v>32</v>
      </c>
      <c r="E249" s="90">
        <v>2450</v>
      </c>
      <c r="F249" s="90">
        <v>12</v>
      </c>
      <c r="G249" s="90">
        <v>998</v>
      </c>
      <c r="H249" s="90">
        <v>13</v>
      </c>
      <c r="I249" s="90">
        <v>19</v>
      </c>
      <c r="J249" s="90">
        <v>1</v>
      </c>
      <c r="K249" s="90">
        <v>4</v>
      </c>
      <c r="L249" s="90">
        <v>7</v>
      </c>
      <c r="M249" s="90">
        <v>252</v>
      </c>
      <c r="N249" s="90">
        <v>0</v>
      </c>
      <c r="O249" s="90">
        <v>1</v>
      </c>
      <c r="P249" s="90">
        <v>0</v>
      </c>
      <c r="Q249" s="90">
        <v>0</v>
      </c>
      <c r="R249" s="90">
        <v>58</v>
      </c>
      <c r="S249" s="90">
        <v>3472</v>
      </c>
    </row>
    <row r="250" spans="1:19" ht="15.5" x14ac:dyDescent="0.35">
      <c r="A250" s="89" t="s">
        <v>19</v>
      </c>
      <c r="B250" s="89"/>
      <c r="C250" s="89"/>
      <c r="D250" s="90">
        <v>28</v>
      </c>
      <c r="E250" s="90">
        <v>704</v>
      </c>
      <c r="F250" s="90">
        <v>5</v>
      </c>
      <c r="G250" s="90">
        <v>348</v>
      </c>
      <c r="H250" s="90">
        <v>7</v>
      </c>
      <c r="I250" s="90">
        <v>23</v>
      </c>
      <c r="J250" s="90">
        <v>0</v>
      </c>
      <c r="K250" s="90">
        <v>12</v>
      </c>
      <c r="L250" s="90">
        <v>5</v>
      </c>
      <c r="M250" s="90">
        <v>48</v>
      </c>
      <c r="N250" s="90">
        <v>0</v>
      </c>
      <c r="O250" s="90">
        <v>1</v>
      </c>
      <c r="P250" s="90">
        <v>0</v>
      </c>
      <c r="Q250" s="90">
        <v>0</v>
      </c>
      <c r="R250" s="90">
        <v>40</v>
      </c>
      <c r="S250" s="90">
        <v>1088</v>
      </c>
    </row>
    <row r="251" spans="1:19" ht="15.5" x14ac:dyDescent="0.35">
      <c r="A251" s="89"/>
      <c r="B251" s="89" t="s">
        <v>222</v>
      </c>
      <c r="C251" s="89"/>
      <c r="D251" s="90">
        <v>0</v>
      </c>
      <c r="E251" s="90">
        <v>6</v>
      </c>
      <c r="F251" s="90">
        <v>0</v>
      </c>
      <c r="G251" s="90">
        <v>1</v>
      </c>
      <c r="H251" s="90">
        <v>0</v>
      </c>
      <c r="I251" s="90">
        <v>0</v>
      </c>
      <c r="J251" s="90">
        <v>0</v>
      </c>
      <c r="K251" s="90">
        <v>0</v>
      </c>
      <c r="L251" s="90">
        <v>0</v>
      </c>
      <c r="M251" s="90">
        <v>1</v>
      </c>
      <c r="N251" s="90">
        <v>0</v>
      </c>
      <c r="O251" s="90">
        <v>0</v>
      </c>
      <c r="P251" s="90">
        <v>0</v>
      </c>
      <c r="Q251" s="90">
        <v>0</v>
      </c>
      <c r="R251" s="90">
        <v>0</v>
      </c>
      <c r="S251" s="90">
        <v>7</v>
      </c>
    </row>
    <row r="252" spans="1:19" ht="15.5" x14ac:dyDescent="0.35">
      <c r="A252" s="89"/>
      <c r="B252" s="89" t="s">
        <v>19</v>
      </c>
      <c r="C252" s="89"/>
      <c r="D252" s="90">
        <v>2</v>
      </c>
      <c r="E252" s="90">
        <v>135</v>
      </c>
      <c r="F252" s="90">
        <v>0</v>
      </c>
      <c r="G252" s="90">
        <v>97</v>
      </c>
      <c r="H252" s="90">
        <v>4</v>
      </c>
      <c r="I252" s="90">
        <v>22</v>
      </c>
      <c r="J252" s="90">
        <v>0</v>
      </c>
      <c r="K252" s="90">
        <v>9</v>
      </c>
      <c r="L252" s="90">
        <v>0</v>
      </c>
      <c r="M252" s="90">
        <v>12</v>
      </c>
      <c r="N252" s="90">
        <v>0</v>
      </c>
      <c r="O252" s="90">
        <v>0</v>
      </c>
      <c r="P252" s="90">
        <v>0</v>
      </c>
      <c r="Q252" s="90">
        <v>0</v>
      </c>
      <c r="R252" s="90">
        <v>6</v>
      </c>
      <c r="S252" s="90">
        <v>263</v>
      </c>
    </row>
    <row r="253" spans="1:19" ht="15.5" x14ac:dyDescent="0.35">
      <c r="A253" s="89"/>
      <c r="B253" s="89" t="s">
        <v>70</v>
      </c>
      <c r="C253" s="89"/>
      <c r="D253" s="90">
        <v>26</v>
      </c>
      <c r="E253" s="90">
        <v>563</v>
      </c>
      <c r="F253" s="90">
        <v>5</v>
      </c>
      <c r="G253" s="90">
        <v>250</v>
      </c>
      <c r="H253" s="90">
        <v>3</v>
      </c>
      <c r="I253" s="90">
        <v>1</v>
      </c>
      <c r="J253" s="90">
        <v>0</v>
      </c>
      <c r="K253" s="90">
        <v>3</v>
      </c>
      <c r="L253" s="90">
        <v>5</v>
      </c>
      <c r="M253" s="90">
        <v>35</v>
      </c>
      <c r="N253" s="90">
        <v>0</v>
      </c>
      <c r="O253" s="90">
        <v>1</v>
      </c>
      <c r="P253" s="90">
        <v>0</v>
      </c>
      <c r="Q253" s="90">
        <v>0</v>
      </c>
      <c r="R253" s="90">
        <v>34</v>
      </c>
      <c r="S253" s="90">
        <v>818</v>
      </c>
    </row>
    <row r="254" spans="1:19" ht="15.5" x14ac:dyDescent="0.35">
      <c r="A254" s="89"/>
      <c r="B254" s="89"/>
      <c r="C254" s="89" t="s">
        <v>495</v>
      </c>
      <c r="D254" s="90">
        <v>16</v>
      </c>
      <c r="E254" s="90">
        <v>280</v>
      </c>
      <c r="F254" s="90">
        <v>2</v>
      </c>
      <c r="G254" s="90">
        <v>95</v>
      </c>
      <c r="H254" s="90">
        <v>2</v>
      </c>
      <c r="I254" s="90">
        <v>0</v>
      </c>
      <c r="J254" s="90">
        <v>0</v>
      </c>
      <c r="K254" s="90">
        <v>3</v>
      </c>
      <c r="L254" s="90">
        <v>2</v>
      </c>
      <c r="M254" s="90">
        <v>19</v>
      </c>
      <c r="N254" s="90">
        <v>0</v>
      </c>
      <c r="O254" s="90">
        <v>1</v>
      </c>
      <c r="P254" s="90">
        <v>0</v>
      </c>
      <c r="Q254" s="90">
        <v>0</v>
      </c>
      <c r="R254" s="90">
        <v>20</v>
      </c>
      <c r="S254" s="90">
        <v>379</v>
      </c>
    </row>
    <row r="255" spans="1:19" ht="15.5" x14ac:dyDescent="0.35">
      <c r="A255" s="89"/>
      <c r="B255" s="89"/>
      <c r="C255" s="89" t="s">
        <v>494</v>
      </c>
      <c r="D255" s="90">
        <v>10</v>
      </c>
      <c r="E255" s="90">
        <v>283</v>
      </c>
      <c r="F255" s="90">
        <v>3</v>
      </c>
      <c r="G255" s="90">
        <v>155</v>
      </c>
      <c r="H255" s="90">
        <v>1</v>
      </c>
      <c r="I255" s="90">
        <v>1</v>
      </c>
      <c r="J255" s="90">
        <v>0</v>
      </c>
      <c r="K255" s="90">
        <v>0</v>
      </c>
      <c r="L255" s="90">
        <v>3</v>
      </c>
      <c r="M255" s="90">
        <v>16</v>
      </c>
      <c r="N255" s="90">
        <v>0</v>
      </c>
      <c r="O255" s="90">
        <v>0</v>
      </c>
      <c r="P255" s="90">
        <v>0</v>
      </c>
      <c r="Q255" s="90">
        <v>0</v>
      </c>
      <c r="R255" s="90">
        <v>14</v>
      </c>
      <c r="S255" s="90">
        <v>439</v>
      </c>
    </row>
    <row r="256" spans="1:19" ht="15.5" x14ac:dyDescent="0.35">
      <c r="A256" s="89" t="s">
        <v>20</v>
      </c>
      <c r="B256" s="89"/>
      <c r="C256" s="89"/>
      <c r="D256" s="90">
        <v>3</v>
      </c>
      <c r="E256" s="90">
        <v>674</v>
      </c>
      <c r="F256" s="90">
        <v>1</v>
      </c>
      <c r="G256" s="90">
        <v>167</v>
      </c>
      <c r="H256" s="90">
        <v>2</v>
      </c>
      <c r="I256" s="90">
        <v>61</v>
      </c>
      <c r="J256" s="90">
        <v>0</v>
      </c>
      <c r="K256" s="90">
        <v>111</v>
      </c>
      <c r="L256" s="90">
        <v>2</v>
      </c>
      <c r="M256" s="90">
        <v>53</v>
      </c>
      <c r="N256" s="90">
        <v>0</v>
      </c>
      <c r="O256" s="90">
        <v>2</v>
      </c>
      <c r="P256" s="90">
        <v>0</v>
      </c>
      <c r="Q256" s="90">
        <v>0</v>
      </c>
      <c r="R256" s="90">
        <v>6</v>
      </c>
      <c r="S256" s="90">
        <v>1015</v>
      </c>
    </row>
    <row r="257" spans="1:19" ht="15.5" x14ac:dyDescent="0.35">
      <c r="A257" s="89"/>
      <c r="B257" s="89" t="s">
        <v>223</v>
      </c>
      <c r="C257" s="89"/>
      <c r="D257" s="90">
        <v>1</v>
      </c>
      <c r="E257" s="90">
        <v>30</v>
      </c>
      <c r="F257" s="90">
        <v>0</v>
      </c>
      <c r="G257" s="90">
        <v>11</v>
      </c>
      <c r="H257" s="90">
        <v>0</v>
      </c>
      <c r="I257" s="90">
        <v>4</v>
      </c>
      <c r="J257" s="90">
        <v>0</v>
      </c>
      <c r="K257" s="90">
        <v>9</v>
      </c>
      <c r="L257" s="90">
        <v>1</v>
      </c>
      <c r="M257" s="90">
        <v>1</v>
      </c>
      <c r="N257" s="90">
        <v>0</v>
      </c>
      <c r="O257" s="90">
        <v>0</v>
      </c>
      <c r="P257" s="90">
        <v>0</v>
      </c>
      <c r="Q257" s="90">
        <v>0</v>
      </c>
      <c r="R257" s="90">
        <v>1</v>
      </c>
      <c r="S257" s="90">
        <v>54</v>
      </c>
    </row>
    <row r="258" spans="1:19" ht="15.5" x14ac:dyDescent="0.35">
      <c r="A258" s="89"/>
      <c r="B258" s="89" t="s">
        <v>224</v>
      </c>
      <c r="C258" s="89"/>
      <c r="D258" s="90">
        <v>0</v>
      </c>
      <c r="E258" s="90">
        <v>9</v>
      </c>
      <c r="F258" s="90">
        <v>0</v>
      </c>
      <c r="G258" s="90">
        <v>1</v>
      </c>
      <c r="H258" s="90">
        <v>0</v>
      </c>
      <c r="I258" s="90">
        <v>3</v>
      </c>
      <c r="J258" s="90">
        <v>0</v>
      </c>
      <c r="K258" s="90">
        <v>5</v>
      </c>
      <c r="L258" s="90">
        <v>0</v>
      </c>
      <c r="M258" s="90">
        <v>2</v>
      </c>
      <c r="N258" s="90">
        <v>0</v>
      </c>
      <c r="O258" s="90">
        <v>0</v>
      </c>
      <c r="P258" s="90">
        <v>0</v>
      </c>
      <c r="Q258" s="90">
        <v>0</v>
      </c>
      <c r="R258" s="90">
        <v>0</v>
      </c>
      <c r="S258" s="90">
        <v>18</v>
      </c>
    </row>
    <row r="259" spans="1:19" ht="15.5" x14ac:dyDescent="0.35">
      <c r="A259" s="89"/>
      <c r="B259" s="89" t="s">
        <v>225</v>
      </c>
      <c r="C259" s="89"/>
      <c r="D259" s="90">
        <v>0</v>
      </c>
      <c r="E259" s="90">
        <v>25</v>
      </c>
      <c r="F259" s="90">
        <v>0</v>
      </c>
      <c r="G259" s="90">
        <v>9</v>
      </c>
      <c r="H259" s="90">
        <v>0</v>
      </c>
      <c r="I259" s="90">
        <v>6</v>
      </c>
      <c r="J259" s="90">
        <v>0</v>
      </c>
      <c r="K259" s="90">
        <v>7</v>
      </c>
      <c r="L259" s="90">
        <v>0</v>
      </c>
      <c r="M259" s="90">
        <v>1</v>
      </c>
      <c r="N259" s="90">
        <v>0</v>
      </c>
      <c r="O259" s="90">
        <v>0</v>
      </c>
      <c r="P259" s="90">
        <v>0</v>
      </c>
      <c r="Q259" s="90">
        <v>0</v>
      </c>
      <c r="R259" s="90">
        <v>0</v>
      </c>
      <c r="S259" s="90">
        <v>47</v>
      </c>
    </row>
    <row r="260" spans="1:19" ht="15.5" x14ac:dyDescent="0.35">
      <c r="A260" s="89"/>
      <c r="B260" s="89" t="s">
        <v>226</v>
      </c>
      <c r="C260" s="89"/>
      <c r="D260" s="90">
        <v>0</v>
      </c>
      <c r="E260" s="90">
        <v>21</v>
      </c>
      <c r="F260" s="90">
        <v>0</v>
      </c>
      <c r="G260" s="90">
        <v>3</v>
      </c>
      <c r="H260" s="90">
        <v>0</v>
      </c>
      <c r="I260" s="90">
        <v>4</v>
      </c>
      <c r="J260" s="90">
        <v>0</v>
      </c>
      <c r="K260" s="90">
        <v>12</v>
      </c>
      <c r="L260" s="90">
        <v>0</v>
      </c>
      <c r="M260" s="90">
        <v>0</v>
      </c>
      <c r="N260" s="90">
        <v>0</v>
      </c>
      <c r="O260" s="90">
        <v>0</v>
      </c>
      <c r="P260" s="90">
        <v>0</v>
      </c>
      <c r="Q260" s="90">
        <v>0</v>
      </c>
      <c r="R260" s="90">
        <v>0</v>
      </c>
      <c r="S260" s="90">
        <v>40</v>
      </c>
    </row>
    <row r="261" spans="1:19" ht="15.5" x14ac:dyDescent="0.35">
      <c r="A261" s="89"/>
      <c r="B261" s="89" t="s">
        <v>227</v>
      </c>
      <c r="C261" s="89"/>
      <c r="D261" s="90">
        <v>0</v>
      </c>
      <c r="E261" s="90">
        <v>101</v>
      </c>
      <c r="F261" s="90">
        <v>1</v>
      </c>
      <c r="G261" s="90">
        <v>20</v>
      </c>
      <c r="H261" s="90">
        <v>0</v>
      </c>
      <c r="I261" s="90">
        <v>13</v>
      </c>
      <c r="J261" s="90">
        <v>0</v>
      </c>
      <c r="K261" s="90">
        <v>6</v>
      </c>
      <c r="L261" s="90">
        <v>0</v>
      </c>
      <c r="M261" s="90">
        <v>2</v>
      </c>
      <c r="N261" s="90">
        <v>0</v>
      </c>
      <c r="O261" s="90">
        <v>1</v>
      </c>
      <c r="P261" s="90">
        <v>0</v>
      </c>
      <c r="Q261" s="90">
        <v>0</v>
      </c>
      <c r="R261" s="90">
        <v>1</v>
      </c>
      <c r="S261" s="90">
        <v>141</v>
      </c>
    </row>
    <row r="262" spans="1:19" ht="15.5" x14ac:dyDescent="0.35">
      <c r="A262" s="89"/>
      <c r="B262" s="89" t="s">
        <v>228</v>
      </c>
      <c r="C262" s="89"/>
      <c r="D262" s="90">
        <v>0</v>
      </c>
      <c r="E262" s="90">
        <v>2</v>
      </c>
      <c r="F262" s="90">
        <v>0</v>
      </c>
      <c r="G262" s="90">
        <v>0</v>
      </c>
      <c r="H262" s="90">
        <v>0</v>
      </c>
      <c r="I262" s="90">
        <v>0</v>
      </c>
      <c r="J262" s="90">
        <v>0</v>
      </c>
      <c r="K262" s="90">
        <v>1</v>
      </c>
      <c r="L262" s="90">
        <v>0</v>
      </c>
      <c r="M262" s="90">
        <v>0</v>
      </c>
      <c r="N262" s="90">
        <v>0</v>
      </c>
      <c r="O262" s="90">
        <v>0</v>
      </c>
      <c r="P262" s="90">
        <v>0</v>
      </c>
      <c r="Q262" s="90">
        <v>0</v>
      </c>
      <c r="R262" s="90">
        <v>0</v>
      </c>
      <c r="S262" s="90">
        <v>3</v>
      </c>
    </row>
    <row r="263" spans="1:19" ht="15.5" x14ac:dyDescent="0.35">
      <c r="A263" s="89"/>
      <c r="B263" s="89" t="s">
        <v>229</v>
      </c>
      <c r="C263" s="89"/>
      <c r="D263" s="90">
        <v>0</v>
      </c>
      <c r="E263" s="90">
        <v>20</v>
      </c>
      <c r="F263" s="90">
        <v>0</v>
      </c>
      <c r="G263" s="90">
        <v>5</v>
      </c>
      <c r="H263" s="90">
        <v>0</v>
      </c>
      <c r="I263" s="90">
        <v>2</v>
      </c>
      <c r="J263" s="90">
        <v>0</v>
      </c>
      <c r="K263" s="90">
        <v>6</v>
      </c>
      <c r="L263" s="90">
        <v>0</v>
      </c>
      <c r="M263" s="90">
        <v>2</v>
      </c>
      <c r="N263" s="90">
        <v>0</v>
      </c>
      <c r="O263" s="90">
        <v>0</v>
      </c>
      <c r="P263" s="90">
        <v>0</v>
      </c>
      <c r="Q263" s="90">
        <v>0</v>
      </c>
      <c r="R263" s="90">
        <v>0</v>
      </c>
      <c r="S263" s="90">
        <v>33</v>
      </c>
    </row>
    <row r="264" spans="1:19" ht="15.5" x14ac:dyDescent="0.35">
      <c r="A264" s="89"/>
      <c r="B264" s="89" t="s">
        <v>230</v>
      </c>
      <c r="C264" s="89"/>
      <c r="D264" s="90">
        <v>1</v>
      </c>
      <c r="E264" s="90">
        <v>212</v>
      </c>
      <c r="F264" s="90">
        <v>0</v>
      </c>
      <c r="G264" s="90">
        <v>54</v>
      </c>
      <c r="H264" s="90">
        <v>2</v>
      </c>
      <c r="I264" s="90">
        <v>24</v>
      </c>
      <c r="J264" s="90">
        <v>0</v>
      </c>
      <c r="K264" s="90">
        <v>25</v>
      </c>
      <c r="L264" s="90">
        <v>0</v>
      </c>
      <c r="M264" s="90">
        <v>8</v>
      </c>
      <c r="N264" s="90">
        <v>0</v>
      </c>
      <c r="O264" s="90">
        <v>1</v>
      </c>
      <c r="P264" s="90">
        <v>0</v>
      </c>
      <c r="Q264" s="90">
        <v>0</v>
      </c>
      <c r="R264" s="90">
        <v>3</v>
      </c>
      <c r="S264" s="90">
        <v>316</v>
      </c>
    </row>
    <row r="265" spans="1:19" ht="15.5" x14ac:dyDescent="0.35">
      <c r="A265" s="89"/>
      <c r="B265" s="89" t="s">
        <v>231</v>
      </c>
      <c r="C265" s="89"/>
      <c r="D265" s="90">
        <v>0</v>
      </c>
      <c r="E265" s="90">
        <v>9</v>
      </c>
      <c r="F265" s="90">
        <v>0</v>
      </c>
      <c r="G265" s="90">
        <v>1</v>
      </c>
      <c r="H265" s="90">
        <v>0</v>
      </c>
      <c r="I265" s="90">
        <v>2</v>
      </c>
      <c r="J265" s="90">
        <v>0</v>
      </c>
      <c r="K265" s="90">
        <v>7</v>
      </c>
      <c r="L265" s="90">
        <v>0</v>
      </c>
      <c r="M265" s="90">
        <v>1</v>
      </c>
      <c r="N265" s="90">
        <v>0</v>
      </c>
      <c r="O265" s="90">
        <v>0</v>
      </c>
      <c r="P265" s="90">
        <v>0</v>
      </c>
      <c r="Q265" s="90">
        <v>0</v>
      </c>
      <c r="R265" s="90">
        <v>0</v>
      </c>
      <c r="S265" s="90">
        <v>19</v>
      </c>
    </row>
    <row r="266" spans="1:19" ht="15.5" x14ac:dyDescent="0.35">
      <c r="A266" s="89"/>
      <c r="B266" s="89" t="s">
        <v>232</v>
      </c>
      <c r="C266" s="89"/>
      <c r="D266" s="90">
        <v>0</v>
      </c>
      <c r="E266" s="90">
        <v>1</v>
      </c>
      <c r="F266" s="90">
        <v>0</v>
      </c>
      <c r="G266" s="90">
        <v>1</v>
      </c>
      <c r="H266" s="90">
        <v>0</v>
      </c>
      <c r="I266" s="90">
        <v>0</v>
      </c>
      <c r="J266" s="90">
        <v>0</v>
      </c>
      <c r="K266" s="90">
        <v>0</v>
      </c>
      <c r="L266" s="90">
        <v>0</v>
      </c>
      <c r="M266" s="90">
        <v>0</v>
      </c>
      <c r="N266" s="90">
        <v>0</v>
      </c>
      <c r="O266" s="90">
        <v>0</v>
      </c>
      <c r="P266" s="90">
        <v>0</v>
      </c>
      <c r="Q266" s="90">
        <v>0</v>
      </c>
      <c r="R266" s="90">
        <v>0</v>
      </c>
      <c r="S266" s="90">
        <v>2</v>
      </c>
    </row>
    <row r="267" spans="1:19" ht="15.5" x14ac:dyDescent="0.35">
      <c r="A267" s="89"/>
      <c r="B267" s="89" t="s">
        <v>70</v>
      </c>
      <c r="C267" s="89"/>
      <c r="D267" s="90">
        <v>1</v>
      </c>
      <c r="E267" s="90">
        <v>244</v>
      </c>
      <c r="F267" s="90">
        <v>0</v>
      </c>
      <c r="G267" s="90">
        <v>62</v>
      </c>
      <c r="H267" s="90">
        <v>0</v>
      </c>
      <c r="I267" s="90">
        <v>3</v>
      </c>
      <c r="J267" s="90">
        <v>0</v>
      </c>
      <c r="K267" s="90">
        <v>33</v>
      </c>
      <c r="L267" s="90">
        <v>1</v>
      </c>
      <c r="M267" s="90">
        <v>36</v>
      </c>
      <c r="N267" s="90">
        <v>0</v>
      </c>
      <c r="O267" s="90">
        <v>0</v>
      </c>
      <c r="P267" s="90">
        <v>0</v>
      </c>
      <c r="Q267" s="90">
        <v>0</v>
      </c>
      <c r="R267" s="90">
        <v>1</v>
      </c>
      <c r="S267" s="90">
        <v>342</v>
      </c>
    </row>
    <row r="268" spans="1:19" ht="15.5" x14ac:dyDescent="0.35">
      <c r="A268" s="89"/>
      <c r="B268" s="89"/>
      <c r="C268" s="89" t="s">
        <v>495</v>
      </c>
      <c r="D268" s="90">
        <v>1</v>
      </c>
      <c r="E268" s="90">
        <v>87</v>
      </c>
      <c r="F268" s="90">
        <v>0</v>
      </c>
      <c r="G268" s="90">
        <v>15</v>
      </c>
      <c r="H268" s="90">
        <v>0</v>
      </c>
      <c r="I268" s="90">
        <v>2</v>
      </c>
      <c r="J268" s="90">
        <v>0</v>
      </c>
      <c r="K268" s="90">
        <v>20</v>
      </c>
      <c r="L268" s="90">
        <v>1</v>
      </c>
      <c r="M268" s="90">
        <v>14</v>
      </c>
      <c r="N268" s="90">
        <v>0</v>
      </c>
      <c r="O268" s="90">
        <v>0</v>
      </c>
      <c r="P268" s="90">
        <v>0</v>
      </c>
      <c r="Q268" s="90">
        <v>0</v>
      </c>
      <c r="R268" s="90">
        <v>1</v>
      </c>
      <c r="S268" s="90">
        <v>124</v>
      </c>
    </row>
    <row r="269" spans="1:19" ht="15.5" x14ac:dyDescent="0.35">
      <c r="A269" s="89"/>
      <c r="B269" s="89"/>
      <c r="C269" s="89" t="s">
        <v>494</v>
      </c>
      <c r="D269" s="90">
        <v>0</v>
      </c>
      <c r="E269" s="90">
        <v>157</v>
      </c>
      <c r="F269" s="90">
        <v>0</v>
      </c>
      <c r="G269" s="90">
        <v>47</v>
      </c>
      <c r="H269" s="90">
        <v>0</v>
      </c>
      <c r="I269" s="90">
        <v>1</v>
      </c>
      <c r="J269" s="90">
        <v>0</v>
      </c>
      <c r="K269" s="90">
        <v>13</v>
      </c>
      <c r="L269" s="90">
        <v>0</v>
      </c>
      <c r="M269" s="90">
        <v>22</v>
      </c>
      <c r="N269" s="90">
        <v>0</v>
      </c>
      <c r="O269" s="90">
        <v>0</v>
      </c>
      <c r="P269" s="90">
        <v>0</v>
      </c>
      <c r="Q269" s="90">
        <v>0</v>
      </c>
      <c r="R269" s="90">
        <v>0</v>
      </c>
      <c r="S269" s="90">
        <v>218</v>
      </c>
    </row>
    <row r="270" spans="1:19" ht="15.5" x14ac:dyDescent="0.35">
      <c r="A270" s="89" t="s">
        <v>21</v>
      </c>
      <c r="B270" s="89"/>
      <c r="C270" s="89"/>
      <c r="D270" s="90">
        <v>1</v>
      </c>
      <c r="E270" s="90">
        <v>79</v>
      </c>
      <c r="F270" s="90">
        <v>0</v>
      </c>
      <c r="G270" s="90">
        <v>26</v>
      </c>
      <c r="H270" s="90">
        <v>0</v>
      </c>
      <c r="I270" s="90">
        <v>0</v>
      </c>
      <c r="J270" s="90">
        <v>0</v>
      </c>
      <c r="K270" s="90">
        <v>0</v>
      </c>
      <c r="L270" s="90">
        <v>0</v>
      </c>
      <c r="M270" s="90">
        <v>16</v>
      </c>
      <c r="N270" s="90">
        <v>0</v>
      </c>
      <c r="O270" s="90">
        <v>0</v>
      </c>
      <c r="P270" s="90">
        <v>0</v>
      </c>
      <c r="Q270" s="90">
        <v>0</v>
      </c>
      <c r="R270" s="90">
        <v>1</v>
      </c>
      <c r="S270" s="90">
        <v>105</v>
      </c>
    </row>
    <row r="271" spans="1:19" ht="15.5" x14ac:dyDescent="0.35">
      <c r="A271" s="89"/>
      <c r="B271" s="89" t="s">
        <v>70</v>
      </c>
      <c r="C271" s="89"/>
      <c r="D271" s="90">
        <v>1</v>
      </c>
      <c r="E271" s="90">
        <v>79</v>
      </c>
      <c r="F271" s="90">
        <v>0</v>
      </c>
      <c r="G271" s="90">
        <v>26</v>
      </c>
      <c r="H271" s="90">
        <v>0</v>
      </c>
      <c r="I271" s="90">
        <v>0</v>
      </c>
      <c r="J271" s="90">
        <v>0</v>
      </c>
      <c r="K271" s="90">
        <v>0</v>
      </c>
      <c r="L271" s="90">
        <v>0</v>
      </c>
      <c r="M271" s="90">
        <v>16</v>
      </c>
      <c r="N271" s="90">
        <v>0</v>
      </c>
      <c r="O271" s="90">
        <v>0</v>
      </c>
      <c r="P271" s="90">
        <v>0</v>
      </c>
      <c r="Q271" s="90">
        <v>0</v>
      </c>
      <c r="R271" s="90">
        <v>1</v>
      </c>
      <c r="S271" s="90">
        <v>105</v>
      </c>
    </row>
    <row r="272" spans="1:19" ht="15.5" x14ac:dyDescent="0.35">
      <c r="A272" s="89"/>
      <c r="B272" s="89"/>
      <c r="C272" s="89" t="s">
        <v>495</v>
      </c>
      <c r="D272" s="90">
        <v>1</v>
      </c>
      <c r="E272" s="90">
        <v>23</v>
      </c>
      <c r="F272" s="90">
        <v>0</v>
      </c>
      <c r="G272" s="90">
        <v>6</v>
      </c>
      <c r="H272" s="90">
        <v>0</v>
      </c>
      <c r="I272" s="90">
        <v>0</v>
      </c>
      <c r="J272" s="90">
        <v>0</v>
      </c>
      <c r="K272" s="90">
        <v>0</v>
      </c>
      <c r="L272" s="90">
        <v>0</v>
      </c>
      <c r="M272" s="90">
        <v>4</v>
      </c>
      <c r="N272" s="90">
        <v>0</v>
      </c>
      <c r="O272" s="90">
        <v>0</v>
      </c>
      <c r="P272" s="90">
        <v>0</v>
      </c>
      <c r="Q272" s="90">
        <v>0</v>
      </c>
      <c r="R272" s="90">
        <v>1</v>
      </c>
      <c r="S272" s="90">
        <v>29</v>
      </c>
    </row>
    <row r="273" spans="1:19" ht="15.5" x14ac:dyDescent="0.35">
      <c r="A273" s="89"/>
      <c r="B273" s="89"/>
      <c r="C273" s="89" t="s">
        <v>494</v>
      </c>
      <c r="D273" s="90">
        <v>0</v>
      </c>
      <c r="E273" s="90">
        <v>56</v>
      </c>
      <c r="F273" s="90">
        <v>0</v>
      </c>
      <c r="G273" s="90">
        <v>20</v>
      </c>
      <c r="H273" s="90">
        <v>0</v>
      </c>
      <c r="I273" s="90">
        <v>0</v>
      </c>
      <c r="J273" s="90">
        <v>0</v>
      </c>
      <c r="K273" s="90">
        <v>0</v>
      </c>
      <c r="L273" s="90">
        <v>0</v>
      </c>
      <c r="M273" s="90">
        <v>12</v>
      </c>
      <c r="N273" s="90">
        <v>0</v>
      </c>
      <c r="O273" s="90">
        <v>0</v>
      </c>
      <c r="P273" s="90">
        <v>0</v>
      </c>
      <c r="Q273" s="90">
        <v>0</v>
      </c>
      <c r="R273" s="90">
        <v>0</v>
      </c>
      <c r="S273" s="90">
        <v>76</v>
      </c>
    </row>
    <row r="274" spans="1:19" ht="15.5" x14ac:dyDescent="0.35">
      <c r="A274" s="89" t="s">
        <v>22</v>
      </c>
      <c r="B274" s="89"/>
      <c r="C274" s="89"/>
      <c r="D274" s="90">
        <v>15</v>
      </c>
      <c r="E274" s="90">
        <v>339</v>
      </c>
      <c r="F274" s="90">
        <v>4</v>
      </c>
      <c r="G274" s="90">
        <v>118</v>
      </c>
      <c r="H274" s="90">
        <v>1</v>
      </c>
      <c r="I274" s="90">
        <v>11</v>
      </c>
      <c r="J274" s="90">
        <v>0</v>
      </c>
      <c r="K274" s="90">
        <v>8</v>
      </c>
      <c r="L274" s="90">
        <v>2</v>
      </c>
      <c r="M274" s="90">
        <v>43</v>
      </c>
      <c r="N274" s="90">
        <v>0</v>
      </c>
      <c r="O274" s="90">
        <v>2</v>
      </c>
      <c r="P274" s="90">
        <v>0</v>
      </c>
      <c r="Q274" s="90">
        <v>0</v>
      </c>
      <c r="R274" s="90">
        <v>20</v>
      </c>
      <c r="S274" s="90">
        <v>478</v>
      </c>
    </row>
    <row r="275" spans="1:19" ht="15.5" x14ac:dyDescent="0.35">
      <c r="A275" s="89"/>
      <c r="B275" s="89" t="s">
        <v>233</v>
      </c>
      <c r="C275" s="89"/>
      <c r="D275" s="90">
        <v>1</v>
      </c>
      <c r="E275" s="90">
        <v>12</v>
      </c>
      <c r="F275" s="90">
        <v>0</v>
      </c>
      <c r="G275" s="90">
        <v>8</v>
      </c>
      <c r="H275" s="90">
        <v>0</v>
      </c>
      <c r="I275" s="90">
        <v>4</v>
      </c>
      <c r="J275" s="90">
        <v>0</v>
      </c>
      <c r="K275" s="90">
        <v>4</v>
      </c>
      <c r="L275" s="90">
        <v>1</v>
      </c>
      <c r="M275" s="90">
        <v>2</v>
      </c>
      <c r="N275" s="90">
        <v>0</v>
      </c>
      <c r="O275" s="90">
        <v>0</v>
      </c>
      <c r="P275" s="90">
        <v>0</v>
      </c>
      <c r="Q275" s="90">
        <v>0</v>
      </c>
      <c r="R275" s="90">
        <v>1</v>
      </c>
      <c r="S275" s="90">
        <v>28</v>
      </c>
    </row>
    <row r="276" spans="1:19" ht="15.5" x14ac:dyDescent="0.35">
      <c r="A276" s="89"/>
      <c r="B276" s="89" t="s">
        <v>234</v>
      </c>
      <c r="C276" s="89"/>
      <c r="D276" s="90">
        <v>0</v>
      </c>
      <c r="E276" s="90">
        <v>30</v>
      </c>
      <c r="F276" s="90">
        <v>0</v>
      </c>
      <c r="G276" s="90">
        <v>14</v>
      </c>
      <c r="H276" s="90">
        <v>0</v>
      </c>
      <c r="I276" s="90">
        <v>3</v>
      </c>
      <c r="J276" s="90">
        <v>0</v>
      </c>
      <c r="K276" s="90">
        <v>2</v>
      </c>
      <c r="L276" s="90">
        <v>0</v>
      </c>
      <c r="M276" s="90">
        <v>4</v>
      </c>
      <c r="N276" s="90">
        <v>0</v>
      </c>
      <c r="O276" s="90">
        <v>2</v>
      </c>
      <c r="P276" s="90">
        <v>0</v>
      </c>
      <c r="Q276" s="90">
        <v>0</v>
      </c>
      <c r="R276" s="90">
        <v>0</v>
      </c>
      <c r="S276" s="90">
        <v>51</v>
      </c>
    </row>
    <row r="277" spans="1:19" ht="15.5" x14ac:dyDescent="0.35">
      <c r="A277" s="89"/>
      <c r="B277" s="89" t="s">
        <v>235</v>
      </c>
      <c r="C277" s="89"/>
      <c r="D277" s="90">
        <v>0</v>
      </c>
      <c r="E277" s="90">
        <v>4</v>
      </c>
      <c r="F277" s="90">
        <v>0</v>
      </c>
      <c r="G277" s="90">
        <v>1</v>
      </c>
      <c r="H277" s="90">
        <v>0</v>
      </c>
      <c r="I277" s="90">
        <v>2</v>
      </c>
      <c r="J277" s="90">
        <v>0</v>
      </c>
      <c r="K277" s="90">
        <v>0</v>
      </c>
      <c r="L277" s="90">
        <v>0</v>
      </c>
      <c r="M277" s="90">
        <v>0</v>
      </c>
      <c r="N277" s="90">
        <v>0</v>
      </c>
      <c r="O277" s="90">
        <v>0</v>
      </c>
      <c r="P277" s="90">
        <v>0</v>
      </c>
      <c r="Q277" s="90">
        <v>0</v>
      </c>
      <c r="R277" s="90">
        <v>0</v>
      </c>
      <c r="S277" s="90">
        <v>7</v>
      </c>
    </row>
    <row r="278" spans="1:19" ht="15.5" x14ac:dyDescent="0.35">
      <c r="A278" s="89"/>
      <c r="B278" s="89" t="s">
        <v>70</v>
      </c>
      <c r="C278" s="89"/>
      <c r="D278" s="90">
        <v>14</v>
      </c>
      <c r="E278" s="90">
        <v>293</v>
      </c>
      <c r="F278" s="90">
        <v>4</v>
      </c>
      <c r="G278" s="90">
        <v>95</v>
      </c>
      <c r="H278" s="90">
        <v>1</v>
      </c>
      <c r="I278" s="90">
        <v>2</v>
      </c>
      <c r="J278" s="90">
        <v>0</v>
      </c>
      <c r="K278" s="90">
        <v>2</v>
      </c>
      <c r="L278" s="90">
        <v>1</v>
      </c>
      <c r="M278" s="90">
        <v>37</v>
      </c>
      <c r="N278" s="90">
        <v>0</v>
      </c>
      <c r="O278" s="90">
        <v>0</v>
      </c>
      <c r="P278" s="90">
        <v>0</v>
      </c>
      <c r="Q278" s="90">
        <v>0</v>
      </c>
      <c r="R278" s="90">
        <v>19</v>
      </c>
      <c r="S278" s="90">
        <v>392</v>
      </c>
    </row>
    <row r="279" spans="1:19" ht="15.5" x14ac:dyDescent="0.35">
      <c r="A279" s="89"/>
      <c r="B279" s="89"/>
      <c r="C279" s="89" t="s">
        <v>495</v>
      </c>
      <c r="D279" s="90">
        <v>1</v>
      </c>
      <c r="E279" s="90">
        <v>100</v>
      </c>
      <c r="F279" s="90">
        <v>1</v>
      </c>
      <c r="G279" s="90">
        <v>29</v>
      </c>
      <c r="H279" s="90">
        <v>1</v>
      </c>
      <c r="I279" s="90">
        <v>2</v>
      </c>
      <c r="J279" s="90">
        <v>0</v>
      </c>
      <c r="K279" s="90">
        <v>0</v>
      </c>
      <c r="L279" s="90">
        <v>0</v>
      </c>
      <c r="M279" s="90">
        <v>19</v>
      </c>
      <c r="N279" s="90">
        <v>0</v>
      </c>
      <c r="O279" s="90">
        <v>0</v>
      </c>
      <c r="P279" s="90">
        <v>0</v>
      </c>
      <c r="Q279" s="90">
        <v>0</v>
      </c>
      <c r="R279" s="90">
        <v>3</v>
      </c>
      <c r="S279" s="90">
        <v>131</v>
      </c>
    </row>
    <row r="280" spans="1:19" ht="15.5" x14ac:dyDescent="0.35">
      <c r="A280" s="89"/>
      <c r="B280" s="89"/>
      <c r="C280" s="89" t="s">
        <v>494</v>
      </c>
      <c r="D280" s="90">
        <v>13</v>
      </c>
      <c r="E280" s="90">
        <v>193</v>
      </c>
      <c r="F280" s="90">
        <v>3</v>
      </c>
      <c r="G280" s="90">
        <v>66</v>
      </c>
      <c r="H280" s="90">
        <v>0</v>
      </c>
      <c r="I280" s="90">
        <v>0</v>
      </c>
      <c r="J280" s="90">
        <v>0</v>
      </c>
      <c r="K280" s="90">
        <v>2</v>
      </c>
      <c r="L280" s="90">
        <v>1</v>
      </c>
      <c r="M280" s="90">
        <v>18</v>
      </c>
      <c r="N280" s="90">
        <v>0</v>
      </c>
      <c r="O280" s="90">
        <v>0</v>
      </c>
      <c r="P280" s="90">
        <v>0</v>
      </c>
      <c r="Q280" s="90">
        <v>0</v>
      </c>
      <c r="R280" s="90">
        <v>16</v>
      </c>
      <c r="S280" s="90">
        <v>261</v>
      </c>
    </row>
    <row r="281" spans="1:19" ht="15.5" x14ac:dyDescent="0.35">
      <c r="A281" s="89" t="s">
        <v>23</v>
      </c>
      <c r="B281" s="89"/>
      <c r="C281" s="89"/>
      <c r="D281" s="90">
        <v>33</v>
      </c>
      <c r="E281" s="90">
        <v>1628</v>
      </c>
      <c r="F281" s="90">
        <v>11</v>
      </c>
      <c r="G281" s="90">
        <v>763</v>
      </c>
      <c r="H281" s="90">
        <v>17</v>
      </c>
      <c r="I281" s="90">
        <v>84</v>
      </c>
      <c r="J281" s="90">
        <v>6</v>
      </c>
      <c r="K281" s="90">
        <v>50</v>
      </c>
      <c r="L281" s="90">
        <v>6</v>
      </c>
      <c r="M281" s="90">
        <v>87</v>
      </c>
      <c r="N281" s="90">
        <v>0</v>
      </c>
      <c r="O281" s="90">
        <v>3</v>
      </c>
      <c r="P281" s="90">
        <v>0</v>
      </c>
      <c r="Q281" s="90">
        <v>0</v>
      </c>
      <c r="R281" s="90">
        <v>67</v>
      </c>
      <c r="S281" s="90">
        <v>2528</v>
      </c>
    </row>
    <row r="282" spans="1:19" ht="15.5" x14ac:dyDescent="0.35">
      <c r="A282" s="89"/>
      <c r="B282" s="89" t="s">
        <v>236</v>
      </c>
      <c r="C282" s="89"/>
      <c r="D282" s="90">
        <v>1</v>
      </c>
      <c r="E282" s="90">
        <v>129</v>
      </c>
      <c r="F282" s="90">
        <v>0</v>
      </c>
      <c r="G282" s="90">
        <v>59</v>
      </c>
      <c r="H282" s="90">
        <v>1</v>
      </c>
      <c r="I282" s="90">
        <v>9</v>
      </c>
      <c r="J282" s="90">
        <v>0</v>
      </c>
      <c r="K282" s="90">
        <v>5</v>
      </c>
      <c r="L282" s="90">
        <v>0</v>
      </c>
      <c r="M282" s="90">
        <v>8</v>
      </c>
      <c r="N282" s="90">
        <v>0</v>
      </c>
      <c r="O282" s="90">
        <v>1</v>
      </c>
      <c r="P282" s="90">
        <v>0</v>
      </c>
      <c r="Q282" s="90">
        <v>0</v>
      </c>
      <c r="R282" s="90">
        <v>2</v>
      </c>
      <c r="S282" s="90">
        <v>203</v>
      </c>
    </row>
    <row r="283" spans="1:19" ht="15.5" x14ac:dyDescent="0.35">
      <c r="A283" s="89"/>
      <c r="B283" s="89" t="s">
        <v>655</v>
      </c>
      <c r="C283" s="89"/>
      <c r="D283" s="90">
        <v>0</v>
      </c>
      <c r="E283" s="90">
        <v>8</v>
      </c>
      <c r="F283" s="90">
        <v>0</v>
      </c>
      <c r="G283" s="90">
        <v>5</v>
      </c>
      <c r="H283" s="90">
        <v>1</v>
      </c>
      <c r="I283" s="90">
        <v>0</v>
      </c>
      <c r="J283" s="90">
        <v>0</v>
      </c>
      <c r="K283" s="90">
        <v>0</v>
      </c>
      <c r="L283" s="90">
        <v>0</v>
      </c>
      <c r="M283" s="90">
        <v>2</v>
      </c>
      <c r="N283" s="90">
        <v>0</v>
      </c>
      <c r="O283" s="90">
        <v>0</v>
      </c>
      <c r="P283" s="90">
        <v>0</v>
      </c>
      <c r="Q283" s="90">
        <v>0</v>
      </c>
      <c r="R283" s="90">
        <v>1</v>
      </c>
      <c r="S283" s="90">
        <v>13</v>
      </c>
    </row>
    <row r="284" spans="1:19" ht="15.5" x14ac:dyDescent="0.35">
      <c r="A284" s="89"/>
      <c r="B284" s="89" t="s">
        <v>237</v>
      </c>
      <c r="C284" s="89"/>
      <c r="D284" s="90">
        <v>0</v>
      </c>
      <c r="E284" s="90">
        <v>29</v>
      </c>
      <c r="F284" s="90">
        <v>0</v>
      </c>
      <c r="G284" s="90">
        <v>12</v>
      </c>
      <c r="H284" s="90">
        <v>0</v>
      </c>
      <c r="I284" s="90">
        <v>5</v>
      </c>
      <c r="J284" s="90">
        <v>0</v>
      </c>
      <c r="K284" s="90">
        <v>0</v>
      </c>
      <c r="L284" s="90">
        <v>0</v>
      </c>
      <c r="M284" s="90">
        <v>0</v>
      </c>
      <c r="N284" s="90">
        <v>0</v>
      </c>
      <c r="O284" s="90">
        <v>0</v>
      </c>
      <c r="P284" s="90">
        <v>0</v>
      </c>
      <c r="Q284" s="90">
        <v>0</v>
      </c>
      <c r="R284" s="90">
        <v>0</v>
      </c>
      <c r="S284" s="90">
        <v>46</v>
      </c>
    </row>
    <row r="285" spans="1:19" ht="15.5" x14ac:dyDescent="0.35">
      <c r="A285" s="89"/>
      <c r="B285" s="89" t="s">
        <v>238</v>
      </c>
      <c r="C285" s="89"/>
      <c r="D285" s="90">
        <v>0</v>
      </c>
      <c r="E285" s="90">
        <v>147</v>
      </c>
      <c r="F285" s="90">
        <v>0</v>
      </c>
      <c r="G285" s="90">
        <v>79</v>
      </c>
      <c r="H285" s="90">
        <v>2</v>
      </c>
      <c r="I285" s="90">
        <v>16</v>
      </c>
      <c r="J285" s="90">
        <v>0</v>
      </c>
      <c r="K285" s="90">
        <v>9</v>
      </c>
      <c r="L285" s="90">
        <v>0</v>
      </c>
      <c r="M285" s="90">
        <v>6</v>
      </c>
      <c r="N285" s="90">
        <v>0</v>
      </c>
      <c r="O285" s="90">
        <v>1</v>
      </c>
      <c r="P285" s="90">
        <v>0</v>
      </c>
      <c r="Q285" s="90">
        <v>0</v>
      </c>
      <c r="R285" s="90">
        <v>2</v>
      </c>
      <c r="S285" s="90">
        <v>252</v>
      </c>
    </row>
    <row r="286" spans="1:19" ht="15.5" x14ac:dyDescent="0.35">
      <c r="A286" s="89"/>
      <c r="B286" s="89" t="s">
        <v>23</v>
      </c>
      <c r="C286" s="89"/>
      <c r="D286" s="90">
        <v>6</v>
      </c>
      <c r="E286" s="90">
        <v>419</v>
      </c>
      <c r="F286" s="90">
        <v>0</v>
      </c>
      <c r="G286" s="90">
        <v>210</v>
      </c>
      <c r="H286" s="90">
        <v>6</v>
      </c>
      <c r="I286" s="90">
        <v>33</v>
      </c>
      <c r="J286" s="90">
        <v>1</v>
      </c>
      <c r="K286" s="90">
        <v>32</v>
      </c>
      <c r="L286" s="90">
        <v>2</v>
      </c>
      <c r="M286" s="90">
        <v>21</v>
      </c>
      <c r="N286" s="90">
        <v>0</v>
      </c>
      <c r="O286" s="90">
        <v>0</v>
      </c>
      <c r="P286" s="90">
        <v>0</v>
      </c>
      <c r="Q286" s="90">
        <v>0</v>
      </c>
      <c r="R286" s="90">
        <v>13</v>
      </c>
      <c r="S286" s="90">
        <v>694</v>
      </c>
    </row>
    <row r="287" spans="1:19" ht="15.5" x14ac:dyDescent="0.35">
      <c r="A287" s="89"/>
      <c r="B287" s="89" t="s">
        <v>70</v>
      </c>
      <c r="C287" s="89"/>
      <c r="D287" s="90">
        <v>26</v>
      </c>
      <c r="E287" s="90">
        <v>896</v>
      </c>
      <c r="F287" s="90">
        <v>11</v>
      </c>
      <c r="G287" s="90">
        <v>398</v>
      </c>
      <c r="H287" s="90">
        <v>7</v>
      </c>
      <c r="I287" s="90">
        <v>21</v>
      </c>
      <c r="J287" s="90">
        <v>5</v>
      </c>
      <c r="K287" s="90">
        <v>4</v>
      </c>
      <c r="L287" s="90">
        <v>4</v>
      </c>
      <c r="M287" s="90">
        <v>50</v>
      </c>
      <c r="N287" s="90">
        <v>0</v>
      </c>
      <c r="O287" s="90">
        <v>1</v>
      </c>
      <c r="P287" s="90">
        <v>0</v>
      </c>
      <c r="Q287" s="90">
        <v>0</v>
      </c>
      <c r="R287" s="90">
        <v>49</v>
      </c>
      <c r="S287" s="90">
        <v>1320</v>
      </c>
    </row>
    <row r="288" spans="1:19" ht="15.5" x14ac:dyDescent="0.35">
      <c r="A288" s="89"/>
      <c r="B288" s="89"/>
      <c r="C288" s="89" t="s">
        <v>495</v>
      </c>
      <c r="D288" s="90">
        <v>12</v>
      </c>
      <c r="E288" s="90">
        <v>355</v>
      </c>
      <c r="F288" s="90">
        <v>6</v>
      </c>
      <c r="G288" s="90">
        <v>147</v>
      </c>
      <c r="H288" s="90">
        <v>5</v>
      </c>
      <c r="I288" s="90">
        <v>9</v>
      </c>
      <c r="J288" s="90">
        <v>4</v>
      </c>
      <c r="K288" s="90">
        <v>3</v>
      </c>
      <c r="L288" s="90">
        <v>4</v>
      </c>
      <c r="M288" s="90">
        <v>28</v>
      </c>
      <c r="N288" s="90">
        <v>0</v>
      </c>
      <c r="O288" s="90">
        <v>1</v>
      </c>
      <c r="P288" s="90">
        <v>0</v>
      </c>
      <c r="Q288" s="90">
        <v>0</v>
      </c>
      <c r="R288" s="90">
        <v>27</v>
      </c>
      <c r="S288" s="90">
        <v>515</v>
      </c>
    </row>
    <row r="289" spans="1:19" ht="15.5" x14ac:dyDescent="0.35">
      <c r="A289" s="89"/>
      <c r="B289" s="89"/>
      <c r="C289" s="89" t="s">
        <v>494</v>
      </c>
      <c r="D289" s="90">
        <v>14</v>
      </c>
      <c r="E289" s="90">
        <v>541</v>
      </c>
      <c r="F289" s="90">
        <v>5</v>
      </c>
      <c r="G289" s="90">
        <v>251</v>
      </c>
      <c r="H289" s="90">
        <v>2</v>
      </c>
      <c r="I289" s="90">
        <v>12</v>
      </c>
      <c r="J289" s="90">
        <v>1</v>
      </c>
      <c r="K289" s="90">
        <v>1</v>
      </c>
      <c r="L289" s="90">
        <v>0</v>
      </c>
      <c r="M289" s="90">
        <v>22</v>
      </c>
      <c r="N289" s="90">
        <v>0</v>
      </c>
      <c r="O289" s="90">
        <v>0</v>
      </c>
      <c r="P289" s="90">
        <v>0</v>
      </c>
      <c r="Q289" s="90">
        <v>0</v>
      </c>
      <c r="R289" s="90">
        <v>22</v>
      </c>
      <c r="S289" s="90">
        <v>805</v>
      </c>
    </row>
    <row r="290" spans="1:19" ht="15.5" x14ac:dyDescent="0.35">
      <c r="A290" s="89" t="s">
        <v>24</v>
      </c>
      <c r="B290" s="89"/>
      <c r="C290" s="89"/>
      <c r="D290" s="90">
        <v>2</v>
      </c>
      <c r="E290" s="90">
        <v>47</v>
      </c>
      <c r="F290" s="90">
        <v>0</v>
      </c>
      <c r="G290" s="90">
        <v>16</v>
      </c>
      <c r="H290" s="90">
        <v>0</v>
      </c>
      <c r="I290" s="90">
        <v>0</v>
      </c>
      <c r="J290" s="90">
        <v>0</v>
      </c>
      <c r="K290" s="90">
        <v>0</v>
      </c>
      <c r="L290" s="90">
        <v>0</v>
      </c>
      <c r="M290" s="90">
        <v>7</v>
      </c>
      <c r="N290" s="90">
        <v>0</v>
      </c>
      <c r="O290" s="90">
        <v>0</v>
      </c>
      <c r="P290" s="90">
        <v>0</v>
      </c>
      <c r="Q290" s="90">
        <v>0</v>
      </c>
      <c r="R290" s="90">
        <v>2</v>
      </c>
      <c r="S290" s="90">
        <v>63</v>
      </c>
    </row>
    <row r="291" spans="1:19" ht="15.5" x14ac:dyDescent="0.35">
      <c r="A291" s="89"/>
      <c r="B291" s="89" t="s">
        <v>239</v>
      </c>
      <c r="C291" s="89"/>
      <c r="D291" s="90">
        <v>0</v>
      </c>
      <c r="E291" s="90">
        <v>1</v>
      </c>
      <c r="F291" s="90">
        <v>0</v>
      </c>
      <c r="G291" s="90">
        <v>0</v>
      </c>
      <c r="H291" s="90">
        <v>0</v>
      </c>
      <c r="I291" s="90">
        <v>0</v>
      </c>
      <c r="J291" s="90">
        <v>0</v>
      </c>
      <c r="K291" s="90">
        <v>0</v>
      </c>
      <c r="L291" s="90">
        <v>0</v>
      </c>
      <c r="M291" s="90">
        <v>1</v>
      </c>
      <c r="N291" s="90">
        <v>0</v>
      </c>
      <c r="O291" s="90">
        <v>0</v>
      </c>
      <c r="P291" s="90">
        <v>0</v>
      </c>
      <c r="Q291" s="90">
        <v>0</v>
      </c>
      <c r="R291" s="90">
        <v>0</v>
      </c>
      <c r="S291" s="90">
        <v>1</v>
      </c>
    </row>
    <row r="292" spans="1:19" ht="15.5" x14ac:dyDescent="0.35">
      <c r="A292" s="89"/>
      <c r="B292" s="89" t="s">
        <v>70</v>
      </c>
      <c r="C292" s="89"/>
      <c r="D292" s="90">
        <v>2</v>
      </c>
      <c r="E292" s="90">
        <v>46</v>
      </c>
      <c r="F292" s="90">
        <v>0</v>
      </c>
      <c r="G292" s="90">
        <v>16</v>
      </c>
      <c r="H292" s="90">
        <v>0</v>
      </c>
      <c r="I292" s="90">
        <v>0</v>
      </c>
      <c r="J292" s="90">
        <v>0</v>
      </c>
      <c r="K292" s="90">
        <v>0</v>
      </c>
      <c r="L292" s="90">
        <v>0</v>
      </c>
      <c r="M292" s="90">
        <v>6</v>
      </c>
      <c r="N292" s="90">
        <v>0</v>
      </c>
      <c r="O292" s="90">
        <v>0</v>
      </c>
      <c r="P292" s="90">
        <v>0</v>
      </c>
      <c r="Q292" s="90">
        <v>0</v>
      </c>
      <c r="R292" s="90">
        <v>2</v>
      </c>
      <c r="S292" s="90">
        <v>62</v>
      </c>
    </row>
    <row r="293" spans="1:19" ht="15.5" x14ac:dyDescent="0.35">
      <c r="A293" s="89"/>
      <c r="B293" s="89"/>
      <c r="C293" s="89" t="s">
        <v>495</v>
      </c>
      <c r="D293" s="90">
        <v>1</v>
      </c>
      <c r="E293" s="90">
        <v>22</v>
      </c>
      <c r="F293" s="90">
        <v>0</v>
      </c>
      <c r="G293" s="90">
        <v>6</v>
      </c>
      <c r="H293" s="90">
        <v>0</v>
      </c>
      <c r="I293" s="90">
        <v>0</v>
      </c>
      <c r="J293" s="90">
        <v>0</v>
      </c>
      <c r="K293" s="90">
        <v>0</v>
      </c>
      <c r="L293" s="90">
        <v>0</v>
      </c>
      <c r="M293" s="90">
        <v>4</v>
      </c>
      <c r="N293" s="90">
        <v>0</v>
      </c>
      <c r="O293" s="90">
        <v>0</v>
      </c>
      <c r="P293" s="90">
        <v>0</v>
      </c>
      <c r="Q293" s="90">
        <v>0</v>
      </c>
      <c r="R293" s="90">
        <v>1</v>
      </c>
      <c r="S293" s="90">
        <v>28</v>
      </c>
    </row>
    <row r="294" spans="1:19" ht="15.5" x14ac:dyDescent="0.35">
      <c r="A294" s="89"/>
      <c r="B294" s="89"/>
      <c r="C294" s="89" t="s">
        <v>494</v>
      </c>
      <c r="D294" s="90">
        <v>1</v>
      </c>
      <c r="E294" s="90">
        <v>24</v>
      </c>
      <c r="F294" s="90">
        <v>0</v>
      </c>
      <c r="G294" s="90">
        <v>10</v>
      </c>
      <c r="H294" s="90">
        <v>0</v>
      </c>
      <c r="I294" s="90">
        <v>0</v>
      </c>
      <c r="J294" s="90">
        <v>0</v>
      </c>
      <c r="K294" s="90">
        <v>0</v>
      </c>
      <c r="L294" s="90">
        <v>0</v>
      </c>
      <c r="M294" s="90">
        <v>2</v>
      </c>
      <c r="N294" s="90">
        <v>0</v>
      </c>
      <c r="O294" s="90">
        <v>0</v>
      </c>
      <c r="P294" s="90">
        <v>0</v>
      </c>
      <c r="Q294" s="90">
        <v>0</v>
      </c>
      <c r="R294" s="90">
        <v>1</v>
      </c>
      <c r="S294" s="90">
        <v>34</v>
      </c>
    </row>
    <row r="295" spans="1:19" ht="15.5" x14ac:dyDescent="0.35">
      <c r="A295" s="89" t="s">
        <v>25</v>
      </c>
      <c r="B295" s="89"/>
      <c r="C295" s="89"/>
      <c r="D295" s="90">
        <v>3</v>
      </c>
      <c r="E295" s="90">
        <v>65</v>
      </c>
      <c r="F295" s="90">
        <v>0</v>
      </c>
      <c r="G295" s="90">
        <v>33</v>
      </c>
      <c r="H295" s="90">
        <v>0</v>
      </c>
      <c r="I295" s="90">
        <v>2</v>
      </c>
      <c r="J295" s="90">
        <v>0</v>
      </c>
      <c r="K295" s="90">
        <v>0</v>
      </c>
      <c r="L295" s="90">
        <v>0</v>
      </c>
      <c r="M295" s="90">
        <v>11</v>
      </c>
      <c r="N295" s="90">
        <v>0</v>
      </c>
      <c r="O295" s="90">
        <v>0</v>
      </c>
      <c r="P295" s="90">
        <v>0</v>
      </c>
      <c r="Q295" s="90">
        <v>0</v>
      </c>
      <c r="R295" s="90">
        <v>3</v>
      </c>
      <c r="S295" s="90">
        <v>100</v>
      </c>
    </row>
    <row r="296" spans="1:19" ht="15.5" x14ac:dyDescent="0.35">
      <c r="A296" s="89"/>
      <c r="B296" s="89" t="s">
        <v>240</v>
      </c>
      <c r="C296" s="89"/>
      <c r="D296" s="90">
        <v>0</v>
      </c>
      <c r="E296" s="90">
        <v>0</v>
      </c>
      <c r="F296" s="90">
        <v>0</v>
      </c>
      <c r="G296" s="90">
        <v>0</v>
      </c>
      <c r="H296" s="90">
        <v>0</v>
      </c>
      <c r="I296" s="90">
        <v>1</v>
      </c>
      <c r="J296" s="90">
        <v>0</v>
      </c>
      <c r="K296" s="90">
        <v>0</v>
      </c>
      <c r="L296" s="90">
        <v>0</v>
      </c>
      <c r="M296" s="90">
        <v>0</v>
      </c>
      <c r="N296" s="90">
        <v>0</v>
      </c>
      <c r="O296" s="90">
        <v>0</v>
      </c>
      <c r="P296" s="90">
        <v>0</v>
      </c>
      <c r="Q296" s="90">
        <v>0</v>
      </c>
      <c r="R296" s="90">
        <v>0</v>
      </c>
      <c r="S296" s="90">
        <v>1</v>
      </c>
    </row>
    <row r="297" spans="1:19" ht="15.5" x14ac:dyDescent="0.35">
      <c r="A297" s="89"/>
      <c r="B297" s="89" t="s">
        <v>70</v>
      </c>
      <c r="C297" s="89"/>
      <c r="D297" s="90">
        <v>3</v>
      </c>
      <c r="E297" s="90">
        <v>65</v>
      </c>
      <c r="F297" s="90">
        <v>0</v>
      </c>
      <c r="G297" s="90">
        <v>33</v>
      </c>
      <c r="H297" s="90">
        <v>0</v>
      </c>
      <c r="I297" s="90">
        <v>1</v>
      </c>
      <c r="J297" s="90">
        <v>0</v>
      </c>
      <c r="K297" s="90">
        <v>0</v>
      </c>
      <c r="L297" s="90">
        <v>0</v>
      </c>
      <c r="M297" s="90">
        <v>11</v>
      </c>
      <c r="N297" s="90">
        <v>0</v>
      </c>
      <c r="O297" s="90">
        <v>0</v>
      </c>
      <c r="P297" s="90">
        <v>0</v>
      </c>
      <c r="Q297" s="90">
        <v>0</v>
      </c>
      <c r="R297" s="90">
        <v>3</v>
      </c>
      <c r="S297" s="90">
        <v>99</v>
      </c>
    </row>
    <row r="298" spans="1:19" ht="15.5" x14ac:dyDescent="0.35">
      <c r="A298" s="89"/>
      <c r="B298" s="89"/>
      <c r="C298" s="89" t="s">
        <v>495</v>
      </c>
      <c r="D298" s="90">
        <v>0</v>
      </c>
      <c r="E298" s="90">
        <v>14</v>
      </c>
      <c r="F298" s="90">
        <v>0</v>
      </c>
      <c r="G298" s="90">
        <v>8</v>
      </c>
      <c r="H298" s="90">
        <v>0</v>
      </c>
      <c r="I298" s="90">
        <v>0</v>
      </c>
      <c r="J298" s="90">
        <v>0</v>
      </c>
      <c r="K298" s="90">
        <v>0</v>
      </c>
      <c r="L298" s="90">
        <v>0</v>
      </c>
      <c r="M298" s="90">
        <v>5</v>
      </c>
      <c r="N298" s="90">
        <v>0</v>
      </c>
      <c r="O298" s="90">
        <v>0</v>
      </c>
      <c r="P298" s="90">
        <v>0</v>
      </c>
      <c r="Q298" s="90">
        <v>0</v>
      </c>
      <c r="R298" s="90">
        <v>0</v>
      </c>
      <c r="S298" s="90">
        <v>22</v>
      </c>
    </row>
    <row r="299" spans="1:19" ht="15.5" x14ac:dyDescent="0.35">
      <c r="A299" s="89"/>
      <c r="B299" s="89"/>
      <c r="C299" s="89" t="s">
        <v>494</v>
      </c>
      <c r="D299" s="90">
        <v>3</v>
      </c>
      <c r="E299" s="90">
        <v>51</v>
      </c>
      <c r="F299" s="90">
        <v>0</v>
      </c>
      <c r="G299" s="90">
        <v>25</v>
      </c>
      <c r="H299" s="90">
        <v>0</v>
      </c>
      <c r="I299" s="90">
        <v>1</v>
      </c>
      <c r="J299" s="90">
        <v>0</v>
      </c>
      <c r="K299" s="90">
        <v>0</v>
      </c>
      <c r="L299" s="90">
        <v>0</v>
      </c>
      <c r="M299" s="90">
        <v>6</v>
      </c>
      <c r="N299" s="90">
        <v>0</v>
      </c>
      <c r="O299" s="90">
        <v>0</v>
      </c>
      <c r="P299" s="90">
        <v>0</v>
      </c>
      <c r="Q299" s="90">
        <v>0</v>
      </c>
      <c r="R299" s="90">
        <v>3</v>
      </c>
      <c r="S299" s="90">
        <v>77</v>
      </c>
    </row>
    <row r="300" spans="1:19" ht="15.5" x14ac:dyDescent="0.35">
      <c r="A300" s="89" t="s">
        <v>26</v>
      </c>
      <c r="B300" s="89"/>
      <c r="C300" s="89"/>
      <c r="D300" s="90">
        <v>28</v>
      </c>
      <c r="E300" s="90">
        <v>1478</v>
      </c>
      <c r="F300" s="90">
        <v>8</v>
      </c>
      <c r="G300" s="90">
        <v>637</v>
      </c>
      <c r="H300" s="90">
        <v>11</v>
      </c>
      <c r="I300" s="90">
        <v>127</v>
      </c>
      <c r="J300" s="90">
        <v>0</v>
      </c>
      <c r="K300" s="90">
        <v>74</v>
      </c>
      <c r="L300" s="90">
        <v>4</v>
      </c>
      <c r="M300" s="90">
        <v>92</v>
      </c>
      <c r="N300" s="90">
        <v>0</v>
      </c>
      <c r="O300" s="90">
        <v>6</v>
      </c>
      <c r="P300" s="90">
        <v>0</v>
      </c>
      <c r="Q300" s="90">
        <v>1</v>
      </c>
      <c r="R300" s="90">
        <v>47</v>
      </c>
      <c r="S300" s="90">
        <v>2323</v>
      </c>
    </row>
    <row r="301" spans="1:19" ht="15.5" x14ac:dyDescent="0.35">
      <c r="A301" s="89"/>
      <c r="B301" s="89" t="s">
        <v>241</v>
      </c>
      <c r="C301" s="89"/>
      <c r="D301" s="90">
        <v>0</v>
      </c>
      <c r="E301" s="90">
        <v>4</v>
      </c>
      <c r="F301" s="90">
        <v>0</v>
      </c>
      <c r="G301" s="90">
        <v>3</v>
      </c>
      <c r="H301" s="90">
        <v>0</v>
      </c>
      <c r="I301" s="90">
        <v>5</v>
      </c>
      <c r="J301" s="90">
        <v>0</v>
      </c>
      <c r="K301" s="90">
        <v>0</v>
      </c>
      <c r="L301" s="90">
        <v>0</v>
      </c>
      <c r="M301" s="90">
        <v>0</v>
      </c>
      <c r="N301" s="90">
        <v>0</v>
      </c>
      <c r="O301" s="90">
        <v>0</v>
      </c>
      <c r="P301" s="90">
        <v>0</v>
      </c>
      <c r="Q301" s="90">
        <v>0</v>
      </c>
      <c r="R301" s="90">
        <v>0</v>
      </c>
      <c r="S301" s="90">
        <v>12</v>
      </c>
    </row>
    <row r="302" spans="1:19" ht="15.5" x14ac:dyDescent="0.35">
      <c r="A302" s="89"/>
      <c r="B302" s="89" t="s">
        <v>656</v>
      </c>
      <c r="C302" s="89"/>
      <c r="D302" s="90">
        <v>0</v>
      </c>
      <c r="E302" s="90">
        <v>4</v>
      </c>
      <c r="F302" s="90">
        <v>0</v>
      </c>
      <c r="G302" s="90">
        <v>0</v>
      </c>
      <c r="H302" s="90">
        <v>0</v>
      </c>
      <c r="I302" s="90">
        <v>0</v>
      </c>
      <c r="J302" s="90">
        <v>0</v>
      </c>
      <c r="K302" s="90">
        <v>0</v>
      </c>
      <c r="L302" s="90">
        <v>0</v>
      </c>
      <c r="M302" s="90">
        <v>0</v>
      </c>
      <c r="N302" s="90">
        <v>0</v>
      </c>
      <c r="O302" s="90">
        <v>0</v>
      </c>
      <c r="P302" s="90">
        <v>0</v>
      </c>
      <c r="Q302" s="90">
        <v>0</v>
      </c>
      <c r="R302" s="90">
        <v>0</v>
      </c>
      <c r="S302" s="90">
        <v>4</v>
      </c>
    </row>
    <row r="303" spans="1:19" ht="15.5" x14ac:dyDescent="0.35">
      <c r="A303" s="89"/>
      <c r="B303" s="89" t="s">
        <v>242</v>
      </c>
      <c r="C303" s="89"/>
      <c r="D303" s="90">
        <v>0</v>
      </c>
      <c r="E303" s="90">
        <v>9</v>
      </c>
      <c r="F303" s="90">
        <v>0</v>
      </c>
      <c r="G303" s="90">
        <v>5</v>
      </c>
      <c r="H303" s="90">
        <v>0</v>
      </c>
      <c r="I303" s="90">
        <v>6</v>
      </c>
      <c r="J303" s="90">
        <v>0</v>
      </c>
      <c r="K303" s="90">
        <v>0</v>
      </c>
      <c r="L303" s="90">
        <v>0</v>
      </c>
      <c r="M303" s="90">
        <v>1</v>
      </c>
      <c r="N303" s="90">
        <v>0</v>
      </c>
      <c r="O303" s="90">
        <v>0</v>
      </c>
      <c r="P303" s="90">
        <v>0</v>
      </c>
      <c r="Q303" s="90">
        <v>0</v>
      </c>
      <c r="R303" s="90">
        <v>0</v>
      </c>
      <c r="S303" s="90">
        <v>20</v>
      </c>
    </row>
    <row r="304" spans="1:19" ht="15.5" x14ac:dyDescent="0.35">
      <c r="A304" s="89"/>
      <c r="B304" s="89" t="s">
        <v>243</v>
      </c>
      <c r="C304" s="89"/>
      <c r="D304" s="90">
        <v>0</v>
      </c>
      <c r="E304" s="90">
        <v>9</v>
      </c>
      <c r="F304" s="90">
        <v>0</v>
      </c>
      <c r="G304" s="90">
        <v>17</v>
      </c>
      <c r="H304" s="90">
        <v>0</v>
      </c>
      <c r="I304" s="90">
        <v>4</v>
      </c>
      <c r="J304" s="90">
        <v>0</v>
      </c>
      <c r="K304" s="90">
        <v>0</v>
      </c>
      <c r="L304" s="90">
        <v>0</v>
      </c>
      <c r="M304" s="90">
        <v>0</v>
      </c>
      <c r="N304" s="90">
        <v>0</v>
      </c>
      <c r="O304" s="90">
        <v>0</v>
      </c>
      <c r="P304" s="90">
        <v>0</v>
      </c>
      <c r="Q304" s="90">
        <v>0</v>
      </c>
      <c r="R304" s="90">
        <v>0</v>
      </c>
      <c r="S304" s="90">
        <v>30</v>
      </c>
    </row>
    <row r="305" spans="1:19" ht="15.5" x14ac:dyDescent="0.35">
      <c r="A305" s="89"/>
      <c r="B305" s="89" t="s">
        <v>244</v>
      </c>
      <c r="C305" s="89"/>
      <c r="D305" s="90">
        <v>0</v>
      </c>
      <c r="E305" s="90">
        <v>20</v>
      </c>
      <c r="F305" s="90">
        <v>0</v>
      </c>
      <c r="G305" s="90">
        <v>17</v>
      </c>
      <c r="H305" s="90">
        <v>0</v>
      </c>
      <c r="I305" s="90">
        <v>4</v>
      </c>
      <c r="J305" s="90">
        <v>0</v>
      </c>
      <c r="K305" s="90">
        <v>0</v>
      </c>
      <c r="L305" s="90">
        <v>0</v>
      </c>
      <c r="M305" s="90">
        <v>0</v>
      </c>
      <c r="N305" s="90">
        <v>0</v>
      </c>
      <c r="O305" s="90">
        <v>0</v>
      </c>
      <c r="P305" s="90">
        <v>0</v>
      </c>
      <c r="Q305" s="90">
        <v>0</v>
      </c>
      <c r="R305" s="90">
        <v>0</v>
      </c>
      <c r="S305" s="90">
        <v>41</v>
      </c>
    </row>
    <row r="306" spans="1:19" ht="15.5" x14ac:dyDescent="0.35">
      <c r="A306" s="89"/>
      <c r="B306" s="89" t="s">
        <v>245</v>
      </c>
      <c r="C306" s="89"/>
      <c r="D306" s="90">
        <v>0</v>
      </c>
      <c r="E306" s="90">
        <v>64</v>
      </c>
      <c r="F306" s="90">
        <v>0</v>
      </c>
      <c r="G306" s="90">
        <v>21</v>
      </c>
      <c r="H306" s="90">
        <v>0</v>
      </c>
      <c r="I306" s="90">
        <v>6</v>
      </c>
      <c r="J306" s="90">
        <v>0</v>
      </c>
      <c r="K306" s="90">
        <v>8</v>
      </c>
      <c r="L306" s="90">
        <v>0</v>
      </c>
      <c r="M306" s="90">
        <v>6</v>
      </c>
      <c r="N306" s="90">
        <v>0</v>
      </c>
      <c r="O306" s="90">
        <v>0</v>
      </c>
      <c r="P306" s="90">
        <v>0</v>
      </c>
      <c r="Q306" s="90">
        <v>0</v>
      </c>
      <c r="R306" s="90">
        <v>0</v>
      </c>
      <c r="S306" s="90">
        <v>99</v>
      </c>
    </row>
    <row r="307" spans="1:19" ht="15.5" x14ac:dyDescent="0.35">
      <c r="A307" s="89"/>
      <c r="B307" s="89" t="s">
        <v>26</v>
      </c>
      <c r="C307" s="89"/>
      <c r="D307" s="90">
        <v>1</v>
      </c>
      <c r="E307" s="90">
        <v>83</v>
      </c>
      <c r="F307" s="90">
        <v>0</v>
      </c>
      <c r="G307" s="90">
        <v>27</v>
      </c>
      <c r="H307" s="90">
        <v>0</v>
      </c>
      <c r="I307" s="90">
        <v>9</v>
      </c>
      <c r="J307" s="90">
        <v>0</v>
      </c>
      <c r="K307" s="90">
        <v>12</v>
      </c>
      <c r="L307" s="90">
        <v>0</v>
      </c>
      <c r="M307" s="90">
        <v>9</v>
      </c>
      <c r="N307" s="90">
        <v>0</v>
      </c>
      <c r="O307" s="90">
        <v>0</v>
      </c>
      <c r="P307" s="90">
        <v>0</v>
      </c>
      <c r="Q307" s="90">
        <v>0</v>
      </c>
      <c r="R307" s="90">
        <v>1</v>
      </c>
      <c r="S307" s="90">
        <v>131</v>
      </c>
    </row>
    <row r="308" spans="1:19" ht="15.5" x14ac:dyDescent="0.35">
      <c r="A308" s="89"/>
      <c r="B308" s="89" t="s">
        <v>246</v>
      </c>
      <c r="C308" s="89"/>
      <c r="D308" s="90">
        <v>1</v>
      </c>
      <c r="E308" s="90">
        <v>7</v>
      </c>
      <c r="F308" s="90">
        <v>0</v>
      </c>
      <c r="G308" s="90">
        <v>8</v>
      </c>
      <c r="H308" s="90">
        <v>0</v>
      </c>
      <c r="I308" s="90">
        <v>5</v>
      </c>
      <c r="J308" s="90">
        <v>0</v>
      </c>
      <c r="K308" s="90">
        <v>7</v>
      </c>
      <c r="L308" s="90">
        <v>0</v>
      </c>
      <c r="M308" s="90">
        <v>0</v>
      </c>
      <c r="N308" s="90">
        <v>0</v>
      </c>
      <c r="O308" s="90">
        <v>1</v>
      </c>
      <c r="P308" s="90">
        <v>0</v>
      </c>
      <c r="Q308" s="90">
        <v>0</v>
      </c>
      <c r="R308" s="90">
        <v>1</v>
      </c>
      <c r="S308" s="90">
        <v>28</v>
      </c>
    </row>
    <row r="309" spans="1:19" ht="15.5" x14ac:dyDescent="0.35">
      <c r="A309" s="89"/>
      <c r="B309" s="89" t="s">
        <v>247</v>
      </c>
      <c r="C309" s="89"/>
      <c r="D309" s="90">
        <v>3</v>
      </c>
      <c r="E309" s="90">
        <v>381</v>
      </c>
      <c r="F309" s="90">
        <v>0</v>
      </c>
      <c r="G309" s="90">
        <v>198</v>
      </c>
      <c r="H309" s="90">
        <v>2</v>
      </c>
      <c r="I309" s="90">
        <v>64</v>
      </c>
      <c r="J309" s="90">
        <v>0</v>
      </c>
      <c r="K309" s="90">
        <v>27</v>
      </c>
      <c r="L309" s="90">
        <v>2</v>
      </c>
      <c r="M309" s="90">
        <v>26</v>
      </c>
      <c r="N309" s="90">
        <v>0</v>
      </c>
      <c r="O309" s="90">
        <v>3</v>
      </c>
      <c r="P309" s="90">
        <v>0</v>
      </c>
      <c r="Q309" s="90">
        <v>0</v>
      </c>
      <c r="R309" s="90">
        <v>5</v>
      </c>
      <c r="S309" s="90">
        <v>673</v>
      </c>
    </row>
    <row r="310" spans="1:19" ht="15.5" x14ac:dyDescent="0.35">
      <c r="A310" s="89"/>
      <c r="B310" s="89" t="s">
        <v>248</v>
      </c>
      <c r="C310" s="89"/>
      <c r="D310" s="90">
        <v>0</v>
      </c>
      <c r="E310" s="90">
        <v>0</v>
      </c>
      <c r="F310" s="90">
        <v>0</v>
      </c>
      <c r="G310" s="90">
        <v>0</v>
      </c>
      <c r="H310" s="90">
        <v>0</v>
      </c>
      <c r="I310" s="90">
        <v>1</v>
      </c>
      <c r="J310" s="90">
        <v>0</v>
      </c>
      <c r="K310" s="90">
        <v>0</v>
      </c>
      <c r="L310" s="90">
        <v>0</v>
      </c>
      <c r="M310" s="90">
        <v>0</v>
      </c>
      <c r="N310" s="90">
        <v>0</v>
      </c>
      <c r="O310" s="90">
        <v>0</v>
      </c>
      <c r="P310" s="90">
        <v>0</v>
      </c>
      <c r="Q310" s="90">
        <v>0</v>
      </c>
      <c r="R310" s="90">
        <v>0</v>
      </c>
      <c r="S310" s="90">
        <v>1</v>
      </c>
    </row>
    <row r="311" spans="1:19" ht="15.5" x14ac:dyDescent="0.35">
      <c r="A311" s="89"/>
      <c r="B311" s="89" t="s">
        <v>249</v>
      </c>
      <c r="C311" s="89"/>
      <c r="D311" s="90">
        <v>0</v>
      </c>
      <c r="E311" s="90">
        <v>39</v>
      </c>
      <c r="F311" s="90">
        <v>0</v>
      </c>
      <c r="G311" s="90">
        <v>7</v>
      </c>
      <c r="H311" s="90">
        <v>0</v>
      </c>
      <c r="I311" s="90">
        <v>11</v>
      </c>
      <c r="J311" s="90">
        <v>0</v>
      </c>
      <c r="K311" s="90">
        <v>5</v>
      </c>
      <c r="L311" s="90">
        <v>0</v>
      </c>
      <c r="M311" s="90">
        <v>3</v>
      </c>
      <c r="N311" s="90">
        <v>0</v>
      </c>
      <c r="O311" s="90">
        <v>0</v>
      </c>
      <c r="P311" s="90">
        <v>0</v>
      </c>
      <c r="Q311" s="90">
        <v>0</v>
      </c>
      <c r="R311" s="90">
        <v>0</v>
      </c>
      <c r="S311" s="90">
        <v>62</v>
      </c>
    </row>
    <row r="312" spans="1:19" ht="15.5" x14ac:dyDescent="0.35">
      <c r="A312" s="89"/>
      <c r="B312" s="89" t="s">
        <v>250</v>
      </c>
      <c r="C312" s="89"/>
      <c r="D312" s="90">
        <v>0</v>
      </c>
      <c r="E312" s="90">
        <v>13</v>
      </c>
      <c r="F312" s="90">
        <v>0</v>
      </c>
      <c r="G312" s="90">
        <v>8</v>
      </c>
      <c r="H312" s="90">
        <v>0</v>
      </c>
      <c r="I312" s="90">
        <v>3</v>
      </c>
      <c r="J312" s="90">
        <v>0</v>
      </c>
      <c r="K312" s="90">
        <v>2</v>
      </c>
      <c r="L312" s="90">
        <v>0</v>
      </c>
      <c r="M312" s="90">
        <v>0</v>
      </c>
      <c r="N312" s="90">
        <v>0</v>
      </c>
      <c r="O312" s="90">
        <v>0</v>
      </c>
      <c r="P312" s="90">
        <v>0</v>
      </c>
      <c r="Q312" s="90">
        <v>0</v>
      </c>
      <c r="R312" s="90">
        <v>0</v>
      </c>
      <c r="S312" s="90">
        <v>26</v>
      </c>
    </row>
    <row r="313" spans="1:19" ht="15.5" x14ac:dyDescent="0.35">
      <c r="A313" s="89"/>
      <c r="B313" s="89" t="s">
        <v>70</v>
      </c>
      <c r="C313" s="89"/>
      <c r="D313" s="90">
        <v>23</v>
      </c>
      <c r="E313" s="90">
        <v>845</v>
      </c>
      <c r="F313" s="90">
        <v>8</v>
      </c>
      <c r="G313" s="90">
        <v>326</v>
      </c>
      <c r="H313" s="90">
        <v>9</v>
      </c>
      <c r="I313" s="90">
        <v>9</v>
      </c>
      <c r="J313" s="90">
        <v>0</v>
      </c>
      <c r="K313" s="90">
        <v>13</v>
      </c>
      <c r="L313" s="90">
        <v>2</v>
      </c>
      <c r="M313" s="90">
        <v>47</v>
      </c>
      <c r="N313" s="90">
        <v>0</v>
      </c>
      <c r="O313" s="90">
        <v>2</v>
      </c>
      <c r="P313" s="90">
        <v>0</v>
      </c>
      <c r="Q313" s="90">
        <v>1</v>
      </c>
      <c r="R313" s="90">
        <v>40</v>
      </c>
      <c r="S313" s="90">
        <v>1196</v>
      </c>
    </row>
    <row r="314" spans="1:19" ht="15.5" x14ac:dyDescent="0.35">
      <c r="A314" s="89"/>
      <c r="B314" s="89"/>
      <c r="C314" s="89" t="s">
        <v>495</v>
      </c>
      <c r="D314" s="90">
        <v>16</v>
      </c>
      <c r="E314" s="90">
        <v>369</v>
      </c>
      <c r="F314" s="90">
        <v>5</v>
      </c>
      <c r="G314" s="90">
        <v>128</v>
      </c>
      <c r="H314" s="90">
        <v>5</v>
      </c>
      <c r="I314" s="90">
        <v>5</v>
      </c>
      <c r="J314" s="90">
        <v>0</v>
      </c>
      <c r="K314" s="90">
        <v>9</v>
      </c>
      <c r="L314" s="90">
        <v>1</v>
      </c>
      <c r="M314" s="90">
        <v>19</v>
      </c>
      <c r="N314" s="90">
        <v>0</v>
      </c>
      <c r="O314" s="90">
        <v>1</v>
      </c>
      <c r="P314" s="90">
        <v>0</v>
      </c>
      <c r="Q314" s="90">
        <v>1</v>
      </c>
      <c r="R314" s="90">
        <v>26</v>
      </c>
      <c r="S314" s="90">
        <v>513</v>
      </c>
    </row>
    <row r="315" spans="1:19" ht="15.5" x14ac:dyDescent="0.35">
      <c r="A315" s="89"/>
      <c r="B315" s="89"/>
      <c r="C315" s="89" t="s">
        <v>494</v>
      </c>
      <c r="D315" s="90">
        <v>7</v>
      </c>
      <c r="E315" s="90">
        <v>476</v>
      </c>
      <c r="F315" s="90">
        <v>3</v>
      </c>
      <c r="G315" s="90">
        <v>198</v>
      </c>
      <c r="H315" s="90">
        <v>4</v>
      </c>
      <c r="I315" s="90">
        <v>4</v>
      </c>
      <c r="J315" s="90">
        <v>0</v>
      </c>
      <c r="K315" s="90">
        <v>4</v>
      </c>
      <c r="L315" s="90">
        <v>1</v>
      </c>
      <c r="M315" s="90">
        <v>28</v>
      </c>
      <c r="N315" s="90">
        <v>0</v>
      </c>
      <c r="O315" s="90">
        <v>1</v>
      </c>
      <c r="P315" s="90">
        <v>0</v>
      </c>
      <c r="Q315" s="90">
        <v>0</v>
      </c>
      <c r="R315" s="90">
        <v>14</v>
      </c>
      <c r="S315" s="90">
        <v>683</v>
      </c>
    </row>
    <row r="316" spans="1:19" ht="15.5" x14ac:dyDescent="0.35">
      <c r="A316" s="89" t="s">
        <v>27</v>
      </c>
      <c r="B316" s="89"/>
      <c r="C316" s="89"/>
      <c r="D316" s="90">
        <v>10</v>
      </c>
      <c r="E316" s="90">
        <v>636</v>
      </c>
      <c r="F316" s="90">
        <v>4</v>
      </c>
      <c r="G316" s="90">
        <v>201</v>
      </c>
      <c r="H316" s="90">
        <v>2</v>
      </c>
      <c r="I316" s="90">
        <v>32</v>
      </c>
      <c r="J316" s="90">
        <v>1</v>
      </c>
      <c r="K316" s="90">
        <v>31</v>
      </c>
      <c r="L316" s="90">
        <v>6</v>
      </c>
      <c r="M316" s="90">
        <v>61</v>
      </c>
      <c r="N316" s="90">
        <v>0</v>
      </c>
      <c r="O316" s="90">
        <v>2</v>
      </c>
      <c r="P316" s="90">
        <v>0</v>
      </c>
      <c r="Q316" s="90">
        <v>0</v>
      </c>
      <c r="R316" s="90">
        <v>17</v>
      </c>
      <c r="S316" s="90">
        <v>902</v>
      </c>
    </row>
    <row r="317" spans="1:19" ht="15.5" x14ac:dyDescent="0.35">
      <c r="A317" s="89"/>
      <c r="B317" s="89" t="s">
        <v>251</v>
      </c>
      <c r="C317" s="89"/>
      <c r="D317" s="90">
        <v>0</v>
      </c>
      <c r="E317" s="90">
        <v>48</v>
      </c>
      <c r="F317" s="90">
        <v>0</v>
      </c>
      <c r="G317" s="90">
        <v>16</v>
      </c>
      <c r="H317" s="90">
        <v>0</v>
      </c>
      <c r="I317" s="90">
        <v>3</v>
      </c>
      <c r="J317" s="90">
        <v>1</v>
      </c>
      <c r="K317" s="90">
        <v>1</v>
      </c>
      <c r="L317" s="90">
        <v>0</v>
      </c>
      <c r="M317" s="90">
        <v>3</v>
      </c>
      <c r="N317" s="90">
        <v>0</v>
      </c>
      <c r="O317" s="90">
        <v>0</v>
      </c>
      <c r="P317" s="90">
        <v>0</v>
      </c>
      <c r="Q317" s="90">
        <v>0</v>
      </c>
      <c r="R317" s="90">
        <v>1</v>
      </c>
      <c r="S317" s="90">
        <v>68</v>
      </c>
    </row>
    <row r="318" spans="1:19" ht="15.5" x14ac:dyDescent="0.35">
      <c r="A318" s="89"/>
      <c r="B318" s="89" t="s">
        <v>252</v>
      </c>
      <c r="C318" s="89"/>
      <c r="D318" s="90">
        <v>0</v>
      </c>
      <c r="E318" s="90">
        <v>10</v>
      </c>
      <c r="F318" s="90">
        <v>0</v>
      </c>
      <c r="G318" s="90">
        <v>1</v>
      </c>
      <c r="H318" s="90">
        <v>0</v>
      </c>
      <c r="I318" s="90">
        <v>0</v>
      </c>
      <c r="J318" s="90">
        <v>0</v>
      </c>
      <c r="K318" s="90">
        <v>1</v>
      </c>
      <c r="L318" s="90">
        <v>0</v>
      </c>
      <c r="M318" s="90">
        <v>2</v>
      </c>
      <c r="N318" s="90">
        <v>0</v>
      </c>
      <c r="O318" s="90">
        <v>0</v>
      </c>
      <c r="P318" s="90">
        <v>0</v>
      </c>
      <c r="Q318" s="90">
        <v>0</v>
      </c>
      <c r="R318" s="90">
        <v>0</v>
      </c>
      <c r="S318" s="90">
        <v>12</v>
      </c>
    </row>
    <row r="319" spans="1:19" ht="15.5" x14ac:dyDescent="0.35">
      <c r="A319" s="89"/>
      <c r="B319" s="89" t="s">
        <v>27</v>
      </c>
      <c r="C319" s="89"/>
      <c r="D319" s="90">
        <v>2</v>
      </c>
      <c r="E319" s="90">
        <v>216</v>
      </c>
      <c r="F319" s="90">
        <v>1</v>
      </c>
      <c r="G319" s="90">
        <v>59</v>
      </c>
      <c r="H319" s="90">
        <v>0</v>
      </c>
      <c r="I319" s="90">
        <v>24</v>
      </c>
      <c r="J319" s="90">
        <v>0</v>
      </c>
      <c r="K319" s="90">
        <v>23</v>
      </c>
      <c r="L319" s="90">
        <v>2</v>
      </c>
      <c r="M319" s="90">
        <v>14</v>
      </c>
      <c r="N319" s="90">
        <v>0</v>
      </c>
      <c r="O319" s="90">
        <v>2</v>
      </c>
      <c r="P319" s="90">
        <v>0</v>
      </c>
      <c r="Q319" s="90">
        <v>0</v>
      </c>
      <c r="R319" s="90">
        <v>3</v>
      </c>
      <c r="S319" s="90">
        <v>324</v>
      </c>
    </row>
    <row r="320" spans="1:19" ht="15.5" x14ac:dyDescent="0.35">
      <c r="A320" s="89"/>
      <c r="B320" s="89" t="s">
        <v>253</v>
      </c>
      <c r="C320" s="89"/>
      <c r="D320" s="90">
        <v>0</v>
      </c>
      <c r="E320" s="90">
        <v>13</v>
      </c>
      <c r="F320" s="90">
        <v>0</v>
      </c>
      <c r="G320" s="90">
        <v>6</v>
      </c>
      <c r="H320" s="90">
        <v>0</v>
      </c>
      <c r="I320" s="90">
        <v>2</v>
      </c>
      <c r="J320" s="90">
        <v>0</v>
      </c>
      <c r="K320" s="90">
        <v>0</v>
      </c>
      <c r="L320" s="90">
        <v>0</v>
      </c>
      <c r="M320" s="90">
        <v>0</v>
      </c>
      <c r="N320" s="90">
        <v>0</v>
      </c>
      <c r="O320" s="90">
        <v>0</v>
      </c>
      <c r="P320" s="90">
        <v>0</v>
      </c>
      <c r="Q320" s="90">
        <v>0</v>
      </c>
      <c r="R320" s="90">
        <v>0</v>
      </c>
      <c r="S320" s="90">
        <v>21</v>
      </c>
    </row>
    <row r="321" spans="1:19" ht="15.5" x14ac:dyDescent="0.35">
      <c r="A321" s="89"/>
      <c r="B321" s="89" t="s">
        <v>254</v>
      </c>
      <c r="C321" s="89"/>
      <c r="D321" s="90">
        <v>0</v>
      </c>
      <c r="E321" s="90">
        <v>4</v>
      </c>
      <c r="F321" s="90">
        <v>0</v>
      </c>
      <c r="G321" s="90">
        <v>1</v>
      </c>
      <c r="H321" s="90">
        <v>0</v>
      </c>
      <c r="I321" s="90">
        <v>0</v>
      </c>
      <c r="J321" s="90">
        <v>0</v>
      </c>
      <c r="K321" s="90">
        <v>0</v>
      </c>
      <c r="L321" s="90">
        <v>0</v>
      </c>
      <c r="M321" s="90">
        <v>0</v>
      </c>
      <c r="N321" s="90">
        <v>0</v>
      </c>
      <c r="O321" s="90">
        <v>0</v>
      </c>
      <c r="P321" s="90">
        <v>0</v>
      </c>
      <c r="Q321" s="90">
        <v>0</v>
      </c>
      <c r="R321" s="90">
        <v>0</v>
      </c>
      <c r="S321" s="90">
        <v>5</v>
      </c>
    </row>
    <row r="322" spans="1:19" ht="15.5" x14ac:dyDescent="0.35">
      <c r="A322" s="89"/>
      <c r="B322" s="89" t="s">
        <v>70</v>
      </c>
      <c r="C322" s="89"/>
      <c r="D322" s="90">
        <v>8</v>
      </c>
      <c r="E322" s="90">
        <v>345</v>
      </c>
      <c r="F322" s="90">
        <v>3</v>
      </c>
      <c r="G322" s="90">
        <v>118</v>
      </c>
      <c r="H322" s="90">
        <v>2</v>
      </c>
      <c r="I322" s="90">
        <v>3</v>
      </c>
      <c r="J322" s="90">
        <v>0</v>
      </c>
      <c r="K322" s="90">
        <v>6</v>
      </c>
      <c r="L322" s="90">
        <v>4</v>
      </c>
      <c r="M322" s="90">
        <v>42</v>
      </c>
      <c r="N322" s="90">
        <v>0</v>
      </c>
      <c r="O322" s="90">
        <v>0</v>
      </c>
      <c r="P322" s="90">
        <v>0</v>
      </c>
      <c r="Q322" s="90">
        <v>0</v>
      </c>
      <c r="R322" s="90">
        <v>13</v>
      </c>
      <c r="S322" s="90">
        <v>472</v>
      </c>
    </row>
    <row r="323" spans="1:19" ht="15.5" x14ac:dyDescent="0.35">
      <c r="A323" s="89"/>
      <c r="B323" s="89"/>
      <c r="C323" s="89" t="s">
        <v>495</v>
      </c>
      <c r="D323" s="90">
        <v>2</v>
      </c>
      <c r="E323" s="90">
        <v>125</v>
      </c>
      <c r="F323" s="90">
        <v>1</v>
      </c>
      <c r="G323" s="90">
        <v>45</v>
      </c>
      <c r="H323" s="90">
        <v>0</v>
      </c>
      <c r="I323" s="90">
        <v>3</v>
      </c>
      <c r="J323" s="90">
        <v>0</v>
      </c>
      <c r="K323" s="90">
        <v>6</v>
      </c>
      <c r="L323" s="90">
        <v>1</v>
      </c>
      <c r="M323" s="90">
        <v>17</v>
      </c>
      <c r="N323" s="90">
        <v>0</v>
      </c>
      <c r="O323" s="90">
        <v>0</v>
      </c>
      <c r="P323" s="90">
        <v>0</v>
      </c>
      <c r="Q323" s="90">
        <v>0</v>
      </c>
      <c r="R323" s="90">
        <v>3</v>
      </c>
      <c r="S323" s="90">
        <v>179</v>
      </c>
    </row>
    <row r="324" spans="1:19" ht="15.5" x14ac:dyDescent="0.35">
      <c r="A324" s="89"/>
      <c r="B324" s="89"/>
      <c r="C324" s="89" t="s">
        <v>494</v>
      </c>
      <c r="D324" s="90">
        <v>6</v>
      </c>
      <c r="E324" s="90">
        <v>220</v>
      </c>
      <c r="F324" s="90">
        <v>2</v>
      </c>
      <c r="G324" s="90">
        <v>73</v>
      </c>
      <c r="H324" s="90">
        <v>2</v>
      </c>
      <c r="I324" s="90">
        <v>0</v>
      </c>
      <c r="J324" s="90">
        <v>0</v>
      </c>
      <c r="K324" s="90">
        <v>0</v>
      </c>
      <c r="L324" s="90">
        <v>3</v>
      </c>
      <c r="M324" s="90">
        <v>25</v>
      </c>
      <c r="N324" s="90">
        <v>0</v>
      </c>
      <c r="O324" s="90">
        <v>0</v>
      </c>
      <c r="P324" s="90">
        <v>0</v>
      </c>
      <c r="Q324" s="90">
        <v>0</v>
      </c>
      <c r="R324" s="90">
        <v>10</v>
      </c>
      <c r="S324" s="90">
        <v>293</v>
      </c>
    </row>
    <row r="325" spans="1:19" ht="15.5" x14ac:dyDescent="0.35">
      <c r="A325" s="89" t="s">
        <v>28</v>
      </c>
      <c r="B325" s="89"/>
      <c r="C325" s="89"/>
      <c r="D325" s="90">
        <v>15</v>
      </c>
      <c r="E325" s="90">
        <v>387</v>
      </c>
      <c r="F325" s="90">
        <v>8</v>
      </c>
      <c r="G325" s="90">
        <v>107</v>
      </c>
      <c r="H325" s="90">
        <v>1</v>
      </c>
      <c r="I325" s="90">
        <v>9</v>
      </c>
      <c r="J325" s="90">
        <v>0</v>
      </c>
      <c r="K325" s="90">
        <v>24</v>
      </c>
      <c r="L325" s="90">
        <v>5</v>
      </c>
      <c r="M325" s="90">
        <v>35</v>
      </c>
      <c r="N325" s="90">
        <v>0</v>
      </c>
      <c r="O325" s="90">
        <v>1</v>
      </c>
      <c r="P325" s="90">
        <v>0</v>
      </c>
      <c r="Q325" s="90">
        <v>0</v>
      </c>
      <c r="R325" s="90">
        <v>24</v>
      </c>
      <c r="S325" s="90">
        <v>528</v>
      </c>
    </row>
    <row r="326" spans="1:19" ht="15.5" x14ac:dyDescent="0.35">
      <c r="A326" s="89"/>
      <c r="B326" s="89" t="s">
        <v>255</v>
      </c>
      <c r="C326" s="89"/>
      <c r="D326" s="90">
        <v>0</v>
      </c>
      <c r="E326" s="90">
        <v>22</v>
      </c>
      <c r="F326" s="90">
        <v>0</v>
      </c>
      <c r="G326" s="90">
        <v>5</v>
      </c>
      <c r="H326" s="90">
        <v>0</v>
      </c>
      <c r="I326" s="90">
        <v>1</v>
      </c>
      <c r="J326" s="90">
        <v>0</v>
      </c>
      <c r="K326" s="90">
        <v>1</v>
      </c>
      <c r="L326" s="90">
        <v>0</v>
      </c>
      <c r="M326" s="90">
        <v>2</v>
      </c>
      <c r="N326" s="90">
        <v>0</v>
      </c>
      <c r="O326" s="90">
        <v>0</v>
      </c>
      <c r="P326" s="90">
        <v>0</v>
      </c>
      <c r="Q326" s="90">
        <v>0</v>
      </c>
      <c r="R326" s="90">
        <v>0</v>
      </c>
      <c r="S326" s="90">
        <v>29</v>
      </c>
    </row>
    <row r="327" spans="1:19" ht="15.5" x14ac:dyDescent="0.35">
      <c r="A327" s="89"/>
      <c r="B327" s="89" t="s">
        <v>256</v>
      </c>
      <c r="C327" s="89"/>
      <c r="D327" s="90">
        <v>0</v>
      </c>
      <c r="E327" s="90">
        <v>11</v>
      </c>
      <c r="F327" s="90">
        <v>0</v>
      </c>
      <c r="G327" s="90">
        <v>3</v>
      </c>
      <c r="H327" s="90">
        <v>0</v>
      </c>
      <c r="I327" s="90">
        <v>0</v>
      </c>
      <c r="J327" s="90">
        <v>0</v>
      </c>
      <c r="K327" s="90">
        <v>0</v>
      </c>
      <c r="L327" s="90">
        <v>0</v>
      </c>
      <c r="M327" s="90">
        <v>1</v>
      </c>
      <c r="N327" s="90">
        <v>0</v>
      </c>
      <c r="O327" s="90">
        <v>0</v>
      </c>
      <c r="P327" s="90">
        <v>0</v>
      </c>
      <c r="Q327" s="90">
        <v>0</v>
      </c>
      <c r="R327" s="90">
        <v>0</v>
      </c>
      <c r="S327" s="90">
        <v>14</v>
      </c>
    </row>
    <row r="328" spans="1:19" ht="15.5" x14ac:dyDescent="0.35">
      <c r="A328" s="89"/>
      <c r="B328" s="89" t="s">
        <v>257</v>
      </c>
      <c r="C328" s="89"/>
      <c r="D328" s="90">
        <v>2</v>
      </c>
      <c r="E328" s="90">
        <v>53</v>
      </c>
      <c r="F328" s="90">
        <v>0</v>
      </c>
      <c r="G328" s="90">
        <v>23</v>
      </c>
      <c r="H328" s="90">
        <v>0</v>
      </c>
      <c r="I328" s="90">
        <v>1</v>
      </c>
      <c r="J328" s="90">
        <v>0</v>
      </c>
      <c r="K328" s="90">
        <v>17</v>
      </c>
      <c r="L328" s="90">
        <v>0</v>
      </c>
      <c r="M328" s="90">
        <v>0</v>
      </c>
      <c r="N328" s="90">
        <v>0</v>
      </c>
      <c r="O328" s="90">
        <v>1</v>
      </c>
      <c r="P328" s="90">
        <v>0</v>
      </c>
      <c r="Q328" s="90">
        <v>0</v>
      </c>
      <c r="R328" s="90">
        <v>2</v>
      </c>
      <c r="S328" s="90">
        <v>95</v>
      </c>
    </row>
    <row r="329" spans="1:19" ht="15.5" x14ac:dyDescent="0.35">
      <c r="A329" s="89"/>
      <c r="B329" s="89" t="s">
        <v>70</v>
      </c>
      <c r="C329" s="89"/>
      <c r="D329" s="90">
        <v>13</v>
      </c>
      <c r="E329" s="90">
        <v>301</v>
      </c>
      <c r="F329" s="90">
        <v>8</v>
      </c>
      <c r="G329" s="90">
        <v>76</v>
      </c>
      <c r="H329" s="90">
        <v>1</v>
      </c>
      <c r="I329" s="90">
        <v>7</v>
      </c>
      <c r="J329" s="90">
        <v>0</v>
      </c>
      <c r="K329" s="90">
        <v>6</v>
      </c>
      <c r="L329" s="90">
        <v>5</v>
      </c>
      <c r="M329" s="90">
        <v>32</v>
      </c>
      <c r="N329" s="90">
        <v>0</v>
      </c>
      <c r="O329" s="90">
        <v>0</v>
      </c>
      <c r="P329" s="90">
        <v>0</v>
      </c>
      <c r="Q329" s="90">
        <v>0</v>
      </c>
      <c r="R329" s="90">
        <v>22</v>
      </c>
      <c r="S329" s="90">
        <v>390</v>
      </c>
    </row>
    <row r="330" spans="1:19" ht="15.5" x14ac:dyDescent="0.35">
      <c r="A330" s="89"/>
      <c r="B330" s="89"/>
      <c r="C330" s="89" t="s">
        <v>495</v>
      </c>
      <c r="D330" s="90">
        <v>6</v>
      </c>
      <c r="E330" s="90">
        <v>127</v>
      </c>
      <c r="F330" s="90">
        <v>2</v>
      </c>
      <c r="G330" s="90">
        <v>30</v>
      </c>
      <c r="H330" s="90">
        <v>1</v>
      </c>
      <c r="I330" s="90">
        <v>4</v>
      </c>
      <c r="J330" s="90">
        <v>0</v>
      </c>
      <c r="K330" s="90">
        <v>4</v>
      </c>
      <c r="L330" s="90">
        <v>3</v>
      </c>
      <c r="M330" s="90">
        <v>14</v>
      </c>
      <c r="N330" s="90">
        <v>0</v>
      </c>
      <c r="O330" s="90">
        <v>0</v>
      </c>
      <c r="P330" s="90">
        <v>0</v>
      </c>
      <c r="Q330" s="90">
        <v>0</v>
      </c>
      <c r="R330" s="90">
        <v>9</v>
      </c>
      <c r="S330" s="90">
        <v>165</v>
      </c>
    </row>
    <row r="331" spans="1:19" ht="15.5" x14ac:dyDescent="0.35">
      <c r="A331" s="89"/>
      <c r="B331" s="89"/>
      <c r="C331" s="89" t="s">
        <v>494</v>
      </c>
      <c r="D331" s="90">
        <v>7</v>
      </c>
      <c r="E331" s="90">
        <v>174</v>
      </c>
      <c r="F331" s="90">
        <v>6</v>
      </c>
      <c r="G331" s="90">
        <v>46</v>
      </c>
      <c r="H331" s="90">
        <v>0</v>
      </c>
      <c r="I331" s="90">
        <v>3</v>
      </c>
      <c r="J331" s="90">
        <v>0</v>
      </c>
      <c r="K331" s="90">
        <v>2</v>
      </c>
      <c r="L331" s="90">
        <v>2</v>
      </c>
      <c r="M331" s="90">
        <v>18</v>
      </c>
      <c r="N331" s="90">
        <v>0</v>
      </c>
      <c r="O331" s="90">
        <v>0</v>
      </c>
      <c r="P331" s="90">
        <v>0</v>
      </c>
      <c r="Q331" s="90">
        <v>0</v>
      </c>
      <c r="R331" s="90">
        <v>13</v>
      </c>
      <c r="S331" s="90">
        <v>225</v>
      </c>
    </row>
    <row r="332" spans="1:19" ht="15.5" x14ac:dyDescent="0.35">
      <c r="A332" s="89" t="s">
        <v>29</v>
      </c>
      <c r="B332" s="89"/>
      <c r="C332" s="89"/>
      <c r="D332" s="90">
        <v>100</v>
      </c>
      <c r="E332" s="90">
        <v>11544</v>
      </c>
      <c r="F332" s="90">
        <v>28</v>
      </c>
      <c r="G332" s="90">
        <v>4014</v>
      </c>
      <c r="H332" s="90">
        <v>87</v>
      </c>
      <c r="I332" s="90">
        <v>691</v>
      </c>
      <c r="J332" s="90">
        <v>11</v>
      </c>
      <c r="K332" s="90">
        <v>835</v>
      </c>
      <c r="L332" s="90">
        <v>34</v>
      </c>
      <c r="M332" s="90">
        <v>689</v>
      </c>
      <c r="N332" s="90">
        <v>1</v>
      </c>
      <c r="O332" s="90">
        <v>88</v>
      </c>
      <c r="P332" s="90">
        <v>0</v>
      </c>
      <c r="Q332" s="90">
        <v>1</v>
      </c>
      <c r="R332" s="90">
        <v>227</v>
      </c>
      <c r="S332" s="90">
        <v>17173</v>
      </c>
    </row>
    <row r="333" spans="1:19" ht="15.5" x14ac:dyDescent="0.35">
      <c r="A333" s="89"/>
      <c r="B333" s="89" t="s">
        <v>258</v>
      </c>
      <c r="C333" s="89"/>
      <c r="D333" s="90">
        <v>0</v>
      </c>
      <c r="E333" s="90">
        <v>50</v>
      </c>
      <c r="F333" s="90">
        <v>0</v>
      </c>
      <c r="G333" s="90">
        <v>13</v>
      </c>
      <c r="H333" s="90">
        <v>1</v>
      </c>
      <c r="I333" s="90">
        <v>4</v>
      </c>
      <c r="J333" s="90">
        <v>0</v>
      </c>
      <c r="K333" s="90">
        <v>4</v>
      </c>
      <c r="L333" s="90">
        <v>0</v>
      </c>
      <c r="M333" s="90">
        <v>4</v>
      </c>
      <c r="N333" s="90">
        <v>0</v>
      </c>
      <c r="O333" s="90">
        <v>0</v>
      </c>
      <c r="P333" s="90">
        <v>0</v>
      </c>
      <c r="Q333" s="90">
        <v>0</v>
      </c>
      <c r="R333" s="90">
        <v>1</v>
      </c>
      <c r="S333" s="90">
        <v>71</v>
      </c>
    </row>
    <row r="334" spans="1:19" ht="15.5" x14ac:dyDescent="0.35">
      <c r="A334" s="89"/>
      <c r="B334" s="89" t="s">
        <v>259</v>
      </c>
      <c r="C334" s="89"/>
      <c r="D334" s="90">
        <v>13</v>
      </c>
      <c r="E334" s="90">
        <v>2120</v>
      </c>
      <c r="F334" s="90">
        <v>7</v>
      </c>
      <c r="G334" s="90">
        <v>799</v>
      </c>
      <c r="H334" s="90">
        <v>10</v>
      </c>
      <c r="I334" s="90">
        <v>92</v>
      </c>
      <c r="J334" s="90">
        <v>1</v>
      </c>
      <c r="K334" s="90">
        <v>67</v>
      </c>
      <c r="L334" s="90">
        <v>2</v>
      </c>
      <c r="M334" s="90">
        <v>111</v>
      </c>
      <c r="N334" s="90">
        <v>1</v>
      </c>
      <c r="O334" s="90">
        <v>2</v>
      </c>
      <c r="P334" s="90">
        <v>0</v>
      </c>
      <c r="Q334" s="90">
        <v>0</v>
      </c>
      <c r="R334" s="90">
        <v>32</v>
      </c>
      <c r="S334" s="90">
        <v>3080</v>
      </c>
    </row>
    <row r="335" spans="1:19" ht="15.5" x14ac:dyDescent="0.35">
      <c r="A335" s="89"/>
      <c r="B335" s="89" t="s">
        <v>260</v>
      </c>
      <c r="C335" s="89"/>
      <c r="D335" s="90">
        <v>2</v>
      </c>
      <c r="E335" s="90">
        <v>200</v>
      </c>
      <c r="F335" s="90">
        <v>0</v>
      </c>
      <c r="G335" s="90">
        <v>69</v>
      </c>
      <c r="H335" s="90">
        <v>4</v>
      </c>
      <c r="I335" s="90">
        <v>9</v>
      </c>
      <c r="J335" s="90">
        <v>0</v>
      </c>
      <c r="K335" s="90">
        <v>6</v>
      </c>
      <c r="L335" s="90">
        <v>1</v>
      </c>
      <c r="M335" s="90">
        <v>7</v>
      </c>
      <c r="N335" s="90">
        <v>0</v>
      </c>
      <c r="O335" s="90">
        <v>0</v>
      </c>
      <c r="P335" s="90">
        <v>0</v>
      </c>
      <c r="Q335" s="90">
        <v>0</v>
      </c>
      <c r="R335" s="90">
        <v>6</v>
      </c>
      <c r="S335" s="90">
        <v>284</v>
      </c>
    </row>
    <row r="336" spans="1:19" ht="15.5" x14ac:dyDescent="0.35">
      <c r="A336" s="89"/>
      <c r="B336" s="89" t="s">
        <v>261</v>
      </c>
      <c r="C336" s="89"/>
      <c r="D336" s="90">
        <v>2</v>
      </c>
      <c r="E336" s="90">
        <v>324</v>
      </c>
      <c r="F336" s="90">
        <v>1</v>
      </c>
      <c r="G336" s="90">
        <v>108</v>
      </c>
      <c r="H336" s="90">
        <v>2</v>
      </c>
      <c r="I336" s="90">
        <v>20</v>
      </c>
      <c r="J336" s="90">
        <v>0</v>
      </c>
      <c r="K336" s="90">
        <v>14</v>
      </c>
      <c r="L336" s="90">
        <v>1</v>
      </c>
      <c r="M336" s="90">
        <v>28</v>
      </c>
      <c r="N336" s="90">
        <v>0</v>
      </c>
      <c r="O336" s="90">
        <v>0</v>
      </c>
      <c r="P336" s="90">
        <v>0</v>
      </c>
      <c r="Q336" s="90">
        <v>0</v>
      </c>
      <c r="R336" s="90">
        <v>5</v>
      </c>
      <c r="S336" s="90">
        <v>466</v>
      </c>
    </row>
    <row r="337" spans="1:19" ht="15.5" x14ac:dyDescent="0.35">
      <c r="A337" s="89"/>
      <c r="B337" s="89" t="s">
        <v>262</v>
      </c>
      <c r="C337" s="89"/>
      <c r="D337" s="90">
        <v>8</v>
      </c>
      <c r="E337" s="90">
        <v>582</v>
      </c>
      <c r="F337" s="90">
        <v>0</v>
      </c>
      <c r="G337" s="90">
        <v>213</v>
      </c>
      <c r="H337" s="90">
        <v>1</v>
      </c>
      <c r="I337" s="90">
        <v>34</v>
      </c>
      <c r="J337" s="90">
        <v>0</v>
      </c>
      <c r="K337" s="90">
        <v>40</v>
      </c>
      <c r="L337" s="90">
        <v>3</v>
      </c>
      <c r="M337" s="90">
        <v>35</v>
      </c>
      <c r="N337" s="90">
        <v>0</v>
      </c>
      <c r="O337" s="90">
        <v>4</v>
      </c>
      <c r="P337" s="90">
        <v>0</v>
      </c>
      <c r="Q337" s="90">
        <v>0</v>
      </c>
      <c r="R337" s="90">
        <v>9</v>
      </c>
      <c r="S337" s="90">
        <v>873</v>
      </c>
    </row>
    <row r="338" spans="1:19" ht="15.5" x14ac:dyDescent="0.35">
      <c r="A338" s="89"/>
      <c r="B338" s="89" t="s">
        <v>263</v>
      </c>
      <c r="C338" s="89"/>
      <c r="D338" s="90">
        <v>0</v>
      </c>
      <c r="E338" s="90">
        <v>92</v>
      </c>
      <c r="F338" s="90">
        <v>0</v>
      </c>
      <c r="G338" s="90">
        <v>28</v>
      </c>
      <c r="H338" s="90">
        <v>0</v>
      </c>
      <c r="I338" s="90">
        <v>7</v>
      </c>
      <c r="J338" s="90">
        <v>0</v>
      </c>
      <c r="K338" s="90">
        <v>13</v>
      </c>
      <c r="L338" s="90">
        <v>0</v>
      </c>
      <c r="M338" s="90">
        <v>3</v>
      </c>
      <c r="N338" s="90">
        <v>0</v>
      </c>
      <c r="O338" s="90">
        <v>0</v>
      </c>
      <c r="P338" s="90">
        <v>0</v>
      </c>
      <c r="Q338" s="90">
        <v>0</v>
      </c>
      <c r="R338" s="90">
        <v>0</v>
      </c>
      <c r="S338" s="90">
        <v>140</v>
      </c>
    </row>
    <row r="339" spans="1:19" ht="15.5" x14ac:dyDescent="0.35">
      <c r="A339" s="89"/>
      <c r="B339" s="89" t="s">
        <v>264</v>
      </c>
      <c r="C339" s="89"/>
      <c r="D339" s="90">
        <v>0</v>
      </c>
      <c r="E339" s="90">
        <v>62</v>
      </c>
      <c r="F339" s="90">
        <v>0</v>
      </c>
      <c r="G339" s="90">
        <v>24</v>
      </c>
      <c r="H339" s="90">
        <v>2</v>
      </c>
      <c r="I339" s="90">
        <v>6</v>
      </c>
      <c r="J339" s="90">
        <v>0</v>
      </c>
      <c r="K339" s="90">
        <v>19</v>
      </c>
      <c r="L339" s="90">
        <v>0</v>
      </c>
      <c r="M339" s="90">
        <v>4</v>
      </c>
      <c r="N339" s="90">
        <v>0</v>
      </c>
      <c r="O339" s="90">
        <v>0</v>
      </c>
      <c r="P339" s="90">
        <v>0</v>
      </c>
      <c r="Q339" s="90">
        <v>0</v>
      </c>
      <c r="R339" s="90">
        <v>2</v>
      </c>
      <c r="S339" s="90">
        <v>111</v>
      </c>
    </row>
    <row r="340" spans="1:19" ht="15.5" x14ac:dyDescent="0.35">
      <c r="A340" s="89"/>
      <c r="B340" s="89" t="s">
        <v>265</v>
      </c>
      <c r="C340" s="89"/>
      <c r="D340" s="90">
        <v>1</v>
      </c>
      <c r="E340" s="90">
        <v>333</v>
      </c>
      <c r="F340" s="90">
        <v>1</v>
      </c>
      <c r="G340" s="90">
        <v>126</v>
      </c>
      <c r="H340" s="90">
        <v>10</v>
      </c>
      <c r="I340" s="90">
        <v>10</v>
      </c>
      <c r="J340" s="90">
        <v>0</v>
      </c>
      <c r="K340" s="90">
        <v>20</v>
      </c>
      <c r="L340" s="90">
        <v>0</v>
      </c>
      <c r="M340" s="90">
        <v>14</v>
      </c>
      <c r="N340" s="90">
        <v>0</v>
      </c>
      <c r="O340" s="90">
        <v>0</v>
      </c>
      <c r="P340" s="90">
        <v>0</v>
      </c>
      <c r="Q340" s="90">
        <v>0</v>
      </c>
      <c r="R340" s="90">
        <v>12</v>
      </c>
      <c r="S340" s="90">
        <v>489</v>
      </c>
    </row>
    <row r="341" spans="1:19" ht="15.5" x14ac:dyDescent="0.35">
      <c r="A341" s="89"/>
      <c r="B341" s="89" t="s">
        <v>266</v>
      </c>
      <c r="C341" s="89"/>
      <c r="D341" s="90">
        <v>8</v>
      </c>
      <c r="E341" s="90">
        <v>682</v>
      </c>
      <c r="F341" s="90">
        <v>1</v>
      </c>
      <c r="G341" s="90">
        <v>203</v>
      </c>
      <c r="H341" s="90">
        <v>3</v>
      </c>
      <c r="I341" s="90">
        <v>51</v>
      </c>
      <c r="J341" s="90">
        <v>0</v>
      </c>
      <c r="K341" s="90">
        <v>37</v>
      </c>
      <c r="L341" s="90">
        <v>3</v>
      </c>
      <c r="M341" s="90">
        <v>28</v>
      </c>
      <c r="N341" s="90">
        <v>0</v>
      </c>
      <c r="O341" s="90">
        <v>3</v>
      </c>
      <c r="P341" s="90">
        <v>0</v>
      </c>
      <c r="Q341" s="90">
        <v>0</v>
      </c>
      <c r="R341" s="90">
        <v>12</v>
      </c>
      <c r="S341" s="90">
        <v>976</v>
      </c>
    </row>
    <row r="342" spans="1:19" ht="15.5" x14ac:dyDescent="0.35">
      <c r="A342" s="89"/>
      <c r="B342" s="89" t="s">
        <v>267</v>
      </c>
      <c r="C342" s="89"/>
      <c r="D342" s="90">
        <v>5</v>
      </c>
      <c r="E342" s="90">
        <v>531</v>
      </c>
      <c r="F342" s="90">
        <v>2</v>
      </c>
      <c r="G342" s="90">
        <v>190</v>
      </c>
      <c r="H342" s="90">
        <v>6</v>
      </c>
      <c r="I342" s="90">
        <v>54</v>
      </c>
      <c r="J342" s="90">
        <v>1</v>
      </c>
      <c r="K342" s="90">
        <v>44</v>
      </c>
      <c r="L342" s="90">
        <v>2</v>
      </c>
      <c r="M342" s="90">
        <v>33</v>
      </c>
      <c r="N342" s="90">
        <v>0</v>
      </c>
      <c r="O342" s="90">
        <v>0</v>
      </c>
      <c r="P342" s="90">
        <v>0</v>
      </c>
      <c r="Q342" s="90">
        <v>0</v>
      </c>
      <c r="R342" s="90">
        <v>14</v>
      </c>
      <c r="S342" s="90">
        <v>819</v>
      </c>
    </row>
    <row r="343" spans="1:19" ht="15.5" x14ac:dyDescent="0.35">
      <c r="A343" s="89"/>
      <c r="B343" s="89" t="s">
        <v>268</v>
      </c>
      <c r="C343" s="89"/>
      <c r="D343" s="90">
        <v>5</v>
      </c>
      <c r="E343" s="90">
        <v>587</v>
      </c>
      <c r="F343" s="90">
        <v>1</v>
      </c>
      <c r="G343" s="90">
        <v>198</v>
      </c>
      <c r="H343" s="90">
        <v>5</v>
      </c>
      <c r="I343" s="90">
        <v>45</v>
      </c>
      <c r="J343" s="90">
        <v>2</v>
      </c>
      <c r="K343" s="90">
        <v>137</v>
      </c>
      <c r="L343" s="90">
        <v>3</v>
      </c>
      <c r="M343" s="90">
        <v>60</v>
      </c>
      <c r="N343" s="90">
        <v>0</v>
      </c>
      <c r="O343" s="90">
        <v>4</v>
      </c>
      <c r="P343" s="90">
        <v>0</v>
      </c>
      <c r="Q343" s="90">
        <v>0</v>
      </c>
      <c r="R343" s="90">
        <v>13</v>
      </c>
      <c r="S343" s="90">
        <v>971</v>
      </c>
    </row>
    <row r="344" spans="1:19" ht="15.5" x14ac:dyDescent="0.35">
      <c r="A344" s="89"/>
      <c r="B344" s="89" t="s">
        <v>269</v>
      </c>
      <c r="C344" s="89"/>
      <c r="D344" s="90">
        <v>8</v>
      </c>
      <c r="E344" s="90">
        <v>652</v>
      </c>
      <c r="F344" s="90">
        <v>3</v>
      </c>
      <c r="G344" s="90">
        <v>158</v>
      </c>
      <c r="H344" s="90">
        <v>0</v>
      </c>
      <c r="I344" s="90">
        <v>19</v>
      </c>
      <c r="J344" s="90">
        <v>1</v>
      </c>
      <c r="K344" s="90">
        <v>39</v>
      </c>
      <c r="L344" s="90">
        <v>1</v>
      </c>
      <c r="M344" s="90">
        <v>34</v>
      </c>
      <c r="N344" s="90">
        <v>0</v>
      </c>
      <c r="O344" s="90">
        <v>5</v>
      </c>
      <c r="P344" s="90">
        <v>0</v>
      </c>
      <c r="Q344" s="90">
        <v>0</v>
      </c>
      <c r="R344" s="90">
        <v>12</v>
      </c>
      <c r="S344" s="90">
        <v>873</v>
      </c>
    </row>
    <row r="345" spans="1:19" ht="15.5" x14ac:dyDescent="0.35">
      <c r="A345" s="89"/>
      <c r="B345" s="89" t="s">
        <v>270</v>
      </c>
      <c r="C345" s="89"/>
      <c r="D345" s="90">
        <v>2</v>
      </c>
      <c r="E345" s="90">
        <v>192</v>
      </c>
      <c r="F345" s="90">
        <v>0</v>
      </c>
      <c r="G345" s="90">
        <v>68</v>
      </c>
      <c r="H345" s="90">
        <v>0</v>
      </c>
      <c r="I345" s="90">
        <v>18</v>
      </c>
      <c r="J345" s="90">
        <v>0</v>
      </c>
      <c r="K345" s="90">
        <v>12</v>
      </c>
      <c r="L345" s="90">
        <v>1</v>
      </c>
      <c r="M345" s="90">
        <v>10</v>
      </c>
      <c r="N345" s="90">
        <v>0</v>
      </c>
      <c r="O345" s="90">
        <v>0</v>
      </c>
      <c r="P345" s="90">
        <v>0</v>
      </c>
      <c r="Q345" s="90">
        <v>0</v>
      </c>
      <c r="R345" s="90">
        <v>2</v>
      </c>
      <c r="S345" s="90">
        <v>290</v>
      </c>
    </row>
    <row r="346" spans="1:19" ht="15.5" x14ac:dyDescent="0.35">
      <c r="A346" s="89"/>
      <c r="B346" s="89" t="s">
        <v>271</v>
      </c>
      <c r="C346" s="89"/>
      <c r="D346" s="90">
        <v>1</v>
      </c>
      <c r="E346" s="90">
        <v>72</v>
      </c>
      <c r="F346" s="90">
        <v>0</v>
      </c>
      <c r="G346" s="90">
        <v>26</v>
      </c>
      <c r="H346" s="90">
        <v>0</v>
      </c>
      <c r="I346" s="90">
        <v>4</v>
      </c>
      <c r="J346" s="90">
        <v>0</v>
      </c>
      <c r="K346" s="90">
        <v>4</v>
      </c>
      <c r="L346" s="90">
        <v>0</v>
      </c>
      <c r="M346" s="90">
        <v>1</v>
      </c>
      <c r="N346" s="90">
        <v>0</v>
      </c>
      <c r="O346" s="90">
        <v>0</v>
      </c>
      <c r="P346" s="90">
        <v>0</v>
      </c>
      <c r="Q346" s="90">
        <v>0</v>
      </c>
      <c r="R346" s="90">
        <v>1</v>
      </c>
      <c r="S346" s="90">
        <v>106</v>
      </c>
    </row>
    <row r="347" spans="1:19" ht="15.5" x14ac:dyDescent="0.35">
      <c r="A347" s="89"/>
      <c r="B347" s="89" t="s">
        <v>272</v>
      </c>
      <c r="C347" s="89"/>
      <c r="D347" s="90">
        <v>1</v>
      </c>
      <c r="E347" s="90">
        <v>59</v>
      </c>
      <c r="F347" s="90">
        <v>0</v>
      </c>
      <c r="G347" s="90">
        <v>23</v>
      </c>
      <c r="H347" s="90">
        <v>0</v>
      </c>
      <c r="I347" s="90">
        <v>5</v>
      </c>
      <c r="J347" s="90">
        <v>1</v>
      </c>
      <c r="K347" s="90">
        <v>8</v>
      </c>
      <c r="L347" s="90">
        <v>1</v>
      </c>
      <c r="M347" s="90">
        <v>11</v>
      </c>
      <c r="N347" s="90">
        <v>0</v>
      </c>
      <c r="O347" s="90">
        <v>1</v>
      </c>
      <c r="P347" s="90">
        <v>0</v>
      </c>
      <c r="Q347" s="90">
        <v>0</v>
      </c>
      <c r="R347" s="90">
        <v>2</v>
      </c>
      <c r="S347" s="90">
        <v>96</v>
      </c>
    </row>
    <row r="348" spans="1:19" ht="15.5" x14ac:dyDescent="0.35">
      <c r="A348" s="89"/>
      <c r="B348" s="89" t="s">
        <v>273</v>
      </c>
      <c r="C348" s="89"/>
      <c r="D348" s="90">
        <v>1</v>
      </c>
      <c r="E348" s="90">
        <v>166</v>
      </c>
      <c r="F348" s="90">
        <v>0</v>
      </c>
      <c r="G348" s="90">
        <v>43</v>
      </c>
      <c r="H348" s="90">
        <v>1</v>
      </c>
      <c r="I348" s="90">
        <v>6</v>
      </c>
      <c r="J348" s="90">
        <v>0</v>
      </c>
      <c r="K348" s="90">
        <v>5</v>
      </c>
      <c r="L348" s="90">
        <v>0</v>
      </c>
      <c r="M348" s="90">
        <v>13</v>
      </c>
      <c r="N348" s="90">
        <v>0</v>
      </c>
      <c r="O348" s="90">
        <v>1</v>
      </c>
      <c r="P348" s="90">
        <v>0</v>
      </c>
      <c r="Q348" s="90">
        <v>0</v>
      </c>
      <c r="R348" s="90">
        <v>2</v>
      </c>
      <c r="S348" s="90">
        <v>221</v>
      </c>
    </row>
    <row r="349" spans="1:19" ht="15.5" x14ac:dyDescent="0.35">
      <c r="A349" s="89"/>
      <c r="B349" s="89" t="s">
        <v>274</v>
      </c>
      <c r="C349" s="89"/>
      <c r="D349" s="90">
        <v>2</v>
      </c>
      <c r="E349" s="90">
        <v>121</v>
      </c>
      <c r="F349" s="90">
        <v>0</v>
      </c>
      <c r="G349" s="90">
        <v>31</v>
      </c>
      <c r="H349" s="90">
        <v>1</v>
      </c>
      <c r="I349" s="90">
        <v>4</v>
      </c>
      <c r="J349" s="90">
        <v>0</v>
      </c>
      <c r="K349" s="90">
        <v>18</v>
      </c>
      <c r="L349" s="90">
        <v>0</v>
      </c>
      <c r="M349" s="90">
        <v>1</v>
      </c>
      <c r="N349" s="90">
        <v>0</v>
      </c>
      <c r="O349" s="90">
        <v>2</v>
      </c>
      <c r="P349" s="90">
        <v>0</v>
      </c>
      <c r="Q349" s="90">
        <v>0</v>
      </c>
      <c r="R349" s="90">
        <v>3</v>
      </c>
      <c r="S349" s="90">
        <v>176</v>
      </c>
    </row>
    <row r="350" spans="1:19" ht="15.5" x14ac:dyDescent="0.35">
      <c r="A350" s="89"/>
      <c r="B350" s="89" t="s">
        <v>275</v>
      </c>
      <c r="C350" s="89"/>
      <c r="D350" s="90">
        <v>0</v>
      </c>
      <c r="E350" s="90">
        <v>14</v>
      </c>
      <c r="F350" s="90">
        <v>0</v>
      </c>
      <c r="G350" s="90">
        <v>4</v>
      </c>
      <c r="H350" s="90">
        <v>0</v>
      </c>
      <c r="I350" s="90">
        <v>0</v>
      </c>
      <c r="J350" s="90">
        <v>0</v>
      </c>
      <c r="K350" s="90">
        <v>2</v>
      </c>
      <c r="L350" s="90">
        <v>0</v>
      </c>
      <c r="M350" s="90">
        <v>0</v>
      </c>
      <c r="N350" s="90">
        <v>0</v>
      </c>
      <c r="O350" s="90">
        <v>2</v>
      </c>
      <c r="P350" s="90">
        <v>0</v>
      </c>
      <c r="Q350" s="90">
        <v>0</v>
      </c>
      <c r="R350" s="90">
        <v>0</v>
      </c>
      <c r="S350" s="90">
        <v>22</v>
      </c>
    </row>
    <row r="351" spans="1:19" ht="15.5" x14ac:dyDescent="0.35">
      <c r="A351" s="89"/>
      <c r="B351" s="89" t="s">
        <v>276</v>
      </c>
      <c r="C351" s="89"/>
      <c r="D351" s="90">
        <v>3</v>
      </c>
      <c r="E351" s="90">
        <v>204</v>
      </c>
      <c r="F351" s="90">
        <v>1</v>
      </c>
      <c r="G351" s="90">
        <v>43</v>
      </c>
      <c r="H351" s="90">
        <v>1</v>
      </c>
      <c r="I351" s="90">
        <v>8</v>
      </c>
      <c r="J351" s="90">
        <v>0</v>
      </c>
      <c r="K351" s="90">
        <v>15</v>
      </c>
      <c r="L351" s="90">
        <v>1</v>
      </c>
      <c r="M351" s="90">
        <v>15</v>
      </c>
      <c r="N351" s="90">
        <v>0</v>
      </c>
      <c r="O351" s="90">
        <v>1</v>
      </c>
      <c r="P351" s="90">
        <v>0</v>
      </c>
      <c r="Q351" s="90">
        <v>0</v>
      </c>
      <c r="R351" s="90">
        <v>5</v>
      </c>
      <c r="S351" s="90">
        <v>271</v>
      </c>
    </row>
    <row r="352" spans="1:19" ht="15.5" x14ac:dyDescent="0.35">
      <c r="A352" s="89"/>
      <c r="B352" s="89" t="s">
        <v>277</v>
      </c>
      <c r="C352" s="89"/>
      <c r="D352" s="90">
        <v>1</v>
      </c>
      <c r="E352" s="90">
        <v>68</v>
      </c>
      <c r="F352" s="90">
        <v>0</v>
      </c>
      <c r="G352" s="90">
        <v>21</v>
      </c>
      <c r="H352" s="90">
        <v>0</v>
      </c>
      <c r="I352" s="90">
        <v>5</v>
      </c>
      <c r="J352" s="90">
        <v>0</v>
      </c>
      <c r="K352" s="90">
        <v>4</v>
      </c>
      <c r="L352" s="90">
        <v>1</v>
      </c>
      <c r="M352" s="90">
        <v>7</v>
      </c>
      <c r="N352" s="90">
        <v>0</v>
      </c>
      <c r="O352" s="90">
        <v>1</v>
      </c>
      <c r="P352" s="90">
        <v>0</v>
      </c>
      <c r="Q352" s="90">
        <v>0</v>
      </c>
      <c r="R352" s="90">
        <v>1</v>
      </c>
      <c r="S352" s="90">
        <v>99</v>
      </c>
    </row>
    <row r="353" spans="1:19" ht="15.5" x14ac:dyDescent="0.35">
      <c r="A353" s="89"/>
      <c r="B353" s="89" t="s">
        <v>278</v>
      </c>
      <c r="C353" s="89"/>
      <c r="D353" s="90">
        <v>1</v>
      </c>
      <c r="E353" s="90">
        <v>354</v>
      </c>
      <c r="F353" s="90">
        <v>0</v>
      </c>
      <c r="G353" s="90">
        <v>115</v>
      </c>
      <c r="H353" s="90">
        <v>1</v>
      </c>
      <c r="I353" s="90">
        <v>11</v>
      </c>
      <c r="J353" s="90">
        <v>0</v>
      </c>
      <c r="K353" s="90">
        <v>11</v>
      </c>
      <c r="L353" s="90">
        <v>0</v>
      </c>
      <c r="M353" s="90">
        <v>20</v>
      </c>
      <c r="N353" s="90">
        <v>0</v>
      </c>
      <c r="O353" s="90">
        <v>0</v>
      </c>
      <c r="P353" s="90">
        <v>0</v>
      </c>
      <c r="Q353" s="90">
        <v>0</v>
      </c>
      <c r="R353" s="90">
        <v>2</v>
      </c>
      <c r="S353" s="90">
        <v>491</v>
      </c>
    </row>
    <row r="354" spans="1:19" ht="15.5" x14ac:dyDescent="0.35">
      <c r="A354" s="89"/>
      <c r="B354" s="89" t="s">
        <v>279</v>
      </c>
      <c r="C354" s="89"/>
      <c r="D354" s="90">
        <v>4</v>
      </c>
      <c r="E354" s="90">
        <v>261</v>
      </c>
      <c r="F354" s="90">
        <v>2</v>
      </c>
      <c r="G354" s="90">
        <v>98</v>
      </c>
      <c r="H354" s="90">
        <v>3</v>
      </c>
      <c r="I354" s="90">
        <v>33</v>
      </c>
      <c r="J354" s="90">
        <v>2</v>
      </c>
      <c r="K354" s="90">
        <v>78</v>
      </c>
      <c r="L354" s="90">
        <v>1</v>
      </c>
      <c r="M354" s="90">
        <v>36</v>
      </c>
      <c r="N354" s="90">
        <v>0</v>
      </c>
      <c r="O354" s="90">
        <v>44</v>
      </c>
      <c r="P354" s="90">
        <v>0</v>
      </c>
      <c r="Q354" s="90">
        <v>0</v>
      </c>
      <c r="R354" s="90">
        <v>11</v>
      </c>
      <c r="S354" s="90">
        <v>514</v>
      </c>
    </row>
    <row r="355" spans="1:19" ht="15.5" x14ac:dyDescent="0.35">
      <c r="A355" s="89"/>
      <c r="B355" s="89" t="s">
        <v>29</v>
      </c>
      <c r="C355" s="89"/>
      <c r="D355" s="90">
        <v>5</v>
      </c>
      <c r="E355" s="90">
        <v>676</v>
      </c>
      <c r="F355" s="90">
        <v>1</v>
      </c>
      <c r="G355" s="90">
        <v>207</v>
      </c>
      <c r="H355" s="90">
        <v>4</v>
      </c>
      <c r="I355" s="90">
        <v>36</v>
      </c>
      <c r="J355" s="90">
        <v>0</v>
      </c>
      <c r="K355" s="90">
        <v>22</v>
      </c>
      <c r="L355" s="90">
        <v>4</v>
      </c>
      <c r="M355" s="90">
        <v>41</v>
      </c>
      <c r="N355" s="90">
        <v>0</v>
      </c>
      <c r="O355" s="90">
        <v>3</v>
      </c>
      <c r="P355" s="90">
        <v>0</v>
      </c>
      <c r="Q355" s="90">
        <v>0</v>
      </c>
      <c r="R355" s="90">
        <v>10</v>
      </c>
      <c r="S355" s="90">
        <v>944</v>
      </c>
    </row>
    <row r="356" spans="1:19" ht="15.5" x14ac:dyDescent="0.35">
      <c r="A356" s="89"/>
      <c r="B356" s="89" t="s">
        <v>280</v>
      </c>
      <c r="C356" s="89"/>
      <c r="D356" s="90">
        <v>1</v>
      </c>
      <c r="E356" s="90">
        <v>171</v>
      </c>
      <c r="F356" s="90">
        <v>0</v>
      </c>
      <c r="G356" s="90">
        <v>57</v>
      </c>
      <c r="H356" s="90">
        <v>0</v>
      </c>
      <c r="I356" s="90">
        <v>8</v>
      </c>
      <c r="J356" s="90">
        <v>0</v>
      </c>
      <c r="K356" s="90">
        <v>9</v>
      </c>
      <c r="L356" s="90">
        <v>0</v>
      </c>
      <c r="M356" s="90">
        <v>5</v>
      </c>
      <c r="N356" s="90">
        <v>0</v>
      </c>
      <c r="O356" s="90">
        <v>0</v>
      </c>
      <c r="P356" s="90">
        <v>0</v>
      </c>
      <c r="Q356" s="90">
        <v>0</v>
      </c>
      <c r="R356" s="90">
        <v>1</v>
      </c>
      <c r="S356" s="90">
        <v>245</v>
      </c>
    </row>
    <row r="357" spans="1:19" ht="15.5" x14ac:dyDescent="0.35">
      <c r="A357" s="89"/>
      <c r="B357" s="89" t="s">
        <v>281</v>
      </c>
      <c r="C357" s="89"/>
      <c r="D357" s="90">
        <v>0</v>
      </c>
      <c r="E357" s="90">
        <v>31</v>
      </c>
      <c r="F357" s="90">
        <v>0</v>
      </c>
      <c r="G357" s="90">
        <v>10</v>
      </c>
      <c r="H357" s="90">
        <v>1</v>
      </c>
      <c r="I357" s="90">
        <v>3</v>
      </c>
      <c r="J357" s="90">
        <v>0</v>
      </c>
      <c r="K357" s="90">
        <v>4</v>
      </c>
      <c r="L357" s="90">
        <v>0</v>
      </c>
      <c r="M357" s="90">
        <v>1</v>
      </c>
      <c r="N357" s="90">
        <v>0</v>
      </c>
      <c r="O357" s="90">
        <v>0</v>
      </c>
      <c r="P357" s="90">
        <v>0</v>
      </c>
      <c r="Q357" s="90">
        <v>0</v>
      </c>
      <c r="R357" s="90">
        <v>1</v>
      </c>
      <c r="S357" s="90">
        <v>48</v>
      </c>
    </row>
    <row r="358" spans="1:19" ht="15.5" x14ac:dyDescent="0.35">
      <c r="A358" s="89"/>
      <c r="B358" s="89" t="s">
        <v>282</v>
      </c>
      <c r="C358" s="89"/>
      <c r="D358" s="90">
        <v>3</v>
      </c>
      <c r="E358" s="90">
        <v>130</v>
      </c>
      <c r="F358" s="90">
        <v>1</v>
      </c>
      <c r="G358" s="90">
        <v>62</v>
      </c>
      <c r="H358" s="90">
        <v>1</v>
      </c>
      <c r="I358" s="90">
        <v>10</v>
      </c>
      <c r="J358" s="90">
        <v>0</v>
      </c>
      <c r="K358" s="90">
        <v>20</v>
      </c>
      <c r="L358" s="90">
        <v>1</v>
      </c>
      <c r="M358" s="90">
        <v>15</v>
      </c>
      <c r="N358" s="90">
        <v>0</v>
      </c>
      <c r="O358" s="90">
        <v>7</v>
      </c>
      <c r="P358" s="90">
        <v>0</v>
      </c>
      <c r="Q358" s="90">
        <v>0</v>
      </c>
      <c r="R358" s="90">
        <v>5</v>
      </c>
      <c r="S358" s="90">
        <v>229</v>
      </c>
    </row>
    <row r="359" spans="1:19" ht="15.5" x14ac:dyDescent="0.35">
      <c r="A359" s="89"/>
      <c r="B359" s="89" t="s">
        <v>283</v>
      </c>
      <c r="C359" s="89"/>
      <c r="D359" s="90">
        <v>1</v>
      </c>
      <c r="E359" s="90">
        <v>103</v>
      </c>
      <c r="F359" s="90">
        <v>0</v>
      </c>
      <c r="G359" s="90">
        <v>44</v>
      </c>
      <c r="H359" s="90">
        <v>1</v>
      </c>
      <c r="I359" s="90">
        <v>4</v>
      </c>
      <c r="J359" s="90">
        <v>0</v>
      </c>
      <c r="K359" s="90">
        <v>8</v>
      </c>
      <c r="L359" s="90">
        <v>1</v>
      </c>
      <c r="M359" s="90">
        <v>3</v>
      </c>
      <c r="N359" s="90">
        <v>0</v>
      </c>
      <c r="O359" s="90">
        <v>0</v>
      </c>
      <c r="P359" s="90">
        <v>0</v>
      </c>
      <c r="Q359" s="90">
        <v>0</v>
      </c>
      <c r="R359" s="90">
        <v>2</v>
      </c>
      <c r="S359" s="90">
        <v>159</v>
      </c>
    </row>
    <row r="360" spans="1:19" ht="15.5" x14ac:dyDescent="0.35">
      <c r="A360" s="89"/>
      <c r="B360" s="89" t="s">
        <v>284</v>
      </c>
      <c r="C360" s="89"/>
      <c r="D360" s="90">
        <v>6</v>
      </c>
      <c r="E360" s="90">
        <v>1323</v>
      </c>
      <c r="F360" s="90">
        <v>4</v>
      </c>
      <c r="G360" s="90">
        <v>562</v>
      </c>
      <c r="H360" s="90">
        <v>14</v>
      </c>
      <c r="I360" s="90">
        <v>108</v>
      </c>
      <c r="J360" s="90">
        <v>3</v>
      </c>
      <c r="K360" s="90">
        <v>86</v>
      </c>
      <c r="L360" s="90">
        <v>2</v>
      </c>
      <c r="M360" s="90">
        <v>56</v>
      </c>
      <c r="N360" s="90">
        <v>0</v>
      </c>
      <c r="O360" s="90">
        <v>1</v>
      </c>
      <c r="P360" s="90">
        <v>0</v>
      </c>
      <c r="Q360" s="90">
        <v>0</v>
      </c>
      <c r="R360" s="90">
        <v>27</v>
      </c>
      <c r="S360" s="90">
        <v>2080</v>
      </c>
    </row>
    <row r="361" spans="1:19" ht="15.5" x14ac:dyDescent="0.35">
      <c r="A361" s="89"/>
      <c r="B361" s="89" t="s">
        <v>285</v>
      </c>
      <c r="C361" s="89"/>
      <c r="D361" s="90">
        <v>3</v>
      </c>
      <c r="E361" s="90">
        <v>84</v>
      </c>
      <c r="F361" s="90">
        <v>1</v>
      </c>
      <c r="G361" s="90">
        <v>28</v>
      </c>
      <c r="H361" s="90">
        <v>0</v>
      </c>
      <c r="I361" s="90">
        <v>1</v>
      </c>
      <c r="J361" s="90">
        <v>0</v>
      </c>
      <c r="K361" s="90">
        <v>0</v>
      </c>
      <c r="L361" s="90">
        <v>1</v>
      </c>
      <c r="M361" s="90">
        <v>6</v>
      </c>
      <c r="N361" s="90">
        <v>0</v>
      </c>
      <c r="O361" s="90">
        <v>0</v>
      </c>
      <c r="P361" s="90">
        <v>0</v>
      </c>
      <c r="Q361" s="90">
        <v>0</v>
      </c>
      <c r="R361" s="90">
        <v>4</v>
      </c>
      <c r="S361" s="90">
        <v>113</v>
      </c>
    </row>
    <row r="362" spans="1:19" ht="15.5" x14ac:dyDescent="0.35">
      <c r="A362" s="89"/>
      <c r="B362" s="89" t="s">
        <v>286</v>
      </c>
      <c r="C362" s="89"/>
      <c r="D362" s="90">
        <v>1</v>
      </c>
      <c r="E362" s="90">
        <v>81</v>
      </c>
      <c r="F362" s="90">
        <v>0</v>
      </c>
      <c r="G362" s="90">
        <v>42</v>
      </c>
      <c r="H362" s="90">
        <v>8</v>
      </c>
      <c r="I362" s="90">
        <v>14</v>
      </c>
      <c r="J362" s="90">
        <v>0</v>
      </c>
      <c r="K362" s="90">
        <v>12</v>
      </c>
      <c r="L362" s="90">
        <v>1</v>
      </c>
      <c r="M362" s="90">
        <v>7</v>
      </c>
      <c r="N362" s="90">
        <v>0</v>
      </c>
      <c r="O362" s="90">
        <v>3</v>
      </c>
      <c r="P362" s="90">
        <v>0</v>
      </c>
      <c r="Q362" s="90">
        <v>0</v>
      </c>
      <c r="R362" s="90">
        <v>9</v>
      </c>
      <c r="S362" s="90">
        <v>152</v>
      </c>
    </row>
    <row r="363" spans="1:19" ht="15.5" x14ac:dyDescent="0.35">
      <c r="A363" s="89"/>
      <c r="B363" s="89" t="s">
        <v>287</v>
      </c>
      <c r="C363" s="89"/>
      <c r="D363" s="90">
        <v>2</v>
      </c>
      <c r="E363" s="90">
        <v>339</v>
      </c>
      <c r="F363" s="90">
        <v>0</v>
      </c>
      <c r="G363" s="90">
        <v>117</v>
      </c>
      <c r="H363" s="90">
        <v>0</v>
      </c>
      <c r="I363" s="90">
        <v>15</v>
      </c>
      <c r="J363" s="90">
        <v>0</v>
      </c>
      <c r="K363" s="90">
        <v>18</v>
      </c>
      <c r="L363" s="90">
        <v>0</v>
      </c>
      <c r="M363" s="90">
        <v>16</v>
      </c>
      <c r="N363" s="90">
        <v>0</v>
      </c>
      <c r="O363" s="90">
        <v>2</v>
      </c>
      <c r="P363" s="90">
        <v>0</v>
      </c>
      <c r="Q363" s="90">
        <v>0</v>
      </c>
      <c r="R363" s="90">
        <v>2</v>
      </c>
      <c r="S363" s="90">
        <v>491</v>
      </c>
    </row>
    <row r="364" spans="1:19" ht="15.5" x14ac:dyDescent="0.35">
      <c r="A364" s="89"/>
      <c r="B364" s="89" t="s">
        <v>288</v>
      </c>
      <c r="C364" s="89"/>
      <c r="D364" s="90">
        <v>0</v>
      </c>
      <c r="E364" s="90">
        <v>3</v>
      </c>
      <c r="F364" s="90">
        <v>0</v>
      </c>
      <c r="G364" s="90">
        <v>4</v>
      </c>
      <c r="H364" s="90">
        <v>0</v>
      </c>
      <c r="I364" s="90">
        <v>0</v>
      </c>
      <c r="J364" s="90">
        <v>0</v>
      </c>
      <c r="K364" s="90">
        <v>2</v>
      </c>
      <c r="L364" s="90">
        <v>0</v>
      </c>
      <c r="M364" s="90">
        <v>0</v>
      </c>
      <c r="N364" s="90">
        <v>0</v>
      </c>
      <c r="O364" s="90">
        <v>0</v>
      </c>
      <c r="P364" s="90">
        <v>0</v>
      </c>
      <c r="Q364" s="90">
        <v>0</v>
      </c>
      <c r="R364" s="90">
        <v>0</v>
      </c>
      <c r="S364" s="90">
        <v>9</v>
      </c>
    </row>
    <row r="365" spans="1:19" ht="15.5" x14ac:dyDescent="0.35">
      <c r="A365" s="89"/>
      <c r="B365" s="89" t="s">
        <v>289</v>
      </c>
      <c r="C365" s="89"/>
      <c r="D365" s="90">
        <v>4</v>
      </c>
      <c r="E365" s="90">
        <v>500</v>
      </c>
      <c r="F365" s="90">
        <v>0</v>
      </c>
      <c r="G365" s="90">
        <v>177</v>
      </c>
      <c r="H365" s="90">
        <v>5</v>
      </c>
      <c r="I365" s="90">
        <v>28</v>
      </c>
      <c r="J365" s="90">
        <v>0</v>
      </c>
      <c r="K365" s="90">
        <v>28</v>
      </c>
      <c r="L365" s="90">
        <v>1</v>
      </c>
      <c r="M365" s="90">
        <v>23</v>
      </c>
      <c r="N365" s="90">
        <v>0</v>
      </c>
      <c r="O365" s="90">
        <v>0</v>
      </c>
      <c r="P365" s="90">
        <v>0</v>
      </c>
      <c r="Q365" s="90">
        <v>0</v>
      </c>
      <c r="R365" s="90">
        <v>9</v>
      </c>
      <c r="S365" s="90">
        <v>733</v>
      </c>
    </row>
    <row r="366" spans="1:19" ht="15.5" x14ac:dyDescent="0.35">
      <c r="A366" s="89"/>
      <c r="B366" s="89" t="s">
        <v>290</v>
      </c>
      <c r="C366" s="89"/>
      <c r="D366" s="90">
        <v>0</v>
      </c>
      <c r="E366" s="90">
        <v>38</v>
      </c>
      <c r="F366" s="90">
        <v>0</v>
      </c>
      <c r="G366" s="90">
        <v>11</v>
      </c>
      <c r="H366" s="90">
        <v>1</v>
      </c>
      <c r="I366" s="90">
        <v>7</v>
      </c>
      <c r="J366" s="90">
        <v>0</v>
      </c>
      <c r="K366" s="90">
        <v>2</v>
      </c>
      <c r="L366" s="90">
        <v>0</v>
      </c>
      <c r="M366" s="90">
        <v>2</v>
      </c>
      <c r="N366" s="90">
        <v>0</v>
      </c>
      <c r="O366" s="90">
        <v>0</v>
      </c>
      <c r="P366" s="90">
        <v>0</v>
      </c>
      <c r="Q366" s="90">
        <v>0</v>
      </c>
      <c r="R366" s="90">
        <v>1</v>
      </c>
      <c r="S366" s="90">
        <v>58</v>
      </c>
    </row>
    <row r="367" spans="1:19" ht="15.5" x14ac:dyDescent="0.35">
      <c r="A367" s="89"/>
      <c r="B367" s="89" t="s">
        <v>70</v>
      </c>
      <c r="C367" s="89"/>
      <c r="D367" s="90">
        <v>6</v>
      </c>
      <c r="E367" s="90">
        <v>339</v>
      </c>
      <c r="F367" s="90">
        <v>2</v>
      </c>
      <c r="G367" s="90">
        <v>92</v>
      </c>
      <c r="H367" s="90">
        <v>1</v>
      </c>
      <c r="I367" s="90">
        <v>12</v>
      </c>
      <c r="J367" s="90">
        <v>0</v>
      </c>
      <c r="K367" s="90">
        <v>27</v>
      </c>
      <c r="L367" s="90">
        <v>2</v>
      </c>
      <c r="M367" s="90">
        <v>39</v>
      </c>
      <c r="N367" s="90">
        <v>0</v>
      </c>
      <c r="O367" s="90">
        <v>2</v>
      </c>
      <c r="P367" s="90">
        <v>0</v>
      </c>
      <c r="Q367" s="90">
        <v>1</v>
      </c>
      <c r="R367" s="90">
        <v>9</v>
      </c>
      <c r="S367" s="90">
        <v>473</v>
      </c>
    </row>
    <row r="368" spans="1:19" ht="15.5" x14ac:dyDescent="0.35">
      <c r="A368" s="89"/>
      <c r="B368" s="89"/>
      <c r="C368" s="89" t="s">
        <v>495</v>
      </c>
      <c r="D368" s="90">
        <v>3</v>
      </c>
      <c r="E368" s="90">
        <v>212</v>
      </c>
      <c r="F368" s="90">
        <v>2</v>
      </c>
      <c r="G368" s="90">
        <v>63</v>
      </c>
      <c r="H368" s="90">
        <v>1</v>
      </c>
      <c r="I368" s="90">
        <v>12</v>
      </c>
      <c r="J368" s="90">
        <v>0</v>
      </c>
      <c r="K368" s="90">
        <v>24</v>
      </c>
      <c r="L368" s="90">
        <v>0</v>
      </c>
      <c r="M368" s="90">
        <v>22</v>
      </c>
      <c r="N368" s="90">
        <v>0</v>
      </c>
      <c r="O368" s="90">
        <v>2</v>
      </c>
      <c r="P368" s="90">
        <v>0</v>
      </c>
      <c r="Q368" s="90">
        <v>1</v>
      </c>
      <c r="R368" s="90">
        <v>6</v>
      </c>
      <c r="S368" s="90">
        <v>314</v>
      </c>
    </row>
    <row r="369" spans="1:19" ht="15.5" x14ac:dyDescent="0.35">
      <c r="A369" s="89"/>
      <c r="B369" s="89"/>
      <c r="C369" s="89" t="s">
        <v>494</v>
      </c>
      <c r="D369" s="90">
        <v>3</v>
      </c>
      <c r="E369" s="90">
        <v>127</v>
      </c>
      <c r="F369" s="90">
        <v>0</v>
      </c>
      <c r="G369" s="90">
        <v>29</v>
      </c>
      <c r="H369" s="90">
        <v>0</v>
      </c>
      <c r="I369" s="90">
        <v>0</v>
      </c>
      <c r="J369" s="90">
        <v>0</v>
      </c>
      <c r="K369" s="90">
        <v>3</v>
      </c>
      <c r="L369" s="90">
        <v>2</v>
      </c>
      <c r="M369" s="90">
        <v>17</v>
      </c>
      <c r="N369" s="90">
        <v>0</v>
      </c>
      <c r="O369" s="90">
        <v>0</v>
      </c>
      <c r="P369" s="90">
        <v>0</v>
      </c>
      <c r="Q369" s="90">
        <v>0</v>
      </c>
      <c r="R369" s="90">
        <v>3</v>
      </c>
      <c r="S369" s="90">
        <v>159</v>
      </c>
    </row>
    <row r="370" spans="1:19" ht="15.5" x14ac:dyDescent="0.35">
      <c r="A370" s="89" t="s">
        <v>30</v>
      </c>
      <c r="B370" s="89"/>
      <c r="C370" s="89"/>
      <c r="D370" s="90">
        <v>26</v>
      </c>
      <c r="E370" s="90">
        <v>1673</v>
      </c>
      <c r="F370" s="90">
        <v>3</v>
      </c>
      <c r="G370" s="90">
        <v>526</v>
      </c>
      <c r="H370" s="90">
        <v>5</v>
      </c>
      <c r="I370" s="90">
        <v>58</v>
      </c>
      <c r="J370" s="90">
        <v>1</v>
      </c>
      <c r="K370" s="90">
        <v>67</v>
      </c>
      <c r="L370" s="90">
        <v>6</v>
      </c>
      <c r="M370" s="90">
        <v>118</v>
      </c>
      <c r="N370" s="90">
        <v>0</v>
      </c>
      <c r="O370" s="90">
        <v>1</v>
      </c>
      <c r="P370" s="90">
        <v>0</v>
      </c>
      <c r="Q370" s="90">
        <v>1</v>
      </c>
      <c r="R370" s="90">
        <v>35</v>
      </c>
      <c r="S370" s="90">
        <v>2326</v>
      </c>
    </row>
    <row r="371" spans="1:19" ht="15.5" x14ac:dyDescent="0.35">
      <c r="A371" s="89"/>
      <c r="B371" s="89" t="s">
        <v>291</v>
      </c>
      <c r="C371" s="89"/>
      <c r="D371" s="90">
        <v>0</v>
      </c>
      <c r="E371" s="90">
        <v>45</v>
      </c>
      <c r="F371" s="90">
        <v>0</v>
      </c>
      <c r="G371" s="90">
        <v>11</v>
      </c>
      <c r="H371" s="90">
        <v>1</v>
      </c>
      <c r="I371" s="90">
        <v>4</v>
      </c>
      <c r="J371" s="90">
        <v>0</v>
      </c>
      <c r="K371" s="90">
        <v>2</v>
      </c>
      <c r="L371" s="90">
        <v>0</v>
      </c>
      <c r="M371" s="90">
        <v>3</v>
      </c>
      <c r="N371" s="90">
        <v>0</v>
      </c>
      <c r="O371" s="90">
        <v>0</v>
      </c>
      <c r="P371" s="90">
        <v>0</v>
      </c>
      <c r="Q371" s="90">
        <v>0</v>
      </c>
      <c r="R371" s="90">
        <v>1</v>
      </c>
      <c r="S371" s="90">
        <v>62</v>
      </c>
    </row>
    <row r="372" spans="1:19" ht="15.5" x14ac:dyDescent="0.35">
      <c r="A372" s="89"/>
      <c r="B372" s="89" t="s">
        <v>292</v>
      </c>
      <c r="C372" s="89"/>
      <c r="D372" s="90">
        <v>1</v>
      </c>
      <c r="E372" s="90">
        <v>3</v>
      </c>
      <c r="F372" s="90">
        <v>0</v>
      </c>
      <c r="G372" s="90">
        <v>0</v>
      </c>
      <c r="H372" s="90">
        <v>0</v>
      </c>
      <c r="I372" s="90">
        <v>1</v>
      </c>
      <c r="J372" s="90">
        <v>0</v>
      </c>
      <c r="K372" s="90">
        <v>0</v>
      </c>
      <c r="L372" s="90">
        <v>1</v>
      </c>
      <c r="M372" s="90">
        <v>0</v>
      </c>
      <c r="N372" s="90">
        <v>0</v>
      </c>
      <c r="O372" s="90">
        <v>0</v>
      </c>
      <c r="P372" s="90">
        <v>0</v>
      </c>
      <c r="Q372" s="90">
        <v>0</v>
      </c>
      <c r="R372" s="90">
        <v>1</v>
      </c>
      <c r="S372" s="90">
        <v>4</v>
      </c>
    </row>
    <row r="373" spans="1:19" ht="15.5" x14ac:dyDescent="0.35">
      <c r="A373" s="89"/>
      <c r="B373" s="89" t="s">
        <v>293</v>
      </c>
      <c r="C373" s="89"/>
      <c r="D373" s="90">
        <v>0</v>
      </c>
      <c r="E373" s="90">
        <v>71</v>
      </c>
      <c r="F373" s="90">
        <v>0</v>
      </c>
      <c r="G373" s="90">
        <v>17</v>
      </c>
      <c r="H373" s="90">
        <v>0</v>
      </c>
      <c r="I373" s="90">
        <v>4</v>
      </c>
      <c r="J373" s="90">
        <v>0</v>
      </c>
      <c r="K373" s="90">
        <v>3</v>
      </c>
      <c r="L373" s="90">
        <v>0</v>
      </c>
      <c r="M373" s="90">
        <v>5</v>
      </c>
      <c r="N373" s="90">
        <v>0</v>
      </c>
      <c r="O373" s="90">
        <v>0</v>
      </c>
      <c r="P373" s="90">
        <v>0</v>
      </c>
      <c r="Q373" s="90">
        <v>0</v>
      </c>
      <c r="R373" s="90">
        <v>0</v>
      </c>
      <c r="S373" s="90">
        <v>95</v>
      </c>
    </row>
    <row r="374" spans="1:19" ht="15.5" x14ac:dyDescent="0.35">
      <c r="A374" s="89"/>
      <c r="B374" s="89" t="s">
        <v>294</v>
      </c>
      <c r="C374" s="89"/>
      <c r="D374" s="90">
        <v>0</v>
      </c>
      <c r="E374" s="90">
        <v>14</v>
      </c>
      <c r="F374" s="90">
        <v>0</v>
      </c>
      <c r="G374" s="90">
        <v>5</v>
      </c>
      <c r="H374" s="90">
        <v>0</v>
      </c>
      <c r="I374" s="90">
        <v>2</v>
      </c>
      <c r="J374" s="90">
        <v>0</v>
      </c>
      <c r="K374" s="90">
        <v>1</v>
      </c>
      <c r="L374" s="90">
        <v>0</v>
      </c>
      <c r="M374" s="90">
        <v>2</v>
      </c>
      <c r="N374" s="90">
        <v>0</v>
      </c>
      <c r="O374" s="90">
        <v>0</v>
      </c>
      <c r="P374" s="90">
        <v>0</v>
      </c>
      <c r="Q374" s="90">
        <v>0</v>
      </c>
      <c r="R374" s="90">
        <v>0</v>
      </c>
      <c r="S374" s="90">
        <v>22</v>
      </c>
    </row>
    <row r="375" spans="1:19" ht="15.5" x14ac:dyDescent="0.35">
      <c r="A375" s="89"/>
      <c r="B375" s="89" t="s">
        <v>295</v>
      </c>
      <c r="C375" s="89"/>
      <c r="D375" s="90">
        <v>0</v>
      </c>
      <c r="E375" s="90">
        <v>142</v>
      </c>
      <c r="F375" s="90">
        <v>0</v>
      </c>
      <c r="G375" s="90">
        <v>32</v>
      </c>
      <c r="H375" s="90">
        <v>1</v>
      </c>
      <c r="I375" s="90">
        <v>6</v>
      </c>
      <c r="J375" s="90">
        <v>0</v>
      </c>
      <c r="K375" s="90">
        <v>8</v>
      </c>
      <c r="L375" s="90">
        <v>0</v>
      </c>
      <c r="M375" s="90">
        <v>9</v>
      </c>
      <c r="N375" s="90">
        <v>0</v>
      </c>
      <c r="O375" s="90">
        <v>0</v>
      </c>
      <c r="P375" s="90">
        <v>0</v>
      </c>
      <c r="Q375" s="90">
        <v>0</v>
      </c>
      <c r="R375" s="90">
        <v>1</v>
      </c>
      <c r="S375" s="90">
        <v>188</v>
      </c>
    </row>
    <row r="376" spans="1:19" ht="15.5" x14ac:dyDescent="0.35">
      <c r="A376" s="89"/>
      <c r="B376" s="89" t="s">
        <v>296</v>
      </c>
      <c r="C376" s="89"/>
      <c r="D376" s="90">
        <v>7</v>
      </c>
      <c r="E376" s="90">
        <v>714</v>
      </c>
      <c r="F376" s="90">
        <v>1</v>
      </c>
      <c r="G376" s="90">
        <v>233</v>
      </c>
      <c r="H376" s="90">
        <v>1</v>
      </c>
      <c r="I376" s="90">
        <v>27</v>
      </c>
      <c r="J376" s="90">
        <v>1</v>
      </c>
      <c r="K376" s="90">
        <v>28</v>
      </c>
      <c r="L376" s="90">
        <v>1</v>
      </c>
      <c r="M376" s="90">
        <v>37</v>
      </c>
      <c r="N376" s="90">
        <v>0</v>
      </c>
      <c r="O376" s="90">
        <v>1</v>
      </c>
      <c r="P376" s="90">
        <v>0</v>
      </c>
      <c r="Q376" s="90">
        <v>1</v>
      </c>
      <c r="R376" s="90">
        <v>10</v>
      </c>
      <c r="S376" s="90">
        <v>1004</v>
      </c>
    </row>
    <row r="377" spans="1:19" ht="15.5" x14ac:dyDescent="0.35">
      <c r="A377" s="89"/>
      <c r="B377" s="89" t="s">
        <v>70</v>
      </c>
      <c r="C377" s="89"/>
      <c r="D377" s="90">
        <v>18</v>
      </c>
      <c r="E377" s="90">
        <v>684</v>
      </c>
      <c r="F377" s="90">
        <v>2</v>
      </c>
      <c r="G377" s="90">
        <v>228</v>
      </c>
      <c r="H377" s="90">
        <v>2</v>
      </c>
      <c r="I377" s="90">
        <v>14</v>
      </c>
      <c r="J377" s="90">
        <v>0</v>
      </c>
      <c r="K377" s="90">
        <v>25</v>
      </c>
      <c r="L377" s="90">
        <v>4</v>
      </c>
      <c r="M377" s="90">
        <v>62</v>
      </c>
      <c r="N377" s="90">
        <v>0</v>
      </c>
      <c r="O377" s="90">
        <v>0</v>
      </c>
      <c r="P377" s="90">
        <v>0</v>
      </c>
      <c r="Q377" s="90">
        <v>0</v>
      </c>
      <c r="R377" s="90">
        <v>22</v>
      </c>
      <c r="S377" s="90">
        <v>951</v>
      </c>
    </row>
    <row r="378" spans="1:19" ht="15.5" x14ac:dyDescent="0.35">
      <c r="A378" s="89"/>
      <c r="B378" s="89"/>
      <c r="C378" s="89" t="s">
        <v>495</v>
      </c>
      <c r="D378" s="90">
        <v>11</v>
      </c>
      <c r="E378" s="90">
        <v>270</v>
      </c>
      <c r="F378" s="90">
        <v>1</v>
      </c>
      <c r="G378" s="90">
        <v>78</v>
      </c>
      <c r="H378" s="90">
        <v>1</v>
      </c>
      <c r="I378" s="90">
        <v>5</v>
      </c>
      <c r="J378" s="90">
        <v>0</v>
      </c>
      <c r="K378" s="90">
        <v>22</v>
      </c>
      <c r="L378" s="90">
        <v>2</v>
      </c>
      <c r="M378" s="90">
        <v>42</v>
      </c>
      <c r="N378" s="90">
        <v>0</v>
      </c>
      <c r="O378" s="90">
        <v>0</v>
      </c>
      <c r="P378" s="90">
        <v>0</v>
      </c>
      <c r="Q378" s="90">
        <v>0</v>
      </c>
      <c r="R378" s="90">
        <v>13</v>
      </c>
      <c r="S378" s="90">
        <v>375</v>
      </c>
    </row>
    <row r="379" spans="1:19" ht="15.5" x14ac:dyDescent="0.35">
      <c r="A379" s="89"/>
      <c r="B379" s="89"/>
      <c r="C379" s="89" t="s">
        <v>494</v>
      </c>
      <c r="D379" s="90">
        <v>7</v>
      </c>
      <c r="E379" s="90">
        <v>414</v>
      </c>
      <c r="F379" s="90">
        <v>1</v>
      </c>
      <c r="G379" s="90">
        <v>150</v>
      </c>
      <c r="H379" s="90">
        <v>1</v>
      </c>
      <c r="I379" s="90">
        <v>9</v>
      </c>
      <c r="J379" s="90">
        <v>0</v>
      </c>
      <c r="K379" s="90">
        <v>3</v>
      </c>
      <c r="L379" s="90">
        <v>2</v>
      </c>
      <c r="M379" s="90">
        <v>20</v>
      </c>
      <c r="N379" s="90">
        <v>0</v>
      </c>
      <c r="O379" s="90">
        <v>0</v>
      </c>
      <c r="P379" s="90">
        <v>0</v>
      </c>
      <c r="Q379" s="90">
        <v>0</v>
      </c>
      <c r="R379" s="90">
        <v>9</v>
      </c>
      <c r="S379" s="90">
        <v>576</v>
      </c>
    </row>
    <row r="380" spans="1:19" ht="15.5" x14ac:dyDescent="0.35">
      <c r="A380" s="89" t="s">
        <v>31</v>
      </c>
      <c r="B380" s="89"/>
      <c r="C380" s="89"/>
      <c r="D380" s="90">
        <v>3</v>
      </c>
      <c r="E380" s="90">
        <v>108</v>
      </c>
      <c r="F380" s="90">
        <v>4</v>
      </c>
      <c r="G380" s="90">
        <v>36</v>
      </c>
      <c r="H380" s="90">
        <v>0</v>
      </c>
      <c r="I380" s="90">
        <v>2</v>
      </c>
      <c r="J380" s="90">
        <v>0</v>
      </c>
      <c r="K380" s="90">
        <v>2</v>
      </c>
      <c r="L380" s="90">
        <v>0</v>
      </c>
      <c r="M380" s="90">
        <v>13</v>
      </c>
      <c r="N380" s="90">
        <v>0</v>
      </c>
      <c r="O380" s="90">
        <v>0</v>
      </c>
      <c r="P380" s="90">
        <v>0</v>
      </c>
      <c r="Q380" s="90">
        <v>0</v>
      </c>
      <c r="R380" s="90">
        <v>7</v>
      </c>
      <c r="S380" s="90">
        <v>148</v>
      </c>
    </row>
    <row r="381" spans="1:19" ht="15.5" x14ac:dyDescent="0.35">
      <c r="A381" s="89"/>
      <c r="B381" s="89" t="s">
        <v>70</v>
      </c>
      <c r="C381" s="89"/>
      <c r="D381" s="90">
        <v>3</v>
      </c>
      <c r="E381" s="90">
        <v>108</v>
      </c>
      <c r="F381" s="90">
        <v>4</v>
      </c>
      <c r="G381" s="90">
        <v>36</v>
      </c>
      <c r="H381" s="90">
        <v>0</v>
      </c>
      <c r="I381" s="90">
        <v>2</v>
      </c>
      <c r="J381" s="90">
        <v>0</v>
      </c>
      <c r="K381" s="90">
        <v>2</v>
      </c>
      <c r="L381" s="90">
        <v>0</v>
      </c>
      <c r="M381" s="90">
        <v>13</v>
      </c>
      <c r="N381" s="90">
        <v>0</v>
      </c>
      <c r="O381" s="90">
        <v>0</v>
      </c>
      <c r="P381" s="90">
        <v>0</v>
      </c>
      <c r="Q381" s="90">
        <v>0</v>
      </c>
      <c r="R381" s="90">
        <v>7</v>
      </c>
      <c r="S381" s="90">
        <v>148</v>
      </c>
    </row>
    <row r="382" spans="1:19" ht="15.5" x14ac:dyDescent="0.35">
      <c r="A382" s="89"/>
      <c r="B382" s="89"/>
      <c r="C382" s="89" t="s">
        <v>495</v>
      </c>
      <c r="D382" s="90">
        <v>0</v>
      </c>
      <c r="E382" s="90">
        <v>33</v>
      </c>
      <c r="F382" s="90">
        <v>2</v>
      </c>
      <c r="G382" s="90">
        <v>10</v>
      </c>
      <c r="H382" s="90">
        <v>0</v>
      </c>
      <c r="I382" s="90">
        <v>1</v>
      </c>
      <c r="J382" s="90">
        <v>0</v>
      </c>
      <c r="K382" s="90">
        <v>1</v>
      </c>
      <c r="L382" s="90">
        <v>0</v>
      </c>
      <c r="M382" s="90">
        <v>7</v>
      </c>
      <c r="N382" s="90">
        <v>0</v>
      </c>
      <c r="O382" s="90">
        <v>0</v>
      </c>
      <c r="P382" s="90">
        <v>0</v>
      </c>
      <c r="Q382" s="90">
        <v>0</v>
      </c>
      <c r="R382" s="90">
        <v>2</v>
      </c>
      <c r="S382" s="90">
        <v>45</v>
      </c>
    </row>
    <row r="383" spans="1:19" ht="15.5" x14ac:dyDescent="0.35">
      <c r="A383" s="89"/>
      <c r="B383" s="89"/>
      <c r="C383" s="89" t="s">
        <v>494</v>
      </c>
      <c r="D383" s="90">
        <v>3</v>
      </c>
      <c r="E383" s="90">
        <v>75</v>
      </c>
      <c r="F383" s="90">
        <v>2</v>
      </c>
      <c r="G383" s="90">
        <v>26</v>
      </c>
      <c r="H383" s="90">
        <v>0</v>
      </c>
      <c r="I383" s="90">
        <v>1</v>
      </c>
      <c r="J383" s="90">
        <v>0</v>
      </c>
      <c r="K383" s="90">
        <v>1</v>
      </c>
      <c r="L383" s="90">
        <v>0</v>
      </c>
      <c r="M383" s="90">
        <v>6</v>
      </c>
      <c r="N383" s="90">
        <v>0</v>
      </c>
      <c r="O383" s="90">
        <v>0</v>
      </c>
      <c r="P383" s="90">
        <v>0</v>
      </c>
      <c r="Q383" s="90">
        <v>0</v>
      </c>
      <c r="R383" s="90">
        <v>5</v>
      </c>
      <c r="S383" s="90">
        <v>103</v>
      </c>
    </row>
    <row r="384" spans="1:19" ht="15.5" x14ac:dyDescent="0.35">
      <c r="A384" s="89" t="s">
        <v>32</v>
      </c>
      <c r="B384" s="89"/>
      <c r="C384" s="89"/>
      <c r="D384" s="90">
        <v>182</v>
      </c>
      <c r="E384" s="90">
        <v>9988</v>
      </c>
      <c r="F384" s="90">
        <v>43</v>
      </c>
      <c r="G384" s="90">
        <v>3776</v>
      </c>
      <c r="H384" s="90">
        <v>71</v>
      </c>
      <c r="I384" s="90">
        <v>381</v>
      </c>
      <c r="J384" s="90">
        <v>10</v>
      </c>
      <c r="K384" s="90">
        <v>278</v>
      </c>
      <c r="L384" s="90">
        <v>39</v>
      </c>
      <c r="M384" s="90">
        <v>758</v>
      </c>
      <c r="N384" s="90">
        <v>0</v>
      </c>
      <c r="O384" s="90">
        <v>15</v>
      </c>
      <c r="P384" s="90">
        <v>0</v>
      </c>
      <c r="Q384" s="90">
        <v>0</v>
      </c>
      <c r="R384" s="90">
        <v>306</v>
      </c>
      <c r="S384" s="90">
        <v>14438</v>
      </c>
    </row>
    <row r="385" spans="1:19" ht="15.5" x14ac:dyDescent="0.35">
      <c r="A385" s="89"/>
      <c r="B385" s="89" t="s">
        <v>297</v>
      </c>
      <c r="C385" s="89"/>
      <c r="D385" s="90">
        <v>5</v>
      </c>
      <c r="E385" s="90">
        <v>112</v>
      </c>
      <c r="F385" s="90">
        <v>1</v>
      </c>
      <c r="G385" s="90">
        <v>49</v>
      </c>
      <c r="H385" s="90">
        <v>0</v>
      </c>
      <c r="I385" s="90">
        <v>3</v>
      </c>
      <c r="J385" s="90">
        <v>0</v>
      </c>
      <c r="K385" s="90">
        <v>2</v>
      </c>
      <c r="L385" s="90">
        <v>2</v>
      </c>
      <c r="M385" s="90">
        <v>11</v>
      </c>
      <c r="N385" s="90">
        <v>0</v>
      </c>
      <c r="O385" s="90">
        <v>0</v>
      </c>
      <c r="P385" s="90">
        <v>0</v>
      </c>
      <c r="Q385" s="90">
        <v>0</v>
      </c>
      <c r="R385" s="90">
        <v>6</v>
      </c>
      <c r="S385" s="90">
        <v>166</v>
      </c>
    </row>
    <row r="386" spans="1:19" ht="15.5" x14ac:dyDescent="0.35">
      <c r="A386" s="89"/>
      <c r="B386" s="89" t="s">
        <v>298</v>
      </c>
      <c r="C386" s="89"/>
      <c r="D386" s="90">
        <v>1</v>
      </c>
      <c r="E386" s="90">
        <v>88</v>
      </c>
      <c r="F386" s="90">
        <v>0</v>
      </c>
      <c r="G386" s="90">
        <v>40</v>
      </c>
      <c r="H386" s="90">
        <v>0</v>
      </c>
      <c r="I386" s="90">
        <v>4</v>
      </c>
      <c r="J386" s="90">
        <v>0</v>
      </c>
      <c r="K386" s="90">
        <v>3</v>
      </c>
      <c r="L386" s="90">
        <v>1</v>
      </c>
      <c r="M386" s="90">
        <v>9</v>
      </c>
      <c r="N386" s="90">
        <v>0</v>
      </c>
      <c r="O386" s="90">
        <v>0</v>
      </c>
      <c r="P386" s="90">
        <v>0</v>
      </c>
      <c r="Q386" s="90">
        <v>0</v>
      </c>
      <c r="R386" s="90">
        <v>1</v>
      </c>
      <c r="S386" s="90">
        <v>135</v>
      </c>
    </row>
    <row r="387" spans="1:19" ht="15.5" x14ac:dyDescent="0.35">
      <c r="A387" s="89"/>
      <c r="B387" s="89" t="s">
        <v>299</v>
      </c>
      <c r="C387" s="89"/>
      <c r="D387" s="90">
        <v>1</v>
      </c>
      <c r="E387" s="90">
        <v>10</v>
      </c>
      <c r="F387" s="90">
        <v>1</v>
      </c>
      <c r="G387" s="90">
        <v>12</v>
      </c>
      <c r="H387" s="90">
        <v>3</v>
      </c>
      <c r="I387" s="90">
        <v>0</v>
      </c>
      <c r="J387" s="90">
        <v>0</v>
      </c>
      <c r="K387" s="90">
        <v>0</v>
      </c>
      <c r="L387" s="90">
        <v>0</v>
      </c>
      <c r="M387" s="90">
        <v>0</v>
      </c>
      <c r="N387" s="90">
        <v>0</v>
      </c>
      <c r="O387" s="90">
        <v>0</v>
      </c>
      <c r="P387" s="90">
        <v>0</v>
      </c>
      <c r="Q387" s="90">
        <v>0</v>
      </c>
      <c r="R387" s="90">
        <v>5</v>
      </c>
      <c r="S387" s="90">
        <v>22</v>
      </c>
    </row>
    <row r="388" spans="1:19" ht="15.5" x14ac:dyDescent="0.35">
      <c r="A388" s="89"/>
      <c r="B388" s="89" t="s">
        <v>300</v>
      </c>
      <c r="C388" s="89"/>
      <c r="D388" s="90">
        <v>3</v>
      </c>
      <c r="E388" s="90">
        <v>34</v>
      </c>
      <c r="F388" s="90">
        <v>0</v>
      </c>
      <c r="G388" s="90">
        <v>14</v>
      </c>
      <c r="H388" s="90">
        <v>0</v>
      </c>
      <c r="I388" s="90">
        <v>0</v>
      </c>
      <c r="J388" s="90">
        <v>0</v>
      </c>
      <c r="K388" s="90">
        <v>0</v>
      </c>
      <c r="L388" s="90">
        <v>0</v>
      </c>
      <c r="M388" s="90">
        <v>1</v>
      </c>
      <c r="N388" s="90">
        <v>0</v>
      </c>
      <c r="O388" s="90">
        <v>0</v>
      </c>
      <c r="P388" s="90">
        <v>0</v>
      </c>
      <c r="Q388" s="90">
        <v>0</v>
      </c>
      <c r="R388" s="90">
        <v>3</v>
      </c>
      <c r="S388" s="90">
        <v>48</v>
      </c>
    </row>
    <row r="389" spans="1:19" ht="15.5" x14ac:dyDescent="0.35">
      <c r="A389" s="89"/>
      <c r="B389" s="89" t="s">
        <v>301</v>
      </c>
      <c r="C389" s="89"/>
      <c r="D389" s="90">
        <v>2</v>
      </c>
      <c r="E389" s="90">
        <v>7</v>
      </c>
      <c r="F389" s="90">
        <v>0</v>
      </c>
      <c r="G389" s="90">
        <v>3</v>
      </c>
      <c r="H389" s="90">
        <v>1</v>
      </c>
      <c r="I389" s="90">
        <v>1</v>
      </c>
      <c r="J389" s="90">
        <v>0</v>
      </c>
      <c r="K389" s="90">
        <v>1</v>
      </c>
      <c r="L389" s="90">
        <v>0</v>
      </c>
      <c r="M389" s="90">
        <v>0</v>
      </c>
      <c r="N389" s="90">
        <v>0</v>
      </c>
      <c r="O389" s="90">
        <v>0</v>
      </c>
      <c r="P389" s="90">
        <v>0</v>
      </c>
      <c r="Q389" s="90">
        <v>0</v>
      </c>
      <c r="R389" s="90">
        <v>3</v>
      </c>
      <c r="S389" s="90">
        <v>12</v>
      </c>
    </row>
    <row r="390" spans="1:19" ht="15.5" x14ac:dyDescent="0.35">
      <c r="A390" s="89"/>
      <c r="B390" s="89" t="s">
        <v>302</v>
      </c>
      <c r="C390" s="89"/>
      <c r="D390" s="90">
        <v>2</v>
      </c>
      <c r="E390" s="90">
        <v>72</v>
      </c>
      <c r="F390" s="90">
        <v>0</v>
      </c>
      <c r="G390" s="90">
        <v>29</v>
      </c>
      <c r="H390" s="90">
        <v>2</v>
      </c>
      <c r="I390" s="90">
        <v>6</v>
      </c>
      <c r="J390" s="90">
        <v>0</v>
      </c>
      <c r="K390" s="90">
        <v>3</v>
      </c>
      <c r="L390" s="90">
        <v>0</v>
      </c>
      <c r="M390" s="90">
        <v>3</v>
      </c>
      <c r="N390" s="90">
        <v>0</v>
      </c>
      <c r="O390" s="90">
        <v>0</v>
      </c>
      <c r="P390" s="90">
        <v>0</v>
      </c>
      <c r="Q390" s="90">
        <v>0</v>
      </c>
      <c r="R390" s="90">
        <v>4</v>
      </c>
      <c r="S390" s="90">
        <v>110</v>
      </c>
    </row>
    <row r="391" spans="1:19" ht="15.5" x14ac:dyDescent="0.35">
      <c r="A391" s="89"/>
      <c r="B391" s="89" t="s">
        <v>303</v>
      </c>
      <c r="C391" s="89"/>
      <c r="D391" s="90">
        <v>3</v>
      </c>
      <c r="E391" s="90">
        <v>60</v>
      </c>
      <c r="F391" s="90">
        <v>1</v>
      </c>
      <c r="G391" s="90">
        <v>25</v>
      </c>
      <c r="H391" s="90">
        <v>1</v>
      </c>
      <c r="I391" s="90">
        <v>5</v>
      </c>
      <c r="J391" s="90">
        <v>0</v>
      </c>
      <c r="K391" s="90">
        <v>2</v>
      </c>
      <c r="L391" s="90">
        <v>0</v>
      </c>
      <c r="M391" s="90">
        <v>1</v>
      </c>
      <c r="N391" s="90">
        <v>0</v>
      </c>
      <c r="O391" s="90">
        <v>0</v>
      </c>
      <c r="P391" s="90">
        <v>0</v>
      </c>
      <c r="Q391" s="90">
        <v>0</v>
      </c>
      <c r="R391" s="90">
        <v>5</v>
      </c>
      <c r="S391" s="90">
        <v>92</v>
      </c>
    </row>
    <row r="392" spans="1:19" ht="15.5" x14ac:dyDescent="0.35">
      <c r="A392" s="89"/>
      <c r="B392" s="89" t="s">
        <v>304</v>
      </c>
      <c r="C392" s="89"/>
      <c r="D392" s="90">
        <v>10</v>
      </c>
      <c r="E392" s="90">
        <v>794</v>
      </c>
      <c r="F392" s="90">
        <v>5</v>
      </c>
      <c r="G392" s="90">
        <v>285</v>
      </c>
      <c r="H392" s="90">
        <v>3</v>
      </c>
      <c r="I392" s="90">
        <v>22</v>
      </c>
      <c r="J392" s="90">
        <v>0</v>
      </c>
      <c r="K392" s="90">
        <v>20</v>
      </c>
      <c r="L392" s="90">
        <v>2</v>
      </c>
      <c r="M392" s="90">
        <v>66</v>
      </c>
      <c r="N392" s="90">
        <v>0</v>
      </c>
      <c r="O392" s="90">
        <v>0</v>
      </c>
      <c r="P392" s="90">
        <v>0</v>
      </c>
      <c r="Q392" s="90">
        <v>0</v>
      </c>
      <c r="R392" s="90">
        <v>18</v>
      </c>
      <c r="S392" s="90">
        <v>1121</v>
      </c>
    </row>
    <row r="393" spans="1:19" ht="15.5" x14ac:dyDescent="0.35">
      <c r="A393" s="89"/>
      <c r="B393" s="89" t="s">
        <v>305</v>
      </c>
      <c r="C393" s="89"/>
      <c r="D393" s="90">
        <v>3</v>
      </c>
      <c r="E393" s="90">
        <v>68</v>
      </c>
      <c r="F393" s="90">
        <v>2</v>
      </c>
      <c r="G393" s="90">
        <v>36</v>
      </c>
      <c r="H393" s="90">
        <v>3</v>
      </c>
      <c r="I393" s="90">
        <v>10</v>
      </c>
      <c r="J393" s="90">
        <v>0</v>
      </c>
      <c r="K393" s="90">
        <v>1</v>
      </c>
      <c r="L393" s="90">
        <v>1</v>
      </c>
      <c r="M393" s="90">
        <v>8</v>
      </c>
      <c r="N393" s="90">
        <v>0</v>
      </c>
      <c r="O393" s="90">
        <v>0</v>
      </c>
      <c r="P393" s="90">
        <v>0</v>
      </c>
      <c r="Q393" s="90">
        <v>0</v>
      </c>
      <c r="R393" s="90">
        <v>8</v>
      </c>
      <c r="S393" s="90">
        <v>115</v>
      </c>
    </row>
    <row r="394" spans="1:19" ht="15.5" x14ac:dyDescent="0.35">
      <c r="A394" s="89"/>
      <c r="B394" s="89" t="s">
        <v>306</v>
      </c>
      <c r="C394" s="89"/>
      <c r="D394" s="90">
        <v>1</v>
      </c>
      <c r="E394" s="90">
        <v>146</v>
      </c>
      <c r="F394" s="90">
        <v>0</v>
      </c>
      <c r="G394" s="90">
        <v>53</v>
      </c>
      <c r="H394" s="90">
        <v>0</v>
      </c>
      <c r="I394" s="90">
        <v>2</v>
      </c>
      <c r="J394" s="90">
        <v>0</v>
      </c>
      <c r="K394" s="90">
        <v>17</v>
      </c>
      <c r="L394" s="90">
        <v>0</v>
      </c>
      <c r="M394" s="90">
        <v>7</v>
      </c>
      <c r="N394" s="90">
        <v>0</v>
      </c>
      <c r="O394" s="90">
        <v>0</v>
      </c>
      <c r="P394" s="90">
        <v>0</v>
      </c>
      <c r="Q394" s="90">
        <v>0</v>
      </c>
      <c r="R394" s="90">
        <v>1</v>
      </c>
      <c r="S394" s="90">
        <v>218</v>
      </c>
    </row>
    <row r="395" spans="1:19" ht="15.5" x14ac:dyDescent="0.35">
      <c r="A395" s="89"/>
      <c r="B395" s="89" t="s">
        <v>307</v>
      </c>
      <c r="C395" s="89"/>
      <c r="D395" s="90">
        <v>2</v>
      </c>
      <c r="E395" s="90">
        <v>371</v>
      </c>
      <c r="F395" s="90">
        <v>0</v>
      </c>
      <c r="G395" s="90">
        <v>167</v>
      </c>
      <c r="H395" s="90">
        <v>6</v>
      </c>
      <c r="I395" s="90">
        <v>31</v>
      </c>
      <c r="J395" s="90">
        <v>1</v>
      </c>
      <c r="K395" s="90">
        <v>15</v>
      </c>
      <c r="L395" s="90">
        <v>1</v>
      </c>
      <c r="M395" s="90">
        <v>14</v>
      </c>
      <c r="N395" s="90">
        <v>0</v>
      </c>
      <c r="O395" s="90">
        <v>1</v>
      </c>
      <c r="P395" s="90">
        <v>0</v>
      </c>
      <c r="Q395" s="90">
        <v>0</v>
      </c>
      <c r="R395" s="90">
        <v>9</v>
      </c>
      <c r="S395" s="90">
        <v>585</v>
      </c>
    </row>
    <row r="396" spans="1:19" ht="15.5" x14ac:dyDescent="0.35">
      <c r="A396" s="89"/>
      <c r="B396" s="89" t="s">
        <v>308</v>
      </c>
      <c r="C396" s="89"/>
      <c r="D396" s="90">
        <v>0</v>
      </c>
      <c r="E396" s="90">
        <v>12</v>
      </c>
      <c r="F396" s="90">
        <v>0</v>
      </c>
      <c r="G396" s="90">
        <v>5</v>
      </c>
      <c r="H396" s="90">
        <v>1</v>
      </c>
      <c r="I396" s="90">
        <v>0</v>
      </c>
      <c r="J396" s="90">
        <v>0</v>
      </c>
      <c r="K396" s="90">
        <v>0</v>
      </c>
      <c r="L396" s="90">
        <v>0</v>
      </c>
      <c r="M396" s="90">
        <v>0</v>
      </c>
      <c r="N396" s="90">
        <v>0</v>
      </c>
      <c r="O396" s="90">
        <v>0</v>
      </c>
      <c r="P396" s="90">
        <v>0</v>
      </c>
      <c r="Q396" s="90">
        <v>0</v>
      </c>
      <c r="R396" s="90">
        <v>1</v>
      </c>
      <c r="S396" s="90">
        <v>17</v>
      </c>
    </row>
    <row r="397" spans="1:19" ht="15.5" x14ac:dyDescent="0.35">
      <c r="A397" s="89"/>
      <c r="B397" s="89" t="s">
        <v>309</v>
      </c>
      <c r="C397" s="89"/>
      <c r="D397" s="90">
        <v>3</v>
      </c>
      <c r="E397" s="90">
        <v>160</v>
      </c>
      <c r="F397" s="90">
        <v>1</v>
      </c>
      <c r="G397" s="90">
        <v>77</v>
      </c>
      <c r="H397" s="90">
        <v>3</v>
      </c>
      <c r="I397" s="90">
        <v>12</v>
      </c>
      <c r="J397" s="90">
        <v>1</v>
      </c>
      <c r="K397" s="90">
        <v>14</v>
      </c>
      <c r="L397" s="90">
        <v>0</v>
      </c>
      <c r="M397" s="90">
        <v>8</v>
      </c>
      <c r="N397" s="90">
        <v>0</v>
      </c>
      <c r="O397" s="90">
        <v>0</v>
      </c>
      <c r="P397" s="90">
        <v>0</v>
      </c>
      <c r="Q397" s="90">
        <v>0</v>
      </c>
      <c r="R397" s="90">
        <v>8</v>
      </c>
      <c r="S397" s="90">
        <v>263</v>
      </c>
    </row>
    <row r="398" spans="1:19" ht="15.5" x14ac:dyDescent="0.35">
      <c r="A398" s="89"/>
      <c r="B398" s="89" t="s">
        <v>310</v>
      </c>
      <c r="C398" s="89"/>
      <c r="D398" s="90">
        <v>9</v>
      </c>
      <c r="E398" s="90">
        <v>472</v>
      </c>
      <c r="F398" s="90">
        <v>1</v>
      </c>
      <c r="G398" s="90">
        <v>175</v>
      </c>
      <c r="H398" s="90">
        <v>0</v>
      </c>
      <c r="I398" s="90">
        <v>15</v>
      </c>
      <c r="J398" s="90">
        <v>2</v>
      </c>
      <c r="K398" s="90">
        <v>6</v>
      </c>
      <c r="L398" s="90">
        <v>1</v>
      </c>
      <c r="M398" s="90">
        <v>34</v>
      </c>
      <c r="N398" s="90">
        <v>0</v>
      </c>
      <c r="O398" s="90">
        <v>0</v>
      </c>
      <c r="P398" s="90">
        <v>0</v>
      </c>
      <c r="Q398" s="90">
        <v>0</v>
      </c>
      <c r="R398" s="90">
        <v>12</v>
      </c>
      <c r="S398" s="90">
        <v>668</v>
      </c>
    </row>
    <row r="399" spans="1:19" ht="15.5" x14ac:dyDescent="0.35">
      <c r="A399" s="89"/>
      <c r="B399" s="89" t="s">
        <v>311</v>
      </c>
      <c r="C399" s="89"/>
      <c r="D399" s="90">
        <v>0</v>
      </c>
      <c r="E399" s="90">
        <v>84</v>
      </c>
      <c r="F399" s="90">
        <v>0</v>
      </c>
      <c r="G399" s="90">
        <v>16</v>
      </c>
      <c r="H399" s="90">
        <v>1</v>
      </c>
      <c r="I399" s="90">
        <v>5</v>
      </c>
      <c r="J399" s="90">
        <v>0</v>
      </c>
      <c r="K399" s="90">
        <v>7</v>
      </c>
      <c r="L399" s="90">
        <v>0</v>
      </c>
      <c r="M399" s="90">
        <v>6</v>
      </c>
      <c r="N399" s="90">
        <v>0</v>
      </c>
      <c r="O399" s="90">
        <v>1</v>
      </c>
      <c r="P399" s="90">
        <v>0</v>
      </c>
      <c r="Q399" s="90">
        <v>0</v>
      </c>
      <c r="R399" s="90">
        <v>1</v>
      </c>
      <c r="S399" s="90">
        <v>113</v>
      </c>
    </row>
    <row r="400" spans="1:19" ht="15.5" x14ac:dyDescent="0.35">
      <c r="A400" s="89"/>
      <c r="B400" s="89" t="s">
        <v>312</v>
      </c>
      <c r="C400" s="89"/>
      <c r="D400" s="90">
        <v>5</v>
      </c>
      <c r="E400" s="90">
        <v>235</v>
      </c>
      <c r="F400" s="90">
        <v>1</v>
      </c>
      <c r="G400" s="90">
        <v>89</v>
      </c>
      <c r="H400" s="90">
        <v>0</v>
      </c>
      <c r="I400" s="90">
        <v>10</v>
      </c>
      <c r="J400" s="90">
        <v>0</v>
      </c>
      <c r="K400" s="90">
        <v>6</v>
      </c>
      <c r="L400" s="90">
        <v>1</v>
      </c>
      <c r="M400" s="90">
        <v>22</v>
      </c>
      <c r="N400" s="90">
        <v>0</v>
      </c>
      <c r="O400" s="90">
        <v>0</v>
      </c>
      <c r="P400" s="90">
        <v>0</v>
      </c>
      <c r="Q400" s="90">
        <v>0</v>
      </c>
      <c r="R400" s="90">
        <v>6</v>
      </c>
      <c r="S400" s="90">
        <v>340</v>
      </c>
    </row>
    <row r="401" spans="1:19" ht="15.5" x14ac:dyDescent="0.35">
      <c r="A401" s="89"/>
      <c r="B401" s="89" t="s">
        <v>313</v>
      </c>
      <c r="C401" s="89"/>
      <c r="D401" s="90">
        <v>1</v>
      </c>
      <c r="E401" s="90">
        <v>296</v>
      </c>
      <c r="F401" s="90">
        <v>0</v>
      </c>
      <c r="G401" s="90">
        <v>119</v>
      </c>
      <c r="H401" s="90">
        <v>1</v>
      </c>
      <c r="I401" s="90">
        <v>9</v>
      </c>
      <c r="J401" s="90">
        <v>1</v>
      </c>
      <c r="K401" s="90">
        <v>6</v>
      </c>
      <c r="L401" s="90">
        <v>0</v>
      </c>
      <c r="M401" s="90">
        <v>19</v>
      </c>
      <c r="N401" s="90">
        <v>0</v>
      </c>
      <c r="O401" s="90">
        <v>0</v>
      </c>
      <c r="P401" s="90">
        <v>0</v>
      </c>
      <c r="Q401" s="90">
        <v>0</v>
      </c>
      <c r="R401" s="90">
        <v>3</v>
      </c>
      <c r="S401" s="90">
        <v>430</v>
      </c>
    </row>
    <row r="402" spans="1:19" ht="15.5" x14ac:dyDescent="0.35">
      <c r="A402" s="89"/>
      <c r="B402" s="89" t="s">
        <v>314</v>
      </c>
      <c r="C402" s="89"/>
      <c r="D402" s="90">
        <v>15</v>
      </c>
      <c r="E402" s="90">
        <v>830</v>
      </c>
      <c r="F402" s="90">
        <v>2</v>
      </c>
      <c r="G402" s="90">
        <v>327</v>
      </c>
      <c r="H402" s="90">
        <v>3</v>
      </c>
      <c r="I402" s="90">
        <v>39</v>
      </c>
      <c r="J402" s="90">
        <v>0</v>
      </c>
      <c r="K402" s="90">
        <v>16</v>
      </c>
      <c r="L402" s="90">
        <v>1</v>
      </c>
      <c r="M402" s="90">
        <v>57</v>
      </c>
      <c r="N402" s="90">
        <v>0</v>
      </c>
      <c r="O402" s="90">
        <v>0</v>
      </c>
      <c r="P402" s="90">
        <v>0</v>
      </c>
      <c r="Q402" s="90">
        <v>0</v>
      </c>
      <c r="R402" s="90">
        <v>20</v>
      </c>
      <c r="S402" s="90">
        <v>1212</v>
      </c>
    </row>
    <row r="403" spans="1:19" ht="15.5" x14ac:dyDescent="0.35">
      <c r="A403" s="89"/>
      <c r="B403" s="89" t="s">
        <v>315</v>
      </c>
      <c r="C403" s="89"/>
      <c r="D403" s="90">
        <v>7</v>
      </c>
      <c r="E403" s="90">
        <v>312</v>
      </c>
      <c r="F403" s="90">
        <v>3</v>
      </c>
      <c r="G403" s="90">
        <v>109</v>
      </c>
      <c r="H403" s="90">
        <v>2</v>
      </c>
      <c r="I403" s="90">
        <v>11</v>
      </c>
      <c r="J403" s="90">
        <v>0</v>
      </c>
      <c r="K403" s="90">
        <v>9</v>
      </c>
      <c r="L403" s="90">
        <v>3</v>
      </c>
      <c r="M403" s="90">
        <v>22</v>
      </c>
      <c r="N403" s="90">
        <v>0</v>
      </c>
      <c r="O403" s="90">
        <v>1</v>
      </c>
      <c r="P403" s="90">
        <v>0</v>
      </c>
      <c r="Q403" s="90">
        <v>0</v>
      </c>
      <c r="R403" s="90">
        <v>12</v>
      </c>
      <c r="S403" s="90">
        <v>442</v>
      </c>
    </row>
    <row r="404" spans="1:19" ht="15.5" x14ac:dyDescent="0.35">
      <c r="A404" s="89"/>
      <c r="B404" s="89" t="s">
        <v>316</v>
      </c>
      <c r="C404" s="89"/>
      <c r="D404" s="90">
        <v>2</v>
      </c>
      <c r="E404" s="90">
        <v>80</v>
      </c>
      <c r="F404" s="90">
        <v>0</v>
      </c>
      <c r="G404" s="90">
        <v>24</v>
      </c>
      <c r="H404" s="90">
        <v>1</v>
      </c>
      <c r="I404" s="90">
        <v>3</v>
      </c>
      <c r="J404" s="90">
        <v>0</v>
      </c>
      <c r="K404" s="90">
        <v>3</v>
      </c>
      <c r="L404" s="90">
        <v>0</v>
      </c>
      <c r="M404" s="90">
        <v>6</v>
      </c>
      <c r="N404" s="90">
        <v>0</v>
      </c>
      <c r="O404" s="90">
        <v>2</v>
      </c>
      <c r="P404" s="90">
        <v>0</v>
      </c>
      <c r="Q404" s="90">
        <v>0</v>
      </c>
      <c r="R404" s="90">
        <v>3</v>
      </c>
      <c r="S404" s="90">
        <v>112</v>
      </c>
    </row>
    <row r="405" spans="1:19" ht="15.5" x14ac:dyDescent="0.35">
      <c r="A405" s="89"/>
      <c r="B405" s="89" t="s">
        <v>317</v>
      </c>
      <c r="C405" s="89"/>
      <c r="D405" s="90">
        <v>3</v>
      </c>
      <c r="E405" s="90">
        <v>240</v>
      </c>
      <c r="F405" s="90">
        <v>1</v>
      </c>
      <c r="G405" s="90">
        <v>65</v>
      </c>
      <c r="H405" s="90">
        <v>0</v>
      </c>
      <c r="I405" s="90">
        <v>9</v>
      </c>
      <c r="J405" s="90">
        <v>0</v>
      </c>
      <c r="K405" s="90">
        <v>9</v>
      </c>
      <c r="L405" s="90">
        <v>0</v>
      </c>
      <c r="M405" s="90">
        <v>10</v>
      </c>
      <c r="N405" s="90">
        <v>0</v>
      </c>
      <c r="O405" s="90">
        <v>0</v>
      </c>
      <c r="P405" s="90">
        <v>0</v>
      </c>
      <c r="Q405" s="90">
        <v>0</v>
      </c>
      <c r="R405" s="90">
        <v>4</v>
      </c>
      <c r="S405" s="90">
        <v>323</v>
      </c>
    </row>
    <row r="406" spans="1:19" ht="15.5" x14ac:dyDescent="0.35">
      <c r="A406" s="89"/>
      <c r="B406" s="89" t="s">
        <v>318</v>
      </c>
      <c r="C406" s="89"/>
      <c r="D406" s="90">
        <v>7</v>
      </c>
      <c r="E406" s="90">
        <v>218</v>
      </c>
      <c r="F406" s="90">
        <v>1</v>
      </c>
      <c r="G406" s="90">
        <v>94</v>
      </c>
      <c r="H406" s="90">
        <v>6</v>
      </c>
      <c r="I406" s="90">
        <v>12</v>
      </c>
      <c r="J406" s="90">
        <v>0</v>
      </c>
      <c r="K406" s="90">
        <v>10</v>
      </c>
      <c r="L406" s="90">
        <v>0</v>
      </c>
      <c r="M406" s="90">
        <v>16</v>
      </c>
      <c r="N406" s="90">
        <v>0</v>
      </c>
      <c r="O406" s="90">
        <v>0</v>
      </c>
      <c r="P406" s="90">
        <v>0</v>
      </c>
      <c r="Q406" s="90">
        <v>0</v>
      </c>
      <c r="R406" s="90">
        <v>14</v>
      </c>
      <c r="S406" s="90">
        <v>334</v>
      </c>
    </row>
    <row r="407" spans="1:19" ht="15.5" x14ac:dyDescent="0.35">
      <c r="A407" s="89"/>
      <c r="B407" s="89" t="s">
        <v>319</v>
      </c>
      <c r="C407" s="89"/>
      <c r="D407" s="90">
        <v>6</v>
      </c>
      <c r="E407" s="90">
        <v>327</v>
      </c>
      <c r="F407" s="90">
        <v>5</v>
      </c>
      <c r="G407" s="90">
        <v>134</v>
      </c>
      <c r="H407" s="90">
        <v>3</v>
      </c>
      <c r="I407" s="90">
        <v>17</v>
      </c>
      <c r="J407" s="90">
        <v>1</v>
      </c>
      <c r="K407" s="90">
        <v>10</v>
      </c>
      <c r="L407" s="90">
        <v>3</v>
      </c>
      <c r="M407" s="90">
        <v>22</v>
      </c>
      <c r="N407" s="90">
        <v>0</v>
      </c>
      <c r="O407" s="90">
        <v>4</v>
      </c>
      <c r="P407" s="90">
        <v>0</v>
      </c>
      <c r="Q407" s="90">
        <v>0</v>
      </c>
      <c r="R407" s="90">
        <v>15</v>
      </c>
      <c r="S407" s="90">
        <v>492</v>
      </c>
    </row>
    <row r="408" spans="1:19" ht="15.5" x14ac:dyDescent="0.35">
      <c r="A408" s="89"/>
      <c r="B408" s="89" t="s">
        <v>320</v>
      </c>
      <c r="C408" s="89"/>
      <c r="D408" s="90">
        <v>0</v>
      </c>
      <c r="E408" s="90">
        <v>61</v>
      </c>
      <c r="F408" s="90">
        <v>0</v>
      </c>
      <c r="G408" s="90">
        <v>26</v>
      </c>
      <c r="H408" s="90">
        <v>0</v>
      </c>
      <c r="I408" s="90">
        <v>2</v>
      </c>
      <c r="J408" s="90">
        <v>0</v>
      </c>
      <c r="K408" s="90">
        <v>4</v>
      </c>
      <c r="L408" s="90">
        <v>0</v>
      </c>
      <c r="M408" s="90">
        <v>1</v>
      </c>
      <c r="N408" s="90">
        <v>0</v>
      </c>
      <c r="O408" s="90">
        <v>0</v>
      </c>
      <c r="P408" s="90">
        <v>0</v>
      </c>
      <c r="Q408" s="90">
        <v>0</v>
      </c>
      <c r="R408" s="90">
        <v>0</v>
      </c>
      <c r="S408" s="90">
        <v>93</v>
      </c>
    </row>
    <row r="409" spans="1:19" ht="15.5" x14ac:dyDescent="0.35">
      <c r="A409" s="89"/>
      <c r="B409" s="89" t="s">
        <v>32</v>
      </c>
      <c r="C409" s="89"/>
      <c r="D409" s="90">
        <v>22</v>
      </c>
      <c r="E409" s="90">
        <v>1825</v>
      </c>
      <c r="F409" s="90">
        <v>2</v>
      </c>
      <c r="G409" s="90">
        <v>656</v>
      </c>
      <c r="H409" s="90">
        <v>11</v>
      </c>
      <c r="I409" s="90">
        <v>66</v>
      </c>
      <c r="J409" s="90">
        <v>2</v>
      </c>
      <c r="K409" s="90">
        <v>59</v>
      </c>
      <c r="L409" s="90">
        <v>7</v>
      </c>
      <c r="M409" s="90">
        <v>124</v>
      </c>
      <c r="N409" s="90">
        <v>0</v>
      </c>
      <c r="O409" s="90">
        <v>3</v>
      </c>
      <c r="P409" s="90">
        <v>0</v>
      </c>
      <c r="Q409" s="90">
        <v>0</v>
      </c>
      <c r="R409" s="90">
        <v>37</v>
      </c>
      <c r="S409" s="90">
        <v>2609</v>
      </c>
    </row>
    <row r="410" spans="1:19" ht="15.5" x14ac:dyDescent="0.35">
      <c r="A410" s="89"/>
      <c r="B410" s="89" t="s">
        <v>321</v>
      </c>
      <c r="C410" s="89"/>
      <c r="D410" s="90">
        <v>8</v>
      </c>
      <c r="E410" s="90">
        <v>195</v>
      </c>
      <c r="F410" s="90">
        <v>3</v>
      </c>
      <c r="G410" s="90">
        <v>79</v>
      </c>
      <c r="H410" s="90">
        <v>3</v>
      </c>
      <c r="I410" s="90">
        <v>10</v>
      </c>
      <c r="J410" s="90">
        <v>0</v>
      </c>
      <c r="K410" s="90">
        <v>9</v>
      </c>
      <c r="L410" s="90">
        <v>0</v>
      </c>
      <c r="M410" s="90">
        <v>7</v>
      </c>
      <c r="N410" s="90">
        <v>0</v>
      </c>
      <c r="O410" s="90">
        <v>0</v>
      </c>
      <c r="P410" s="90">
        <v>0</v>
      </c>
      <c r="Q410" s="90">
        <v>0</v>
      </c>
      <c r="R410" s="90">
        <v>14</v>
      </c>
      <c r="S410" s="90">
        <v>293</v>
      </c>
    </row>
    <row r="411" spans="1:19" ht="15.5" x14ac:dyDescent="0.35">
      <c r="A411" s="89"/>
      <c r="B411" s="89" t="s">
        <v>322</v>
      </c>
      <c r="C411" s="89"/>
      <c r="D411" s="90">
        <v>2</v>
      </c>
      <c r="E411" s="90">
        <v>501</v>
      </c>
      <c r="F411" s="90">
        <v>1</v>
      </c>
      <c r="G411" s="90">
        <v>188</v>
      </c>
      <c r="H411" s="90">
        <v>1</v>
      </c>
      <c r="I411" s="90">
        <v>18</v>
      </c>
      <c r="J411" s="90">
        <v>0</v>
      </c>
      <c r="K411" s="90">
        <v>20</v>
      </c>
      <c r="L411" s="90">
        <v>0</v>
      </c>
      <c r="M411" s="90">
        <v>47</v>
      </c>
      <c r="N411" s="90">
        <v>0</v>
      </c>
      <c r="O411" s="90">
        <v>1</v>
      </c>
      <c r="P411" s="90">
        <v>0</v>
      </c>
      <c r="Q411" s="90">
        <v>0</v>
      </c>
      <c r="R411" s="90">
        <v>4</v>
      </c>
      <c r="S411" s="90">
        <v>728</v>
      </c>
    </row>
    <row r="412" spans="1:19" ht="15.5" x14ac:dyDescent="0.35">
      <c r="A412" s="89"/>
      <c r="B412" s="89" t="s">
        <v>323</v>
      </c>
      <c r="C412" s="89"/>
      <c r="D412" s="90">
        <v>4</v>
      </c>
      <c r="E412" s="90">
        <v>68</v>
      </c>
      <c r="F412" s="90">
        <v>0</v>
      </c>
      <c r="G412" s="90">
        <v>33</v>
      </c>
      <c r="H412" s="90">
        <v>0</v>
      </c>
      <c r="I412" s="90">
        <v>1</v>
      </c>
      <c r="J412" s="90">
        <v>0</v>
      </c>
      <c r="K412" s="90">
        <v>0</v>
      </c>
      <c r="L412" s="90">
        <v>1</v>
      </c>
      <c r="M412" s="90">
        <v>5</v>
      </c>
      <c r="N412" s="90">
        <v>0</v>
      </c>
      <c r="O412" s="90">
        <v>0</v>
      </c>
      <c r="P412" s="90">
        <v>0</v>
      </c>
      <c r="Q412" s="90">
        <v>0</v>
      </c>
      <c r="R412" s="90">
        <v>4</v>
      </c>
      <c r="S412" s="90">
        <v>102</v>
      </c>
    </row>
    <row r="413" spans="1:19" ht="15.5" x14ac:dyDescent="0.35">
      <c r="A413" s="89"/>
      <c r="B413" s="89" t="s">
        <v>70</v>
      </c>
      <c r="C413" s="89"/>
      <c r="D413" s="90">
        <v>55</v>
      </c>
      <c r="E413" s="90">
        <v>2310</v>
      </c>
      <c r="F413" s="90">
        <v>12</v>
      </c>
      <c r="G413" s="90">
        <v>847</v>
      </c>
      <c r="H413" s="90">
        <v>16</v>
      </c>
      <c r="I413" s="90">
        <v>58</v>
      </c>
      <c r="J413" s="90">
        <v>2</v>
      </c>
      <c r="K413" s="90">
        <v>26</v>
      </c>
      <c r="L413" s="90">
        <v>15</v>
      </c>
      <c r="M413" s="90">
        <v>232</v>
      </c>
      <c r="N413" s="90">
        <v>0</v>
      </c>
      <c r="O413" s="90">
        <v>2</v>
      </c>
      <c r="P413" s="90">
        <v>0</v>
      </c>
      <c r="Q413" s="90">
        <v>0</v>
      </c>
      <c r="R413" s="90">
        <v>85</v>
      </c>
      <c r="S413" s="90">
        <v>3243</v>
      </c>
    </row>
    <row r="414" spans="1:19" ht="15.5" x14ac:dyDescent="0.35">
      <c r="A414" s="89"/>
      <c r="B414" s="89"/>
      <c r="C414" s="89" t="s">
        <v>495</v>
      </c>
      <c r="D414" s="90">
        <v>23</v>
      </c>
      <c r="E414" s="90">
        <v>1049</v>
      </c>
      <c r="F414" s="90">
        <v>3</v>
      </c>
      <c r="G414" s="90">
        <v>388</v>
      </c>
      <c r="H414" s="90">
        <v>14</v>
      </c>
      <c r="I414" s="90">
        <v>38</v>
      </c>
      <c r="J414" s="90">
        <v>2</v>
      </c>
      <c r="K414" s="90">
        <v>21</v>
      </c>
      <c r="L414" s="90">
        <v>7</v>
      </c>
      <c r="M414" s="90">
        <v>100</v>
      </c>
      <c r="N414" s="90">
        <v>0</v>
      </c>
      <c r="O414" s="90">
        <v>1</v>
      </c>
      <c r="P414" s="90">
        <v>0</v>
      </c>
      <c r="Q414" s="90">
        <v>0</v>
      </c>
      <c r="R414" s="90">
        <v>42</v>
      </c>
      <c r="S414" s="90">
        <v>1497</v>
      </c>
    </row>
    <row r="415" spans="1:19" ht="15.5" x14ac:dyDescent="0.35">
      <c r="A415" s="89"/>
      <c r="B415" s="89"/>
      <c r="C415" s="89" t="s">
        <v>494</v>
      </c>
      <c r="D415" s="90">
        <v>32</v>
      </c>
      <c r="E415" s="90">
        <v>1261</v>
      </c>
      <c r="F415" s="90">
        <v>9</v>
      </c>
      <c r="G415" s="90">
        <v>459</v>
      </c>
      <c r="H415" s="90">
        <v>2</v>
      </c>
      <c r="I415" s="90">
        <v>20</v>
      </c>
      <c r="J415" s="90">
        <v>0</v>
      </c>
      <c r="K415" s="90">
        <v>5</v>
      </c>
      <c r="L415" s="90">
        <v>8</v>
      </c>
      <c r="M415" s="90">
        <v>132</v>
      </c>
      <c r="N415" s="90">
        <v>0</v>
      </c>
      <c r="O415" s="90">
        <v>1</v>
      </c>
      <c r="P415" s="90">
        <v>0</v>
      </c>
      <c r="Q415" s="90">
        <v>0</v>
      </c>
      <c r="R415" s="90">
        <v>43</v>
      </c>
      <c r="S415" s="90">
        <v>1746</v>
      </c>
    </row>
    <row r="416" spans="1:19" ht="15.5" x14ac:dyDescent="0.35">
      <c r="A416" s="89" t="s">
        <v>33</v>
      </c>
      <c r="B416" s="89"/>
      <c r="C416" s="89"/>
      <c r="D416" s="90">
        <v>118</v>
      </c>
      <c r="E416" s="90">
        <v>8190</v>
      </c>
      <c r="F416" s="90">
        <v>26</v>
      </c>
      <c r="G416" s="90">
        <v>2911</v>
      </c>
      <c r="H416" s="90">
        <v>77</v>
      </c>
      <c r="I416" s="90">
        <v>412</v>
      </c>
      <c r="J416" s="90">
        <v>3</v>
      </c>
      <c r="K416" s="90">
        <v>367</v>
      </c>
      <c r="L416" s="90">
        <v>38</v>
      </c>
      <c r="M416" s="90">
        <v>568</v>
      </c>
      <c r="N416" s="90">
        <v>1</v>
      </c>
      <c r="O416" s="90">
        <v>42</v>
      </c>
      <c r="P416" s="90">
        <v>0</v>
      </c>
      <c r="Q416" s="90">
        <v>1</v>
      </c>
      <c r="R416" s="90">
        <v>225</v>
      </c>
      <c r="S416" s="90">
        <v>11923</v>
      </c>
    </row>
    <row r="417" spans="1:19" ht="15.5" x14ac:dyDescent="0.35">
      <c r="A417" s="89"/>
      <c r="B417" s="89" t="s">
        <v>324</v>
      </c>
      <c r="C417" s="89"/>
      <c r="D417" s="90">
        <v>2</v>
      </c>
      <c r="E417" s="90">
        <v>258</v>
      </c>
      <c r="F417" s="90">
        <v>0</v>
      </c>
      <c r="G417" s="90">
        <v>96</v>
      </c>
      <c r="H417" s="90">
        <v>0</v>
      </c>
      <c r="I417" s="90">
        <v>9</v>
      </c>
      <c r="J417" s="90">
        <v>0</v>
      </c>
      <c r="K417" s="90">
        <v>13</v>
      </c>
      <c r="L417" s="90">
        <v>2</v>
      </c>
      <c r="M417" s="90">
        <v>28</v>
      </c>
      <c r="N417" s="90">
        <v>0</v>
      </c>
      <c r="O417" s="90">
        <v>0</v>
      </c>
      <c r="P417" s="90">
        <v>0</v>
      </c>
      <c r="Q417" s="90">
        <v>0</v>
      </c>
      <c r="R417" s="90">
        <v>2</v>
      </c>
      <c r="S417" s="90">
        <v>376</v>
      </c>
    </row>
    <row r="418" spans="1:19" ht="15.5" x14ac:dyDescent="0.35">
      <c r="A418" s="89"/>
      <c r="B418" s="89" t="s">
        <v>325</v>
      </c>
      <c r="C418" s="89"/>
      <c r="D418" s="90">
        <v>4</v>
      </c>
      <c r="E418" s="90">
        <v>486</v>
      </c>
      <c r="F418" s="90">
        <v>1</v>
      </c>
      <c r="G418" s="90">
        <v>168</v>
      </c>
      <c r="H418" s="90">
        <v>0</v>
      </c>
      <c r="I418" s="90">
        <v>12</v>
      </c>
      <c r="J418" s="90">
        <v>0</v>
      </c>
      <c r="K418" s="90">
        <v>27</v>
      </c>
      <c r="L418" s="90">
        <v>2</v>
      </c>
      <c r="M418" s="90">
        <v>22</v>
      </c>
      <c r="N418" s="90">
        <v>0</v>
      </c>
      <c r="O418" s="90">
        <v>1</v>
      </c>
      <c r="P418" s="90">
        <v>0</v>
      </c>
      <c r="Q418" s="90">
        <v>0</v>
      </c>
      <c r="R418" s="90">
        <v>5</v>
      </c>
      <c r="S418" s="90">
        <v>694</v>
      </c>
    </row>
    <row r="419" spans="1:19" ht="15.5" x14ac:dyDescent="0.35">
      <c r="A419" s="89"/>
      <c r="B419" s="89" t="s">
        <v>326</v>
      </c>
      <c r="C419" s="89"/>
      <c r="D419" s="90">
        <v>5</v>
      </c>
      <c r="E419" s="90">
        <v>163</v>
      </c>
      <c r="F419" s="90">
        <v>1</v>
      </c>
      <c r="G419" s="90">
        <v>52</v>
      </c>
      <c r="H419" s="90">
        <v>0</v>
      </c>
      <c r="I419" s="90">
        <v>4</v>
      </c>
      <c r="J419" s="90">
        <v>0</v>
      </c>
      <c r="K419" s="90">
        <v>13</v>
      </c>
      <c r="L419" s="90">
        <v>0</v>
      </c>
      <c r="M419" s="90">
        <v>16</v>
      </c>
      <c r="N419" s="90">
        <v>0</v>
      </c>
      <c r="O419" s="90">
        <v>2</v>
      </c>
      <c r="P419" s="90">
        <v>0</v>
      </c>
      <c r="Q419" s="90">
        <v>0</v>
      </c>
      <c r="R419" s="90">
        <v>6</v>
      </c>
      <c r="S419" s="90">
        <v>234</v>
      </c>
    </row>
    <row r="420" spans="1:19" ht="15.5" x14ac:dyDescent="0.35">
      <c r="A420" s="89"/>
      <c r="B420" s="89" t="s">
        <v>327</v>
      </c>
      <c r="C420" s="89"/>
      <c r="D420" s="90">
        <v>0</v>
      </c>
      <c r="E420" s="90">
        <v>41</v>
      </c>
      <c r="F420" s="90">
        <v>1</v>
      </c>
      <c r="G420" s="90">
        <v>18</v>
      </c>
      <c r="H420" s="90">
        <v>1</v>
      </c>
      <c r="I420" s="90">
        <v>2</v>
      </c>
      <c r="J420" s="90">
        <v>0</v>
      </c>
      <c r="K420" s="90">
        <v>6</v>
      </c>
      <c r="L420" s="90">
        <v>0</v>
      </c>
      <c r="M420" s="90">
        <v>7</v>
      </c>
      <c r="N420" s="90">
        <v>0</v>
      </c>
      <c r="O420" s="90">
        <v>0</v>
      </c>
      <c r="P420" s="90">
        <v>0</v>
      </c>
      <c r="Q420" s="90">
        <v>0</v>
      </c>
      <c r="R420" s="90">
        <v>2</v>
      </c>
      <c r="S420" s="90">
        <v>67</v>
      </c>
    </row>
    <row r="421" spans="1:19" ht="15.5" x14ac:dyDescent="0.35">
      <c r="A421" s="89"/>
      <c r="B421" s="89" t="s">
        <v>328</v>
      </c>
      <c r="C421" s="89"/>
      <c r="D421" s="90">
        <v>1</v>
      </c>
      <c r="E421" s="90">
        <v>5</v>
      </c>
      <c r="F421" s="90">
        <v>0</v>
      </c>
      <c r="G421" s="90">
        <v>2</v>
      </c>
      <c r="H421" s="90">
        <v>0</v>
      </c>
      <c r="I421" s="90">
        <v>0</v>
      </c>
      <c r="J421" s="90">
        <v>0</v>
      </c>
      <c r="K421" s="90">
        <v>0</v>
      </c>
      <c r="L421" s="90">
        <v>0</v>
      </c>
      <c r="M421" s="90">
        <v>0</v>
      </c>
      <c r="N421" s="90">
        <v>0</v>
      </c>
      <c r="O421" s="90">
        <v>0</v>
      </c>
      <c r="P421" s="90">
        <v>0</v>
      </c>
      <c r="Q421" s="90">
        <v>0</v>
      </c>
      <c r="R421" s="90">
        <v>1</v>
      </c>
      <c r="S421" s="90">
        <v>7</v>
      </c>
    </row>
    <row r="422" spans="1:19" ht="15.5" x14ac:dyDescent="0.35">
      <c r="A422" s="89"/>
      <c r="B422" s="89" t="s">
        <v>329</v>
      </c>
      <c r="C422" s="89"/>
      <c r="D422" s="90">
        <v>8</v>
      </c>
      <c r="E422" s="90">
        <v>204</v>
      </c>
      <c r="F422" s="90">
        <v>1</v>
      </c>
      <c r="G422" s="90">
        <v>80</v>
      </c>
      <c r="H422" s="90">
        <v>2</v>
      </c>
      <c r="I422" s="90">
        <v>12</v>
      </c>
      <c r="J422" s="90">
        <v>0</v>
      </c>
      <c r="K422" s="90">
        <v>13</v>
      </c>
      <c r="L422" s="90">
        <v>1</v>
      </c>
      <c r="M422" s="90">
        <v>17</v>
      </c>
      <c r="N422" s="90">
        <v>0</v>
      </c>
      <c r="O422" s="90">
        <v>0</v>
      </c>
      <c r="P422" s="90">
        <v>0</v>
      </c>
      <c r="Q422" s="90">
        <v>0</v>
      </c>
      <c r="R422" s="90">
        <v>11</v>
      </c>
      <c r="S422" s="90">
        <v>309</v>
      </c>
    </row>
    <row r="423" spans="1:19" ht="15.5" x14ac:dyDescent="0.35">
      <c r="A423" s="89"/>
      <c r="B423" s="89" t="s">
        <v>33</v>
      </c>
      <c r="C423" s="89"/>
      <c r="D423" s="90">
        <v>37</v>
      </c>
      <c r="E423" s="90">
        <v>3847</v>
      </c>
      <c r="F423" s="90">
        <v>8</v>
      </c>
      <c r="G423" s="90">
        <v>1438</v>
      </c>
      <c r="H423" s="90">
        <v>25</v>
      </c>
      <c r="I423" s="90">
        <v>207</v>
      </c>
      <c r="J423" s="90">
        <v>1</v>
      </c>
      <c r="K423" s="90">
        <v>179</v>
      </c>
      <c r="L423" s="90">
        <v>12</v>
      </c>
      <c r="M423" s="90">
        <v>219</v>
      </c>
      <c r="N423" s="90">
        <v>0</v>
      </c>
      <c r="O423" s="90">
        <v>26</v>
      </c>
      <c r="P423" s="90">
        <v>0</v>
      </c>
      <c r="Q423" s="90">
        <v>0</v>
      </c>
      <c r="R423" s="90">
        <v>71</v>
      </c>
      <c r="S423" s="90">
        <v>5697</v>
      </c>
    </row>
    <row r="424" spans="1:19" ht="15.5" x14ac:dyDescent="0.35">
      <c r="A424" s="89"/>
      <c r="B424" s="89" t="s">
        <v>70</v>
      </c>
      <c r="C424" s="89"/>
      <c r="D424" s="90">
        <v>61</v>
      </c>
      <c r="E424" s="90">
        <v>3186</v>
      </c>
      <c r="F424" s="90">
        <v>14</v>
      </c>
      <c r="G424" s="90">
        <v>1057</v>
      </c>
      <c r="H424" s="90">
        <v>49</v>
      </c>
      <c r="I424" s="90">
        <v>166</v>
      </c>
      <c r="J424" s="90">
        <v>2</v>
      </c>
      <c r="K424" s="90">
        <v>116</v>
      </c>
      <c r="L424" s="90">
        <v>21</v>
      </c>
      <c r="M424" s="90">
        <v>259</v>
      </c>
      <c r="N424" s="90">
        <v>1</v>
      </c>
      <c r="O424" s="90">
        <v>13</v>
      </c>
      <c r="P424" s="90">
        <v>0</v>
      </c>
      <c r="Q424" s="90">
        <v>1</v>
      </c>
      <c r="R424" s="90">
        <v>127</v>
      </c>
      <c r="S424" s="90">
        <v>4539</v>
      </c>
    </row>
    <row r="425" spans="1:19" ht="15.5" x14ac:dyDescent="0.35">
      <c r="A425" s="89"/>
      <c r="B425" s="89"/>
      <c r="C425" s="89" t="s">
        <v>495</v>
      </c>
      <c r="D425" s="90">
        <v>44</v>
      </c>
      <c r="E425" s="90">
        <v>2323</v>
      </c>
      <c r="F425" s="90">
        <v>9</v>
      </c>
      <c r="G425" s="90">
        <v>753</v>
      </c>
      <c r="H425" s="90">
        <v>36</v>
      </c>
      <c r="I425" s="90">
        <v>153</v>
      </c>
      <c r="J425" s="90">
        <v>2</v>
      </c>
      <c r="K425" s="90">
        <v>115</v>
      </c>
      <c r="L425" s="90">
        <v>18</v>
      </c>
      <c r="M425" s="90">
        <v>197</v>
      </c>
      <c r="N425" s="90">
        <v>0</v>
      </c>
      <c r="O425" s="90">
        <v>13</v>
      </c>
      <c r="P425" s="90">
        <v>0</v>
      </c>
      <c r="Q425" s="90">
        <v>0</v>
      </c>
      <c r="R425" s="90">
        <v>91</v>
      </c>
      <c r="S425" s="90">
        <v>3357</v>
      </c>
    </row>
    <row r="426" spans="1:19" ht="15.5" x14ac:dyDescent="0.35">
      <c r="A426" s="89"/>
      <c r="B426" s="89"/>
      <c r="C426" s="89" t="s">
        <v>494</v>
      </c>
      <c r="D426" s="90">
        <v>17</v>
      </c>
      <c r="E426" s="90">
        <v>863</v>
      </c>
      <c r="F426" s="90">
        <v>5</v>
      </c>
      <c r="G426" s="90">
        <v>304</v>
      </c>
      <c r="H426" s="90">
        <v>13</v>
      </c>
      <c r="I426" s="90">
        <v>13</v>
      </c>
      <c r="J426" s="90">
        <v>0</v>
      </c>
      <c r="K426" s="90">
        <v>1</v>
      </c>
      <c r="L426" s="90">
        <v>3</v>
      </c>
      <c r="M426" s="90">
        <v>62</v>
      </c>
      <c r="N426" s="90">
        <v>1</v>
      </c>
      <c r="O426" s="90">
        <v>0</v>
      </c>
      <c r="P426" s="90">
        <v>0</v>
      </c>
      <c r="Q426" s="90">
        <v>1</v>
      </c>
      <c r="R426" s="90">
        <v>36</v>
      </c>
      <c r="S426" s="90">
        <v>1182</v>
      </c>
    </row>
    <row r="427" spans="1:19" ht="15.5" x14ac:dyDescent="0.35">
      <c r="A427" s="89" t="s">
        <v>34</v>
      </c>
      <c r="B427" s="89"/>
      <c r="C427" s="89"/>
      <c r="D427" s="90">
        <v>7</v>
      </c>
      <c r="E427" s="90">
        <v>277</v>
      </c>
      <c r="F427" s="90">
        <v>1</v>
      </c>
      <c r="G427" s="90">
        <v>107</v>
      </c>
      <c r="H427" s="90">
        <v>2</v>
      </c>
      <c r="I427" s="90">
        <v>6</v>
      </c>
      <c r="J427" s="90">
        <v>0</v>
      </c>
      <c r="K427" s="90">
        <v>8</v>
      </c>
      <c r="L427" s="90">
        <v>0</v>
      </c>
      <c r="M427" s="90">
        <v>19</v>
      </c>
      <c r="N427" s="90">
        <v>0</v>
      </c>
      <c r="O427" s="90">
        <v>0</v>
      </c>
      <c r="P427" s="90">
        <v>0</v>
      </c>
      <c r="Q427" s="90">
        <v>0</v>
      </c>
      <c r="R427" s="90">
        <v>10</v>
      </c>
      <c r="S427" s="90">
        <v>398</v>
      </c>
    </row>
    <row r="428" spans="1:19" ht="15.5" x14ac:dyDescent="0.35">
      <c r="A428" s="89"/>
      <c r="B428" s="89" t="s">
        <v>330</v>
      </c>
      <c r="C428" s="89"/>
      <c r="D428" s="90">
        <v>0</v>
      </c>
      <c r="E428" s="90">
        <v>66</v>
      </c>
      <c r="F428" s="90">
        <v>0</v>
      </c>
      <c r="G428" s="90">
        <v>27</v>
      </c>
      <c r="H428" s="90">
        <v>2</v>
      </c>
      <c r="I428" s="90">
        <v>4</v>
      </c>
      <c r="J428" s="90">
        <v>0</v>
      </c>
      <c r="K428" s="90">
        <v>7</v>
      </c>
      <c r="L428" s="90">
        <v>0</v>
      </c>
      <c r="M428" s="90">
        <v>7</v>
      </c>
      <c r="N428" s="90">
        <v>0</v>
      </c>
      <c r="O428" s="90">
        <v>0</v>
      </c>
      <c r="P428" s="90">
        <v>0</v>
      </c>
      <c r="Q428" s="90">
        <v>0</v>
      </c>
      <c r="R428" s="90">
        <v>2</v>
      </c>
      <c r="S428" s="90">
        <v>104</v>
      </c>
    </row>
    <row r="429" spans="1:19" ht="15.5" x14ac:dyDescent="0.35">
      <c r="A429" s="89"/>
      <c r="B429" s="89" t="s">
        <v>331</v>
      </c>
      <c r="C429" s="89"/>
      <c r="D429" s="90">
        <v>0</v>
      </c>
      <c r="E429" s="90">
        <v>1</v>
      </c>
      <c r="F429" s="90">
        <v>0</v>
      </c>
      <c r="G429" s="90">
        <v>1</v>
      </c>
      <c r="H429" s="90">
        <v>0</v>
      </c>
      <c r="I429" s="90">
        <v>0</v>
      </c>
      <c r="J429" s="90">
        <v>0</v>
      </c>
      <c r="K429" s="90">
        <v>0</v>
      </c>
      <c r="L429" s="90">
        <v>0</v>
      </c>
      <c r="M429" s="90">
        <v>1</v>
      </c>
      <c r="N429" s="90">
        <v>0</v>
      </c>
      <c r="O429" s="90">
        <v>0</v>
      </c>
      <c r="P429" s="90">
        <v>0</v>
      </c>
      <c r="Q429" s="90">
        <v>0</v>
      </c>
      <c r="R429" s="90">
        <v>0</v>
      </c>
      <c r="S429" s="90">
        <v>2</v>
      </c>
    </row>
    <row r="430" spans="1:19" ht="15.5" x14ac:dyDescent="0.35">
      <c r="A430" s="89"/>
      <c r="B430" s="89" t="s">
        <v>70</v>
      </c>
      <c r="C430" s="89"/>
      <c r="D430" s="90">
        <v>7</v>
      </c>
      <c r="E430" s="90">
        <v>210</v>
      </c>
      <c r="F430" s="90">
        <v>1</v>
      </c>
      <c r="G430" s="90">
        <v>79</v>
      </c>
      <c r="H430" s="90">
        <v>0</v>
      </c>
      <c r="I430" s="90">
        <v>2</v>
      </c>
      <c r="J430" s="90">
        <v>0</v>
      </c>
      <c r="K430" s="90">
        <v>1</v>
      </c>
      <c r="L430" s="90">
        <v>0</v>
      </c>
      <c r="M430" s="90">
        <v>11</v>
      </c>
      <c r="N430" s="90">
        <v>0</v>
      </c>
      <c r="O430" s="90">
        <v>0</v>
      </c>
      <c r="P430" s="90">
        <v>0</v>
      </c>
      <c r="Q430" s="90">
        <v>0</v>
      </c>
      <c r="R430" s="90">
        <v>8</v>
      </c>
      <c r="S430" s="90">
        <v>292</v>
      </c>
    </row>
    <row r="431" spans="1:19" ht="15.5" x14ac:dyDescent="0.35">
      <c r="A431" s="89"/>
      <c r="B431" s="89"/>
      <c r="C431" s="89" t="s">
        <v>495</v>
      </c>
      <c r="D431" s="90">
        <v>3</v>
      </c>
      <c r="E431" s="90">
        <v>66</v>
      </c>
      <c r="F431" s="90">
        <v>0</v>
      </c>
      <c r="G431" s="90">
        <v>19</v>
      </c>
      <c r="H431" s="90">
        <v>0</v>
      </c>
      <c r="I431" s="90">
        <v>0</v>
      </c>
      <c r="J431" s="90">
        <v>0</v>
      </c>
      <c r="K431" s="90">
        <v>1</v>
      </c>
      <c r="L431" s="90">
        <v>0</v>
      </c>
      <c r="M431" s="90">
        <v>3</v>
      </c>
      <c r="N431" s="90">
        <v>0</v>
      </c>
      <c r="O431" s="90">
        <v>0</v>
      </c>
      <c r="P431" s="90">
        <v>0</v>
      </c>
      <c r="Q431" s="90">
        <v>0</v>
      </c>
      <c r="R431" s="90">
        <v>3</v>
      </c>
      <c r="S431" s="90">
        <v>86</v>
      </c>
    </row>
    <row r="432" spans="1:19" ht="15.5" x14ac:dyDescent="0.35">
      <c r="A432" s="89"/>
      <c r="B432" s="89"/>
      <c r="C432" s="89" t="s">
        <v>494</v>
      </c>
      <c r="D432" s="90">
        <v>4</v>
      </c>
      <c r="E432" s="90">
        <v>144</v>
      </c>
      <c r="F432" s="90">
        <v>1</v>
      </c>
      <c r="G432" s="90">
        <v>60</v>
      </c>
      <c r="H432" s="90">
        <v>0</v>
      </c>
      <c r="I432" s="90">
        <v>2</v>
      </c>
      <c r="J432" s="90">
        <v>0</v>
      </c>
      <c r="K432" s="90">
        <v>0</v>
      </c>
      <c r="L432" s="90">
        <v>0</v>
      </c>
      <c r="M432" s="90">
        <v>8</v>
      </c>
      <c r="N432" s="90">
        <v>0</v>
      </c>
      <c r="O432" s="90">
        <v>0</v>
      </c>
      <c r="P432" s="90">
        <v>0</v>
      </c>
      <c r="Q432" s="90">
        <v>0</v>
      </c>
      <c r="R432" s="90">
        <v>5</v>
      </c>
      <c r="S432" s="90">
        <v>206</v>
      </c>
    </row>
    <row r="433" spans="1:19" ht="15.5" x14ac:dyDescent="0.35">
      <c r="A433" s="89" t="s">
        <v>35</v>
      </c>
      <c r="B433" s="89"/>
      <c r="C433" s="89"/>
      <c r="D433" s="90">
        <v>242</v>
      </c>
      <c r="E433" s="90">
        <v>10511</v>
      </c>
      <c r="F433" s="90">
        <v>76</v>
      </c>
      <c r="G433" s="90">
        <v>4259</v>
      </c>
      <c r="H433" s="90">
        <v>100</v>
      </c>
      <c r="I433" s="90">
        <v>513</v>
      </c>
      <c r="J433" s="90">
        <v>9</v>
      </c>
      <c r="K433" s="90">
        <v>218</v>
      </c>
      <c r="L433" s="90">
        <v>58</v>
      </c>
      <c r="M433" s="90">
        <v>754</v>
      </c>
      <c r="N433" s="90">
        <v>0</v>
      </c>
      <c r="O433" s="90">
        <v>39</v>
      </c>
      <c r="P433" s="90">
        <v>0</v>
      </c>
      <c r="Q433" s="90">
        <v>0</v>
      </c>
      <c r="R433" s="90">
        <v>427</v>
      </c>
      <c r="S433" s="90">
        <v>15540</v>
      </c>
    </row>
    <row r="434" spans="1:19" ht="15.5" x14ac:dyDescent="0.35">
      <c r="A434" s="89"/>
      <c r="B434" s="89" t="s">
        <v>332</v>
      </c>
      <c r="C434" s="89"/>
      <c r="D434" s="90">
        <v>4</v>
      </c>
      <c r="E434" s="90">
        <v>50</v>
      </c>
      <c r="F434" s="90">
        <v>1</v>
      </c>
      <c r="G434" s="90">
        <v>36</v>
      </c>
      <c r="H434" s="90">
        <v>1</v>
      </c>
      <c r="I434" s="90">
        <v>3</v>
      </c>
      <c r="J434" s="90">
        <v>0</v>
      </c>
      <c r="K434" s="90">
        <v>0</v>
      </c>
      <c r="L434" s="90">
        <v>1</v>
      </c>
      <c r="M434" s="90">
        <v>0</v>
      </c>
      <c r="N434" s="90">
        <v>0</v>
      </c>
      <c r="O434" s="90">
        <v>1</v>
      </c>
      <c r="P434" s="90">
        <v>0</v>
      </c>
      <c r="Q434" s="90">
        <v>0</v>
      </c>
      <c r="R434" s="90">
        <v>6</v>
      </c>
      <c r="S434" s="90">
        <v>90</v>
      </c>
    </row>
    <row r="435" spans="1:19" ht="15.5" x14ac:dyDescent="0.35">
      <c r="A435" s="89"/>
      <c r="B435" s="89" t="s">
        <v>333</v>
      </c>
      <c r="C435" s="89"/>
      <c r="D435" s="90">
        <v>4</v>
      </c>
      <c r="E435" s="90">
        <v>210</v>
      </c>
      <c r="F435" s="90">
        <v>0</v>
      </c>
      <c r="G435" s="90">
        <v>97</v>
      </c>
      <c r="H435" s="90">
        <v>5</v>
      </c>
      <c r="I435" s="90">
        <v>11</v>
      </c>
      <c r="J435" s="90">
        <v>1</v>
      </c>
      <c r="K435" s="90">
        <v>1</v>
      </c>
      <c r="L435" s="90">
        <v>1</v>
      </c>
      <c r="M435" s="90">
        <v>28</v>
      </c>
      <c r="N435" s="90">
        <v>0</v>
      </c>
      <c r="O435" s="90">
        <v>1</v>
      </c>
      <c r="P435" s="90">
        <v>0</v>
      </c>
      <c r="Q435" s="90">
        <v>0</v>
      </c>
      <c r="R435" s="90">
        <v>10</v>
      </c>
      <c r="S435" s="90">
        <v>320</v>
      </c>
    </row>
    <row r="436" spans="1:19" ht="15.5" x14ac:dyDescent="0.35">
      <c r="A436" s="89"/>
      <c r="B436" s="89" t="s">
        <v>334</v>
      </c>
      <c r="C436" s="89"/>
      <c r="D436" s="90">
        <v>5</v>
      </c>
      <c r="E436" s="90">
        <v>55</v>
      </c>
      <c r="F436" s="90">
        <v>2</v>
      </c>
      <c r="G436" s="90">
        <v>43</v>
      </c>
      <c r="H436" s="90">
        <v>2</v>
      </c>
      <c r="I436" s="90">
        <v>15</v>
      </c>
      <c r="J436" s="90">
        <v>0</v>
      </c>
      <c r="K436" s="90">
        <v>1</v>
      </c>
      <c r="L436" s="90">
        <v>0</v>
      </c>
      <c r="M436" s="90">
        <v>11</v>
      </c>
      <c r="N436" s="90">
        <v>0</v>
      </c>
      <c r="O436" s="90">
        <v>0</v>
      </c>
      <c r="P436" s="90">
        <v>0</v>
      </c>
      <c r="Q436" s="90">
        <v>0</v>
      </c>
      <c r="R436" s="90">
        <v>9</v>
      </c>
      <c r="S436" s="90">
        <v>114</v>
      </c>
    </row>
    <row r="437" spans="1:19" ht="15.5" x14ac:dyDescent="0.35">
      <c r="A437" s="89"/>
      <c r="B437" s="89" t="s">
        <v>335</v>
      </c>
      <c r="C437" s="89"/>
      <c r="D437" s="90">
        <v>1</v>
      </c>
      <c r="E437" s="90">
        <v>19</v>
      </c>
      <c r="F437" s="90">
        <v>0</v>
      </c>
      <c r="G437" s="90">
        <v>24</v>
      </c>
      <c r="H437" s="90">
        <v>0</v>
      </c>
      <c r="I437" s="90">
        <v>2</v>
      </c>
      <c r="J437" s="90">
        <v>0</v>
      </c>
      <c r="K437" s="90">
        <v>1</v>
      </c>
      <c r="L437" s="90">
        <v>1</v>
      </c>
      <c r="M437" s="90">
        <v>3</v>
      </c>
      <c r="N437" s="90">
        <v>0</v>
      </c>
      <c r="O437" s="90">
        <v>0</v>
      </c>
      <c r="P437" s="90">
        <v>0</v>
      </c>
      <c r="Q437" s="90">
        <v>0</v>
      </c>
      <c r="R437" s="90">
        <v>1</v>
      </c>
      <c r="S437" s="90">
        <v>46</v>
      </c>
    </row>
    <row r="438" spans="1:19" ht="15.5" x14ac:dyDescent="0.35">
      <c r="A438" s="89"/>
      <c r="B438" s="89" t="s">
        <v>336</v>
      </c>
      <c r="C438" s="89"/>
      <c r="D438" s="90">
        <v>6</v>
      </c>
      <c r="E438" s="90">
        <v>401</v>
      </c>
      <c r="F438" s="90">
        <v>4</v>
      </c>
      <c r="G438" s="90">
        <v>148</v>
      </c>
      <c r="H438" s="90">
        <v>0</v>
      </c>
      <c r="I438" s="90">
        <v>12</v>
      </c>
      <c r="J438" s="90">
        <v>0</v>
      </c>
      <c r="K438" s="90">
        <v>5</v>
      </c>
      <c r="L438" s="90">
        <v>4</v>
      </c>
      <c r="M438" s="90">
        <v>28</v>
      </c>
      <c r="N438" s="90">
        <v>0</v>
      </c>
      <c r="O438" s="90">
        <v>5</v>
      </c>
      <c r="P438" s="90">
        <v>0</v>
      </c>
      <c r="Q438" s="90">
        <v>0</v>
      </c>
      <c r="R438" s="90">
        <v>10</v>
      </c>
      <c r="S438" s="90">
        <v>571</v>
      </c>
    </row>
    <row r="439" spans="1:19" ht="15.5" x14ac:dyDescent="0.35">
      <c r="A439" s="89"/>
      <c r="B439" s="89" t="s">
        <v>337</v>
      </c>
      <c r="C439" s="89"/>
      <c r="D439" s="90">
        <v>1</v>
      </c>
      <c r="E439" s="90">
        <v>86</v>
      </c>
      <c r="F439" s="90">
        <v>0</v>
      </c>
      <c r="G439" s="90">
        <v>27</v>
      </c>
      <c r="H439" s="90">
        <v>0</v>
      </c>
      <c r="I439" s="90">
        <v>5</v>
      </c>
      <c r="J439" s="90">
        <v>0</v>
      </c>
      <c r="K439" s="90">
        <v>5</v>
      </c>
      <c r="L439" s="90">
        <v>1</v>
      </c>
      <c r="M439" s="90">
        <v>4</v>
      </c>
      <c r="N439" s="90">
        <v>0</v>
      </c>
      <c r="O439" s="90">
        <v>0</v>
      </c>
      <c r="P439" s="90">
        <v>0</v>
      </c>
      <c r="Q439" s="90">
        <v>0</v>
      </c>
      <c r="R439" s="90">
        <v>1</v>
      </c>
      <c r="S439" s="90">
        <v>123</v>
      </c>
    </row>
    <row r="440" spans="1:19" ht="15.5" x14ac:dyDescent="0.35">
      <c r="A440" s="89"/>
      <c r="B440" s="89" t="s">
        <v>338</v>
      </c>
      <c r="C440" s="89"/>
      <c r="D440" s="90">
        <v>5</v>
      </c>
      <c r="E440" s="90">
        <v>403</v>
      </c>
      <c r="F440" s="90">
        <v>1</v>
      </c>
      <c r="G440" s="90">
        <v>127</v>
      </c>
      <c r="H440" s="90">
        <v>3</v>
      </c>
      <c r="I440" s="90">
        <v>16</v>
      </c>
      <c r="J440" s="90">
        <v>0</v>
      </c>
      <c r="K440" s="90">
        <v>2</v>
      </c>
      <c r="L440" s="90">
        <v>0</v>
      </c>
      <c r="M440" s="90">
        <v>24</v>
      </c>
      <c r="N440" s="90">
        <v>0</v>
      </c>
      <c r="O440" s="90">
        <v>0</v>
      </c>
      <c r="P440" s="90">
        <v>0</v>
      </c>
      <c r="Q440" s="90">
        <v>0</v>
      </c>
      <c r="R440" s="90">
        <v>9</v>
      </c>
      <c r="S440" s="90">
        <v>548</v>
      </c>
    </row>
    <row r="441" spans="1:19" ht="15.5" x14ac:dyDescent="0.35">
      <c r="A441" s="89"/>
      <c r="B441" s="89" t="s">
        <v>339</v>
      </c>
      <c r="C441" s="89"/>
      <c r="D441" s="90">
        <v>15</v>
      </c>
      <c r="E441" s="90">
        <v>668</v>
      </c>
      <c r="F441" s="90">
        <v>5</v>
      </c>
      <c r="G441" s="90">
        <v>280</v>
      </c>
      <c r="H441" s="90">
        <v>3</v>
      </c>
      <c r="I441" s="90">
        <v>41</v>
      </c>
      <c r="J441" s="90">
        <v>0</v>
      </c>
      <c r="K441" s="90">
        <v>30</v>
      </c>
      <c r="L441" s="90">
        <v>4</v>
      </c>
      <c r="M441" s="90">
        <v>51</v>
      </c>
      <c r="N441" s="90">
        <v>0</v>
      </c>
      <c r="O441" s="90">
        <v>2</v>
      </c>
      <c r="P441" s="90">
        <v>0</v>
      </c>
      <c r="Q441" s="90">
        <v>0</v>
      </c>
      <c r="R441" s="90">
        <v>23</v>
      </c>
      <c r="S441" s="90">
        <v>1021</v>
      </c>
    </row>
    <row r="442" spans="1:19" ht="15.5" x14ac:dyDescent="0.35">
      <c r="A442" s="89"/>
      <c r="B442" s="89" t="s">
        <v>340</v>
      </c>
      <c r="C442" s="89"/>
      <c r="D442" s="90">
        <v>1</v>
      </c>
      <c r="E442" s="90">
        <v>64</v>
      </c>
      <c r="F442" s="90">
        <v>0</v>
      </c>
      <c r="G442" s="90">
        <v>17</v>
      </c>
      <c r="H442" s="90">
        <v>0</v>
      </c>
      <c r="I442" s="90">
        <v>2</v>
      </c>
      <c r="J442" s="90">
        <v>0</v>
      </c>
      <c r="K442" s="90">
        <v>1</v>
      </c>
      <c r="L442" s="90">
        <v>1</v>
      </c>
      <c r="M442" s="90">
        <v>0</v>
      </c>
      <c r="N442" s="90">
        <v>0</v>
      </c>
      <c r="O442" s="90">
        <v>0</v>
      </c>
      <c r="P442" s="90">
        <v>0</v>
      </c>
      <c r="Q442" s="90">
        <v>0</v>
      </c>
      <c r="R442" s="90">
        <v>1</v>
      </c>
      <c r="S442" s="90">
        <v>84</v>
      </c>
    </row>
    <row r="443" spans="1:19" ht="15.5" x14ac:dyDescent="0.35">
      <c r="A443" s="89"/>
      <c r="B443" s="89" t="s">
        <v>341</v>
      </c>
      <c r="C443" s="89"/>
      <c r="D443" s="90">
        <v>16</v>
      </c>
      <c r="E443" s="90">
        <v>486</v>
      </c>
      <c r="F443" s="90">
        <v>6</v>
      </c>
      <c r="G443" s="90">
        <v>220</v>
      </c>
      <c r="H443" s="90">
        <v>3</v>
      </c>
      <c r="I443" s="90">
        <v>15</v>
      </c>
      <c r="J443" s="90">
        <v>2</v>
      </c>
      <c r="K443" s="90">
        <v>5</v>
      </c>
      <c r="L443" s="90">
        <v>4</v>
      </c>
      <c r="M443" s="90">
        <v>34</v>
      </c>
      <c r="N443" s="90">
        <v>0</v>
      </c>
      <c r="O443" s="90">
        <v>0</v>
      </c>
      <c r="P443" s="90">
        <v>0</v>
      </c>
      <c r="Q443" s="90">
        <v>0</v>
      </c>
      <c r="R443" s="90">
        <v>27</v>
      </c>
      <c r="S443" s="90">
        <v>726</v>
      </c>
    </row>
    <row r="444" spans="1:19" ht="15.5" x14ac:dyDescent="0.35">
      <c r="A444" s="89"/>
      <c r="B444" s="89" t="s">
        <v>342</v>
      </c>
      <c r="C444" s="89"/>
      <c r="D444" s="90">
        <v>3</v>
      </c>
      <c r="E444" s="90">
        <v>172</v>
      </c>
      <c r="F444" s="90">
        <v>3</v>
      </c>
      <c r="G444" s="90">
        <v>67</v>
      </c>
      <c r="H444" s="90">
        <v>1</v>
      </c>
      <c r="I444" s="90">
        <v>15</v>
      </c>
      <c r="J444" s="90">
        <v>0</v>
      </c>
      <c r="K444" s="90">
        <v>4</v>
      </c>
      <c r="L444" s="90">
        <v>2</v>
      </c>
      <c r="M444" s="90">
        <v>12</v>
      </c>
      <c r="N444" s="90">
        <v>0</v>
      </c>
      <c r="O444" s="90">
        <v>2</v>
      </c>
      <c r="P444" s="90">
        <v>0</v>
      </c>
      <c r="Q444" s="90">
        <v>0</v>
      </c>
      <c r="R444" s="90">
        <v>7</v>
      </c>
      <c r="S444" s="90">
        <v>260</v>
      </c>
    </row>
    <row r="445" spans="1:19" ht="15.5" x14ac:dyDescent="0.35">
      <c r="A445" s="89"/>
      <c r="B445" s="89" t="s">
        <v>343</v>
      </c>
      <c r="C445" s="89"/>
      <c r="D445" s="90">
        <v>2</v>
      </c>
      <c r="E445" s="90">
        <v>96</v>
      </c>
      <c r="F445" s="90">
        <v>0</v>
      </c>
      <c r="G445" s="90">
        <v>43</v>
      </c>
      <c r="H445" s="90">
        <v>1</v>
      </c>
      <c r="I445" s="90">
        <v>5</v>
      </c>
      <c r="J445" s="90">
        <v>0</v>
      </c>
      <c r="K445" s="90">
        <v>2</v>
      </c>
      <c r="L445" s="90">
        <v>0</v>
      </c>
      <c r="M445" s="90">
        <v>3</v>
      </c>
      <c r="N445" s="90">
        <v>0</v>
      </c>
      <c r="O445" s="90">
        <v>1</v>
      </c>
      <c r="P445" s="90">
        <v>0</v>
      </c>
      <c r="Q445" s="90">
        <v>0</v>
      </c>
      <c r="R445" s="90">
        <v>3</v>
      </c>
      <c r="S445" s="90">
        <v>147</v>
      </c>
    </row>
    <row r="446" spans="1:19" ht="15.5" x14ac:dyDescent="0.35">
      <c r="A446" s="89"/>
      <c r="B446" s="89" t="s">
        <v>344</v>
      </c>
      <c r="C446" s="89"/>
      <c r="D446" s="90">
        <v>3</v>
      </c>
      <c r="E446" s="90">
        <v>306</v>
      </c>
      <c r="F446" s="90">
        <v>2</v>
      </c>
      <c r="G446" s="90">
        <v>102</v>
      </c>
      <c r="H446" s="90">
        <v>3</v>
      </c>
      <c r="I446" s="90">
        <v>11</v>
      </c>
      <c r="J446" s="90">
        <v>0</v>
      </c>
      <c r="K446" s="90">
        <v>10</v>
      </c>
      <c r="L446" s="90">
        <v>1</v>
      </c>
      <c r="M446" s="90">
        <v>9</v>
      </c>
      <c r="N446" s="90">
        <v>0</v>
      </c>
      <c r="O446" s="90">
        <v>0</v>
      </c>
      <c r="P446" s="90">
        <v>0</v>
      </c>
      <c r="Q446" s="90">
        <v>0</v>
      </c>
      <c r="R446" s="90">
        <v>8</v>
      </c>
      <c r="S446" s="90">
        <v>429</v>
      </c>
    </row>
    <row r="447" spans="1:19" ht="15.5" x14ac:dyDescent="0.35">
      <c r="A447" s="89"/>
      <c r="B447" s="89" t="s">
        <v>345</v>
      </c>
      <c r="C447" s="89"/>
      <c r="D447" s="90">
        <v>2</v>
      </c>
      <c r="E447" s="90">
        <v>9</v>
      </c>
      <c r="F447" s="90">
        <v>0</v>
      </c>
      <c r="G447" s="90">
        <v>4</v>
      </c>
      <c r="H447" s="90">
        <v>0</v>
      </c>
      <c r="I447" s="90">
        <v>3</v>
      </c>
      <c r="J447" s="90">
        <v>0</v>
      </c>
      <c r="K447" s="90">
        <v>0</v>
      </c>
      <c r="L447" s="90">
        <v>0</v>
      </c>
      <c r="M447" s="90">
        <v>1</v>
      </c>
      <c r="N447" s="90">
        <v>0</v>
      </c>
      <c r="O447" s="90">
        <v>2</v>
      </c>
      <c r="P447" s="90">
        <v>0</v>
      </c>
      <c r="Q447" s="90">
        <v>0</v>
      </c>
      <c r="R447" s="90">
        <v>2</v>
      </c>
      <c r="S447" s="90">
        <v>18</v>
      </c>
    </row>
    <row r="448" spans="1:19" ht="15.5" x14ac:dyDescent="0.35">
      <c r="A448" s="89"/>
      <c r="B448" s="89" t="s">
        <v>346</v>
      </c>
      <c r="C448" s="89"/>
      <c r="D448" s="90">
        <v>16</v>
      </c>
      <c r="E448" s="90">
        <v>1193</v>
      </c>
      <c r="F448" s="90">
        <v>2</v>
      </c>
      <c r="G448" s="90">
        <v>384</v>
      </c>
      <c r="H448" s="90">
        <v>9</v>
      </c>
      <c r="I448" s="90">
        <v>43</v>
      </c>
      <c r="J448" s="90">
        <v>2</v>
      </c>
      <c r="K448" s="90">
        <v>23</v>
      </c>
      <c r="L448" s="90">
        <v>4</v>
      </c>
      <c r="M448" s="90">
        <v>78</v>
      </c>
      <c r="N448" s="90">
        <v>0</v>
      </c>
      <c r="O448" s="90">
        <v>2</v>
      </c>
      <c r="P448" s="90">
        <v>0</v>
      </c>
      <c r="Q448" s="90">
        <v>0</v>
      </c>
      <c r="R448" s="90">
        <v>29</v>
      </c>
      <c r="S448" s="90">
        <v>1645</v>
      </c>
    </row>
    <row r="449" spans="1:19" ht="15.5" x14ac:dyDescent="0.35">
      <c r="A449" s="89"/>
      <c r="B449" s="89" t="s">
        <v>347</v>
      </c>
      <c r="C449" s="89"/>
      <c r="D449" s="90">
        <v>8</v>
      </c>
      <c r="E449" s="90">
        <v>462</v>
      </c>
      <c r="F449" s="90">
        <v>1</v>
      </c>
      <c r="G449" s="90">
        <v>165</v>
      </c>
      <c r="H449" s="90">
        <v>3</v>
      </c>
      <c r="I449" s="90">
        <v>30</v>
      </c>
      <c r="J449" s="90">
        <v>0</v>
      </c>
      <c r="K449" s="90">
        <v>22</v>
      </c>
      <c r="L449" s="90">
        <v>4</v>
      </c>
      <c r="M449" s="90">
        <v>41</v>
      </c>
      <c r="N449" s="90">
        <v>0</v>
      </c>
      <c r="O449" s="90">
        <v>0</v>
      </c>
      <c r="P449" s="90">
        <v>0</v>
      </c>
      <c r="Q449" s="90">
        <v>0</v>
      </c>
      <c r="R449" s="90">
        <v>12</v>
      </c>
      <c r="S449" s="90">
        <v>679</v>
      </c>
    </row>
    <row r="450" spans="1:19" ht="15.5" x14ac:dyDescent="0.35">
      <c r="A450" s="89"/>
      <c r="B450" s="89" t="s">
        <v>348</v>
      </c>
      <c r="C450" s="89"/>
      <c r="D450" s="90">
        <v>3</v>
      </c>
      <c r="E450" s="90">
        <v>483</v>
      </c>
      <c r="F450" s="90">
        <v>1</v>
      </c>
      <c r="G450" s="90">
        <v>162</v>
      </c>
      <c r="H450" s="90">
        <v>2</v>
      </c>
      <c r="I450" s="90">
        <v>26</v>
      </c>
      <c r="J450" s="90">
        <v>0</v>
      </c>
      <c r="K450" s="90">
        <v>18</v>
      </c>
      <c r="L450" s="90">
        <v>1</v>
      </c>
      <c r="M450" s="90">
        <v>26</v>
      </c>
      <c r="N450" s="90">
        <v>0</v>
      </c>
      <c r="O450" s="90">
        <v>5</v>
      </c>
      <c r="P450" s="90">
        <v>0</v>
      </c>
      <c r="Q450" s="90">
        <v>0</v>
      </c>
      <c r="R450" s="90">
        <v>6</v>
      </c>
      <c r="S450" s="90">
        <v>694</v>
      </c>
    </row>
    <row r="451" spans="1:19" ht="15.5" x14ac:dyDescent="0.35">
      <c r="A451" s="89"/>
      <c r="B451" s="89" t="s">
        <v>349</v>
      </c>
      <c r="C451" s="89"/>
      <c r="D451" s="90">
        <v>10</v>
      </c>
      <c r="E451" s="90">
        <v>484</v>
      </c>
      <c r="F451" s="90">
        <v>5</v>
      </c>
      <c r="G451" s="90">
        <v>212</v>
      </c>
      <c r="H451" s="90">
        <v>4</v>
      </c>
      <c r="I451" s="90">
        <v>36</v>
      </c>
      <c r="J451" s="90">
        <v>0</v>
      </c>
      <c r="K451" s="90">
        <v>11</v>
      </c>
      <c r="L451" s="90">
        <v>1</v>
      </c>
      <c r="M451" s="90">
        <v>22</v>
      </c>
      <c r="N451" s="90">
        <v>0</v>
      </c>
      <c r="O451" s="90">
        <v>0</v>
      </c>
      <c r="P451" s="90">
        <v>0</v>
      </c>
      <c r="Q451" s="90">
        <v>0</v>
      </c>
      <c r="R451" s="90">
        <v>19</v>
      </c>
      <c r="S451" s="90">
        <v>743</v>
      </c>
    </row>
    <row r="452" spans="1:19" ht="15.5" x14ac:dyDescent="0.35">
      <c r="A452" s="89"/>
      <c r="B452" s="89" t="s">
        <v>35</v>
      </c>
      <c r="C452" s="89"/>
      <c r="D452" s="90">
        <v>19</v>
      </c>
      <c r="E452" s="90">
        <v>1306</v>
      </c>
      <c r="F452" s="90">
        <v>0</v>
      </c>
      <c r="G452" s="90">
        <v>592</v>
      </c>
      <c r="H452" s="90">
        <v>19</v>
      </c>
      <c r="I452" s="90">
        <v>95</v>
      </c>
      <c r="J452" s="90">
        <v>0</v>
      </c>
      <c r="K452" s="90">
        <v>30</v>
      </c>
      <c r="L452" s="90">
        <v>3</v>
      </c>
      <c r="M452" s="90">
        <v>78</v>
      </c>
      <c r="N452" s="90">
        <v>0</v>
      </c>
      <c r="O452" s="90">
        <v>7</v>
      </c>
      <c r="P452" s="90">
        <v>0</v>
      </c>
      <c r="Q452" s="90">
        <v>0</v>
      </c>
      <c r="R452" s="90">
        <v>38</v>
      </c>
      <c r="S452" s="90">
        <v>2030</v>
      </c>
    </row>
    <row r="453" spans="1:19" ht="15.5" x14ac:dyDescent="0.35">
      <c r="A453" s="89"/>
      <c r="B453" s="89" t="s">
        <v>350</v>
      </c>
      <c r="C453" s="89"/>
      <c r="D453" s="90">
        <v>0</v>
      </c>
      <c r="E453" s="90">
        <v>41</v>
      </c>
      <c r="F453" s="90">
        <v>0</v>
      </c>
      <c r="G453" s="90">
        <v>16</v>
      </c>
      <c r="H453" s="90">
        <v>1</v>
      </c>
      <c r="I453" s="90">
        <v>2</v>
      </c>
      <c r="J453" s="90">
        <v>0</v>
      </c>
      <c r="K453" s="90">
        <v>0</v>
      </c>
      <c r="L453" s="90">
        <v>0</v>
      </c>
      <c r="M453" s="90">
        <v>7</v>
      </c>
      <c r="N453" s="90">
        <v>0</v>
      </c>
      <c r="O453" s="90">
        <v>0</v>
      </c>
      <c r="P453" s="90">
        <v>0</v>
      </c>
      <c r="Q453" s="90">
        <v>0</v>
      </c>
      <c r="R453" s="90">
        <v>1</v>
      </c>
      <c r="S453" s="90">
        <v>59</v>
      </c>
    </row>
    <row r="454" spans="1:19" ht="15.5" x14ac:dyDescent="0.35">
      <c r="A454" s="89"/>
      <c r="B454" s="89" t="s">
        <v>351</v>
      </c>
      <c r="C454" s="89"/>
      <c r="D454" s="90">
        <v>4</v>
      </c>
      <c r="E454" s="90">
        <v>486</v>
      </c>
      <c r="F454" s="90">
        <v>0</v>
      </c>
      <c r="G454" s="90">
        <v>196</v>
      </c>
      <c r="H454" s="90">
        <v>2</v>
      </c>
      <c r="I454" s="90">
        <v>18</v>
      </c>
      <c r="J454" s="90">
        <v>0</v>
      </c>
      <c r="K454" s="90">
        <v>19</v>
      </c>
      <c r="L454" s="90">
        <v>3</v>
      </c>
      <c r="M454" s="90">
        <v>23</v>
      </c>
      <c r="N454" s="90">
        <v>0</v>
      </c>
      <c r="O454" s="90">
        <v>1</v>
      </c>
      <c r="P454" s="90">
        <v>0</v>
      </c>
      <c r="Q454" s="90">
        <v>0</v>
      </c>
      <c r="R454" s="90">
        <v>6</v>
      </c>
      <c r="S454" s="90">
        <v>720</v>
      </c>
    </row>
    <row r="455" spans="1:19" ht="15.5" x14ac:dyDescent="0.35">
      <c r="A455" s="89"/>
      <c r="B455" s="89" t="s">
        <v>352</v>
      </c>
      <c r="C455" s="89"/>
      <c r="D455" s="90">
        <v>18</v>
      </c>
      <c r="E455" s="90">
        <v>459</v>
      </c>
      <c r="F455" s="90">
        <v>1</v>
      </c>
      <c r="G455" s="90">
        <v>186</v>
      </c>
      <c r="H455" s="90">
        <v>15</v>
      </c>
      <c r="I455" s="90">
        <v>28</v>
      </c>
      <c r="J455" s="90">
        <v>2</v>
      </c>
      <c r="K455" s="90">
        <v>8</v>
      </c>
      <c r="L455" s="90">
        <v>2</v>
      </c>
      <c r="M455" s="90">
        <v>30</v>
      </c>
      <c r="N455" s="90">
        <v>0</v>
      </c>
      <c r="O455" s="90">
        <v>2</v>
      </c>
      <c r="P455" s="90">
        <v>0</v>
      </c>
      <c r="Q455" s="90">
        <v>0</v>
      </c>
      <c r="R455" s="90">
        <v>36</v>
      </c>
      <c r="S455" s="90">
        <v>683</v>
      </c>
    </row>
    <row r="456" spans="1:19" ht="15.5" x14ac:dyDescent="0.35">
      <c r="A456" s="89"/>
      <c r="B456" s="89" t="s">
        <v>353</v>
      </c>
      <c r="C456" s="89"/>
      <c r="D456" s="90">
        <v>1</v>
      </c>
      <c r="E456" s="90">
        <v>155</v>
      </c>
      <c r="F456" s="90">
        <v>2</v>
      </c>
      <c r="G456" s="90">
        <v>64</v>
      </c>
      <c r="H456" s="90">
        <v>1</v>
      </c>
      <c r="I456" s="90">
        <v>5</v>
      </c>
      <c r="J456" s="90">
        <v>0</v>
      </c>
      <c r="K456" s="90">
        <v>0</v>
      </c>
      <c r="L456" s="90">
        <v>0</v>
      </c>
      <c r="M456" s="90">
        <v>11</v>
      </c>
      <c r="N456" s="90">
        <v>0</v>
      </c>
      <c r="O456" s="90">
        <v>0</v>
      </c>
      <c r="P456" s="90">
        <v>0</v>
      </c>
      <c r="Q456" s="90">
        <v>0</v>
      </c>
      <c r="R456" s="90">
        <v>4</v>
      </c>
      <c r="S456" s="90">
        <v>224</v>
      </c>
    </row>
    <row r="457" spans="1:19" ht="15.5" x14ac:dyDescent="0.35">
      <c r="A457" s="89"/>
      <c r="B457" s="89" t="s">
        <v>354</v>
      </c>
      <c r="C457" s="89"/>
      <c r="D457" s="90">
        <v>3</v>
      </c>
      <c r="E457" s="90">
        <v>51</v>
      </c>
      <c r="F457" s="90">
        <v>0</v>
      </c>
      <c r="G457" s="90">
        <v>18</v>
      </c>
      <c r="H457" s="90">
        <v>1</v>
      </c>
      <c r="I457" s="90">
        <v>4</v>
      </c>
      <c r="J457" s="90">
        <v>0</v>
      </c>
      <c r="K457" s="90">
        <v>0</v>
      </c>
      <c r="L457" s="90">
        <v>0</v>
      </c>
      <c r="M457" s="90">
        <v>4</v>
      </c>
      <c r="N457" s="90">
        <v>0</v>
      </c>
      <c r="O457" s="90">
        <v>1</v>
      </c>
      <c r="P457" s="90">
        <v>0</v>
      </c>
      <c r="Q457" s="90">
        <v>0</v>
      </c>
      <c r="R457" s="90">
        <v>4</v>
      </c>
      <c r="S457" s="90">
        <v>74</v>
      </c>
    </row>
    <row r="458" spans="1:19" ht="15.5" x14ac:dyDescent="0.35">
      <c r="A458" s="89"/>
      <c r="B458" s="89" t="s">
        <v>70</v>
      </c>
      <c r="C458" s="89"/>
      <c r="D458" s="90">
        <v>92</v>
      </c>
      <c r="E458" s="90">
        <v>2366</v>
      </c>
      <c r="F458" s="90">
        <v>40</v>
      </c>
      <c r="G458" s="90">
        <v>1029</v>
      </c>
      <c r="H458" s="90">
        <v>21</v>
      </c>
      <c r="I458" s="90">
        <v>70</v>
      </c>
      <c r="J458" s="90">
        <v>2</v>
      </c>
      <c r="K458" s="90">
        <v>20</v>
      </c>
      <c r="L458" s="90">
        <v>20</v>
      </c>
      <c r="M458" s="90">
        <v>226</v>
      </c>
      <c r="N458" s="90">
        <v>0</v>
      </c>
      <c r="O458" s="90">
        <v>7</v>
      </c>
      <c r="P458" s="90">
        <v>0</v>
      </c>
      <c r="Q458" s="90">
        <v>0</v>
      </c>
      <c r="R458" s="90">
        <v>155</v>
      </c>
      <c r="S458" s="90">
        <v>3492</v>
      </c>
    </row>
    <row r="459" spans="1:19" ht="15.5" x14ac:dyDescent="0.35">
      <c r="A459" s="89"/>
      <c r="B459" s="89"/>
      <c r="C459" s="89" t="s">
        <v>495</v>
      </c>
      <c r="D459" s="90">
        <v>32</v>
      </c>
      <c r="E459" s="90">
        <v>943</v>
      </c>
      <c r="F459" s="90">
        <v>13</v>
      </c>
      <c r="G459" s="90">
        <v>353</v>
      </c>
      <c r="H459" s="90">
        <v>16</v>
      </c>
      <c r="I459" s="90">
        <v>51</v>
      </c>
      <c r="J459" s="90">
        <v>1</v>
      </c>
      <c r="K459" s="90">
        <v>14</v>
      </c>
      <c r="L459" s="90">
        <v>8</v>
      </c>
      <c r="M459" s="90">
        <v>105</v>
      </c>
      <c r="N459" s="90">
        <v>0</v>
      </c>
      <c r="O459" s="90">
        <v>5</v>
      </c>
      <c r="P459" s="90">
        <v>0</v>
      </c>
      <c r="Q459" s="90">
        <v>0</v>
      </c>
      <c r="R459" s="90">
        <v>62</v>
      </c>
      <c r="S459" s="90">
        <v>1366</v>
      </c>
    </row>
    <row r="460" spans="1:19" ht="15.5" x14ac:dyDescent="0.35">
      <c r="A460" s="89"/>
      <c r="B460" s="89"/>
      <c r="C460" s="89" t="s">
        <v>494</v>
      </c>
      <c r="D460" s="90">
        <v>60</v>
      </c>
      <c r="E460" s="90">
        <v>1423</v>
      </c>
      <c r="F460" s="90">
        <v>27</v>
      </c>
      <c r="G460" s="90">
        <v>676</v>
      </c>
      <c r="H460" s="90">
        <v>5</v>
      </c>
      <c r="I460" s="90">
        <v>19</v>
      </c>
      <c r="J460" s="90">
        <v>1</v>
      </c>
      <c r="K460" s="90">
        <v>6</v>
      </c>
      <c r="L460" s="90">
        <v>12</v>
      </c>
      <c r="M460" s="90">
        <v>121</v>
      </c>
      <c r="N460" s="90">
        <v>0</v>
      </c>
      <c r="O460" s="90">
        <v>2</v>
      </c>
      <c r="P460" s="90">
        <v>0</v>
      </c>
      <c r="Q460" s="90">
        <v>0</v>
      </c>
      <c r="R460" s="90">
        <v>93</v>
      </c>
      <c r="S460" s="90">
        <v>2126</v>
      </c>
    </row>
    <row r="461" spans="1:19" ht="15.5" x14ac:dyDescent="0.35">
      <c r="A461" s="89" t="s">
        <v>36</v>
      </c>
      <c r="B461" s="89"/>
      <c r="C461" s="89"/>
      <c r="D461" s="90">
        <v>158</v>
      </c>
      <c r="E461" s="90">
        <v>12222</v>
      </c>
      <c r="F461" s="90">
        <v>36</v>
      </c>
      <c r="G461" s="90">
        <v>3909</v>
      </c>
      <c r="H461" s="90">
        <v>102</v>
      </c>
      <c r="I461" s="90">
        <v>872</v>
      </c>
      <c r="J461" s="90">
        <v>17</v>
      </c>
      <c r="K461" s="90">
        <v>725</v>
      </c>
      <c r="L461" s="90">
        <v>43</v>
      </c>
      <c r="M461" s="90">
        <v>1384</v>
      </c>
      <c r="N461" s="90">
        <v>2</v>
      </c>
      <c r="O461" s="90">
        <v>115</v>
      </c>
      <c r="P461" s="90">
        <v>0</v>
      </c>
      <c r="Q461" s="90">
        <v>1</v>
      </c>
      <c r="R461" s="90">
        <v>315</v>
      </c>
      <c r="S461" s="90">
        <v>17844</v>
      </c>
    </row>
    <row r="462" spans="1:19" ht="15.5" x14ac:dyDescent="0.35">
      <c r="A462" s="89"/>
      <c r="B462" s="89" t="s">
        <v>355</v>
      </c>
      <c r="C462" s="89"/>
      <c r="D462" s="90">
        <v>2</v>
      </c>
      <c r="E462" s="90">
        <v>337</v>
      </c>
      <c r="F462" s="90">
        <v>0</v>
      </c>
      <c r="G462" s="90">
        <v>114</v>
      </c>
      <c r="H462" s="90">
        <v>2</v>
      </c>
      <c r="I462" s="90">
        <v>22</v>
      </c>
      <c r="J462" s="90">
        <v>0</v>
      </c>
      <c r="K462" s="90">
        <v>83</v>
      </c>
      <c r="L462" s="90">
        <v>0</v>
      </c>
      <c r="M462" s="90">
        <v>29</v>
      </c>
      <c r="N462" s="90">
        <v>0</v>
      </c>
      <c r="O462" s="90">
        <v>0</v>
      </c>
      <c r="P462" s="90">
        <v>0</v>
      </c>
      <c r="Q462" s="90">
        <v>0</v>
      </c>
      <c r="R462" s="90">
        <v>4</v>
      </c>
      <c r="S462" s="90">
        <v>556</v>
      </c>
    </row>
    <row r="463" spans="1:19" ht="15.5" x14ac:dyDescent="0.35">
      <c r="A463" s="89"/>
      <c r="B463" s="89" t="s">
        <v>356</v>
      </c>
      <c r="C463" s="89"/>
      <c r="D463" s="90">
        <v>7</v>
      </c>
      <c r="E463" s="90">
        <v>758</v>
      </c>
      <c r="F463" s="90">
        <v>0</v>
      </c>
      <c r="G463" s="90">
        <v>278</v>
      </c>
      <c r="H463" s="90">
        <v>7</v>
      </c>
      <c r="I463" s="90">
        <v>64</v>
      </c>
      <c r="J463" s="90">
        <v>0</v>
      </c>
      <c r="K463" s="90">
        <v>37</v>
      </c>
      <c r="L463" s="90">
        <v>3</v>
      </c>
      <c r="M463" s="90">
        <v>65</v>
      </c>
      <c r="N463" s="90">
        <v>0</v>
      </c>
      <c r="O463" s="90">
        <v>0</v>
      </c>
      <c r="P463" s="90">
        <v>0</v>
      </c>
      <c r="Q463" s="90">
        <v>0</v>
      </c>
      <c r="R463" s="90">
        <v>14</v>
      </c>
      <c r="S463" s="90">
        <v>1137</v>
      </c>
    </row>
    <row r="464" spans="1:19" ht="15.5" x14ac:dyDescent="0.35">
      <c r="A464" s="89"/>
      <c r="B464" s="89" t="s">
        <v>357</v>
      </c>
      <c r="C464" s="89"/>
      <c r="D464" s="90">
        <v>0</v>
      </c>
      <c r="E464" s="90">
        <v>48</v>
      </c>
      <c r="F464" s="90">
        <v>0</v>
      </c>
      <c r="G464" s="90">
        <v>14</v>
      </c>
      <c r="H464" s="90">
        <v>0</v>
      </c>
      <c r="I464" s="90">
        <v>8</v>
      </c>
      <c r="J464" s="90">
        <v>0</v>
      </c>
      <c r="K464" s="90">
        <v>26</v>
      </c>
      <c r="L464" s="90">
        <v>0</v>
      </c>
      <c r="M464" s="90">
        <v>8</v>
      </c>
      <c r="N464" s="90">
        <v>0</v>
      </c>
      <c r="O464" s="90">
        <v>0</v>
      </c>
      <c r="P464" s="90">
        <v>0</v>
      </c>
      <c r="Q464" s="90">
        <v>0</v>
      </c>
      <c r="R464" s="90">
        <v>0</v>
      </c>
      <c r="S464" s="90">
        <v>96</v>
      </c>
    </row>
    <row r="465" spans="1:19" ht="15.5" x14ac:dyDescent="0.35">
      <c r="A465" s="89"/>
      <c r="B465" s="89" t="s">
        <v>358</v>
      </c>
      <c r="C465" s="89"/>
      <c r="D465" s="90">
        <v>0</v>
      </c>
      <c r="E465" s="90">
        <v>7</v>
      </c>
      <c r="F465" s="90">
        <v>0</v>
      </c>
      <c r="G465" s="90">
        <v>4</v>
      </c>
      <c r="H465" s="90">
        <v>1</v>
      </c>
      <c r="I465" s="90">
        <v>1</v>
      </c>
      <c r="J465" s="90">
        <v>0</v>
      </c>
      <c r="K465" s="90">
        <v>3</v>
      </c>
      <c r="L465" s="90">
        <v>0</v>
      </c>
      <c r="M465" s="90">
        <v>1</v>
      </c>
      <c r="N465" s="90">
        <v>0</v>
      </c>
      <c r="O465" s="90">
        <v>0</v>
      </c>
      <c r="P465" s="90">
        <v>0</v>
      </c>
      <c r="Q465" s="90">
        <v>0</v>
      </c>
      <c r="R465" s="90">
        <v>1</v>
      </c>
      <c r="S465" s="90">
        <v>15</v>
      </c>
    </row>
    <row r="466" spans="1:19" ht="15.5" x14ac:dyDescent="0.35">
      <c r="A466" s="89"/>
      <c r="B466" s="89" t="s">
        <v>359</v>
      </c>
      <c r="C466" s="89"/>
      <c r="D466" s="90">
        <v>4</v>
      </c>
      <c r="E466" s="90">
        <v>620</v>
      </c>
      <c r="F466" s="90">
        <v>4</v>
      </c>
      <c r="G466" s="90">
        <v>209</v>
      </c>
      <c r="H466" s="90">
        <v>5</v>
      </c>
      <c r="I466" s="90">
        <v>36</v>
      </c>
      <c r="J466" s="90">
        <v>1</v>
      </c>
      <c r="K466" s="90">
        <v>24</v>
      </c>
      <c r="L466" s="90">
        <v>1</v>
      </c>
      <c r="M466" s="90">
        <v>38</v>
      </c>
      <c r="N466" s="90">
        <v>0</v>
      </c>
      <c r="O466" s="90">
        <v>3</v>
      </c>
      <c r="P466" s="90">
        <v>0</v>
      </c>
      <c r="Q466" s="90">
        <v>0</v>
      </c>
      <c r="R466" s="90">
        <v>14</v>
      </c>
      <c r="S466" s="90">
        <v>892</v>
      </c>
    </row>
    <row r="467" spans="1:19" ht="15.5" x14ac:dyDescent="0.35">
      <c r="A467" s="89"/>
      <c r="B467" s="89" t="s">
        <v>360</v>
      </c>
      <c r="C467" s="89"/>
      <c r="D467" s="90">
        <v>1</v>
      </c>
      <c r="E467" s="90">
        <v>138</v>
      </c>
      <c r="F467" s="90">
        <v>0</v>
      </c>
      <c r="G467" s="90">
        <v>50</v>
      </c>
      <c r="H467" s="90">
        <v>0</v>
      </c>
      <c r="I467" s="90">
        <v>6</v>
      </c>
      <c r="J467" s="90">
        <v>0</v>
      </c>
      <c r="K467" s="90">
        <v>29</v>
      </c>
      <c r="L467" s="90">
        <v>0</v>
      </c>
      <c r="M467" s="90">
        <v>9</v>
      </c>
      <c r="N467" s="90">
        <v>0</v>
      </c>
      <c r="O467" s="90">
        <v>0</v>
      </c>
      <c r="P467" s="90">
        <v>0</v>
      </c>
      <c r="Q467" s="90">
        <v>0</v>
      </c>
      <c r="R467" s="90">
        <v>1</v>
      </c>
      <c r="S467" s="90">
        <v>223</v>
      </c>
    </row>
    <row r="468" spans="1:19" ht="15.5" x14ac:dyDescent="0.35">
      <c r="A468" s="89"/>
      <c r="B468" s="89" t="s">
        <v>361</v>
      </c>
      <c r="C468" s="89"/>
      <c r="D468" s="90">
        <v>5</v>
      </c>
      <c r="E468" s="90">
        <v>677</v>
      </c>
      <c r="F468" s="90">
        <v>1</v>
      </c>
      <c r="G468" s="90">
        <v>236</v>
      </c>
      <c r="H468" s="90">
        <v>7</v>
      </c>
      <c r="I468" s="90">
        <v>41</v>
      </c>
      <c r="J468" s="90">
        <v>1</v>
      </c>
      <c r="K468" s="90">
        <v>30</v>
      </c>
      <c r="L468" s="90">
        <v>4</v>
      </c>
      <c r="M468" s="90">
        <v>44</v>
      </c>
      <c r="N468" s="90">
        <v>0</v>
      </c>
      <c r="O468" s="90">
        <v>2</v>
      </c>
      <c r="P468" s="90">
        <v>0</v>
      </c>
      <c r="Q468" s="90">
        <v>0</v>
      </c>
      <c r="R468" s="90">
        <v>14</v>
      </c>
      <c r="S468" s="90">
        <v>986</v>
      </c>
    </row>
    <row r="469" spans="1:19" ht="15.5" x14ac:dyDescent="0.35">
      <c r="A469" s="89"/>
      <c r="B469" s="89" t="s">
        <v>362</v>
      </c>
      <c r="C469" s="89"/>
      <c r="D469" s="90">
        <v>0</v>
      </c>
      <c r="E469" s="90">
        <v>37</v>
      </c>
      <c r="F469" s="90">
        <v>0</v>
      </c>
      <c r="G469" s="90">
        <v>10</v>
      </c>
      <c r="H469" s="90">
        <v>0</v>
      </c>
      <c r="I469" s="90">
        <v>11</v>
      </c>
      <c r="J469" s="90">
        <v>0</v>
      </c>
      <c r="K469" s="90">
        <v>5</v>
      </c>
      <c r="L469" s="90">
        <v>0</v>
      </c>
      <c r="M469" s="90">
        <v>5</v>
      </c>
      <c r="N469" s="90">
        <v>0</v>
      </c>
      <c r="O469" s="90">
        <v>0</v>
      </c>
      <c r="P469" s="90">
        <v>0</v>
      </c>
      <c r="Q469" s="90">
        <v>0</v>
      </c>
      <c r="R469" s="90">
        <v>0</v>
      </c>
      <c r="S469" s="90">
        <v>63</v>
      </c>
    </row>
    <row r="470" spans="1:19" ht="15.5" x14ac:dyDescent="0.35">
      <c r="A470" s="89"/>
      <c r="B470" s="89" t="s">
        <v>363</v>
      </c>
      <c r="C470" s="89"/>
      <c r="D470" s="90">
        <v>3</v>
      </c>
      <c r="E470" s="90">
        <v>298</v>
      </c>
      <c r="F470" s="90">
        <v>0</v>
      </c>
      <c r="G470" s="90">
        <v>103</v>
      </c>
      <c r="H470" s="90">
        <v>1</v>
      </c>
      <c r="I470" s="90">
        <v>20</v>
      </c>
      <c r="J470" s="90">
        <v>0</v>
      </c>
      <c r="K470" s="90">
        <v>13</v>
      </c>
      <c r="L470" s="90">
        <v>2</v>
      </c>
      <c r="M470" s="90">
        <v>24</v>
      </c>
      <c r="N470" s="90">
        <v>0</v>
      </c>
      <c r="O470" s="90">
        <v>6</v>
      </c>
      <c r="P470" s="90">
        <v>0</v>
      </c>
      <c r="Q470" s="90">
        <v>0</v>
      </c>
      <c r="R470" s="90">
        <v>4</v>
      </c>
      <c r="S470" s="90">
        <v>440</v>
      </c>
    </row>
    <row r="471" spans="1:19" ht="15.5" x14ac:dyDescent="0.35">
      <c r="A471" s="89"/>
      <c r="B471" s="89" t="s">
        <v>364</v>
      </c>
      <c r="C471" s="89"/>
      <c r="D471" s="90">
        <v>1</v>
      </c>
      <c r="E471" s="90">
        <v>118</v>
      </c>
      <c r="F471" s="90">
        <v>0</v>
      </c>
      <c r="G471" s="90">
        <v>62</v>
      </c>
      <c r="H471" s="90">
        <v>1</v>
      </c>
      <c r="I471" s="90">
        <v>8</v>
      </c>
      <c r="J471" s="90">
        <v>0</v>
      </c>
      <c r="K471" s="90">
        <v>4</v>
      </c>
      <c r="L471" s="90">
        <v>0</v>
      </c>
      <c r="M471" s="90">
        <v>13</v>
      </c>
      <c r="N471" s="90">
        <v>0</v>
      </c>
      <c r="O471" s="90">
        <v>0</v>
      </c>
      <c r="P471" s="90">
        <v>0</v>
      </c>
      <c r="Q471" s="90">
        <v>0</v>
      </c>
      <c r="R471" s="90">
        <v>2</v>
      </c>
      <c r="S471" s="90">
        <v>192</v>
      </c>
    </row>
    <row r="472" spans="1:19" ht="15.5" x14ac:dyDescent="0.35">
      <c r="A472" s="89"/>
      <c r="B472" s="89" t="s">
        <v>365</v>
      </c>
      <c r="C472" s="89"/>
      <c r="D472" s="90">
        <v>2</v>
      </c>
      <c r="E472" s="90">
        <v>304</v>
      </c>
      <c r="F472" s="90">
        <v>2</v>
      </c>
      <c r="G472" s="90">
        <v>98</v>
      </c>
      <c r="H472" s="90">
        <v>8</v>
      </c>
      <c r="I472" s="90">
        <v>23</v>
      </c>
      <c r="J472" s="90">
        <v>1</v>
      </c>
      <c r="K472" s="90">
        <v>14</v>
      </c>
      <c r="L472" s="90">
        <v>1</v>
      </c>
      <c r="M472" s="90">
        <v>25</v>
      </c>
      <c r="N472" s="90">
        <v>0</v>
      </c>
      <c r="O472" s="90">
        <v>7</v>
      </c>
      <c r="P472" s="90">
        <v>0</v>
      </c>
      <c r="Q472" s="90">
        <v>0</v>
      </c>
      <c r="R472" s="90">
        <v>13</v>
      </c>
      <c r="S472" s="90">
        <v>446</v>
      </c>
    </row>
    <row r="473" spans="1:19" ht="15.5" x14ac:dyDescent="0.35">
      <c r="A473" s="89"/>
      <c r="B473" s="89" t="s">
        <v>366</v>
      </c>
      <c r="C473" s="89"/>
      <c r="D473" s="90">
        <v>10</v>
      </c>
      <c r="E473" s="90">
        <v>646</v>
      </c>
      <c r="F473" s="90">
        <v>0</v>
      </c>
      <c r="G473" s="90">
        <v>225</v>
      </c>
      <c r="H473" s="90">
        <v>4</v>
      </c>
      <c r="I473" s="90">
        <v>34</v>
      </c>
      <c r="J473" s="90">
        <v>2</v>
      </c>
      <c r="K473" s="90">
        <v>56</v>
      </c>
      <c r="L473" s="90">
        <v>0</v>
      </c>
      <c r="M473" s="90">
        <v>83</v>
      </c>
      <c r="N473" s="90">
        <v>0</v>
      </c>
      <c r="O473" s="90">
        <v>5</v>
      </c>
      <c r="P473" s="90">
        <v>0</v>
      </c>
      <c r="Q473" s="90">
        <v>0</v>
      </c>
      <c r="R473" s="90">
        <v>16</v>
      </c>
      <c r="S473" s="90">
        <v>966</v>
      </c>
    </row>
    <row r="474" spans="1:19" ht="15.5" x14ac:dyDescent="0.35">
      <c r="A474" s="89"/>
      <c r="B474" s="89" t="s">
        <v>367</v>
      </c>
      <c r="C474" s="89"/>
      <c r="D474" s="90">
        <v>3</v>
      </c>
      <c r="E474" s="90">
        <v>69</v>
      </c>
      <c r="F474" s="90">
        <v>1</v>
      </c>
      <c r="G474" s="90">
        <v>26</v>
      </c>
      <c r="H474" s="90">
        <v>0</v>
      </c>
      <c r="I474" s="90">
        <v>4</v>
      </c>
      <c r="J474" s="90">
        <v>0</v>
      </c>
      <c r="K474" s="90">
        <v>6</v>
      </c>
      <c r="L474" s="90">
        <v>0</v>
      </c>
      <c r="M474" s="90">
        <v>3</v>
      </c>
      <c r="N474" s="90">
        <v>0</v>
      </c>
      <c r="O474" s="90">
        <v>0</v>
      </c>
      <c r="P474" s="90">
        <v>0</v>
      </c>
      <c r="Q474" s="90">
        <v>0</v>
      </c>
      <c r="R474" s="90">
        <v>4</v>
      </c>
      <c r="S474" s="90">
        <v>105</v>
      </c>
    </row>
    <row r="475" spans="1:19" ht="15.5" x14ac:dyDescent="0.35">
      <c r="A475" s="89"/>
      <c r="B475" s="89" t="s">
        <v>36</v>
      </c>
      <c r="C475" s="89"/>
      <c r="D475" s="90">
        <v>55</v>
      </c>
      <c r="E475" s="90">
        <v>5028</v>
      </c>
      <c r="F475" s="90">
        <v>10</v>
      </c>
      <c r="G475" s="90">
        <v>1508</v>
      </c>
      <c r="H475" s="90">
        <v>46</v>
      </c>
      <c r="I475" s="90">
        <v>480</v>
      </c>
      <c r="J475" s="90">
        <v>6</v>
      </c>
      <c r="K475" s="90">
        <v>318</v>
      </c>
      <c r="L475" s="90">
        <v>16</v>
      </c>
      <c r="M475" s="90">
        <v>635</v>
      </c>
      <c r="N475" s="90">
        <v>2</v>
      </c>
      <c r="O475" s="90">
        <v>85</v>
      </c>
      <c r="P475" s="90">
        <v>0</v>
      </c>
      <c r="Q475" s="90">
        <v>1</v>
      </c>
      <c r="R475" s="90">
        <v>119</v>
      </c>
      <c r="S475" s="90">
        <v>7420</v>
      </c>
    </row>
    <row r="476" spans="1:19" ht="15.5" x14ac:dyDescent="0.35">
      <c r="A476" s="89"/>
      <c r="B476" s="89" t="s">
        <v>368</v>
      </c>
      <c r="C476" s="89"/>
      <c r="D476" s="90">
        <v>3</v>
      </c>
      <c r="E476" s="90">
        <v>237</v>
      </c>
      <c r="F476" s="90">
        <v>0</v>
      </c>
      <c r="G476" s="90">
        <v>81</v>
      </c>
      <c r="H476" s="90">
        <v>2</v>
      </c>
      <c r="I476" s="90">
        <v>12</v>
      </c>
      <c r="J476" s="90">
        <v>0</v>
      </c>
      <c r="K476" s="90">
        <v>12</v>
      </c>
      <c r="L476" s="90">
        <v>0</v>
      </c>
      <c r="M476" s="90">
        <v>20</v>
      </c>
      <c r="N476" s="90">
        <v>0</v>
      </c>
      <c r="O476" s="90">
        <v>1</v>
      </c>
      <c r="P476" s="90">
        <v>0</v>
      </c>
      <c r="Q476" s="90">
        <v>0</v>
      </c>
      <c r="R476" s="90">
        <v>5</v>
      </c>
      <c r="S476" s="90">
        <v>343</v>
      </c>
    </row>
    <row r="477" spans="1:19" ht="15.5" x14ac:dyDescent="0.35">
      <c r="A477" s="89"/>
      <c r="B477" s="89" t="s">
        <v>369</v>
      </c>
      <c r="C477" s="89"/>
      <c r="D477" s="90">
        <v>0</v>
      </c>
      <c r="E477" s="90">
        <v>78</v>
      </c>
      <c r="F477" s="90">
        <v>1</v>
      </c>
      <c r="G477" s="90">
        <v>17</v>
      </c>
      <c r="H477" s="90">
        <v>0</v>
      </c>
      <c r="I477" s="90">
        <v>4</v>
      </c>
      <c r="J477" s="90">
        <v>0</v>
      </c>
      <c r="K477" s="90">
        <v>8</v>
      </c>
      <c r="L477" s="90">
        <v>0</v>
      </c>
      <c r="M477" s="90">
        <v>7</v>
      </c>
      <c r="N477" s="90">
        <v>0</v>
      </c>
      <c r="O477" s="90">
        <v>0</v>
      </c>
      <c r="P477" s="90">
        <v>0</v>
      </c>
      <c r="Q477" s="90">
        <v>0</v>
      </c>
      <c r="R477" s="90">
        <v>1</v>
      </c>
      <c r="S477" s="90">
        <v>107</v>
      </c>
    </row>
    <row r="478" spans="1:19" ht="15.5" x14ac:dyDescent="0.35">
      <c r="A478" s="89"/>
      <c r="B478" s="89" t="s">
        <v>370</v>
      </c>
      <c r="C478" s="89"/>
      <c r="D478" s="90">
        <v>1</v>
      </c>
      <c r="E478" s="90">
        <v>42</v>
      </c>
      <c r="F478" s="90">
        <v>0</v>
      </c>
      <c r="G478" s="90">
        <v>13</v>
      </c>
      <c r="H478" s="90">
        <v>1</v>
      </c>
      <c r="I478" s="90">
        <v>1</v>
      </c>
      <c r="J478" s="90">
        <v>1</v>
      </c>
      <c r="K478" s="90">
        <v>0</v>
      </c>
      <c r="L478" s="90">
        <v>1</v>
      </c>
      <c r="M478" s="90">
        <v>4</v>
      </c>
      <c r="N478" s="90">
        <v>0</v>
      </c>
      <c r="O478" s="90">
        <v>0</v>
      </c>
      <c r="P478" s="90">
        <v>0</v>
      </c>
      <c r="Q478" s="90">
        <v>0</v>
      </c>
      <c r="R478" s="90">
        <v>3</v>
      </c>
      <c r="S478" s="90">
        <v>56</v>
      </c>
    </row>
    <row r="479" spans="1:19" ht="15.5" x14ac:dyDescent="0.35">
      <c r="A479" s="89"/>
      <c r="B479" s="89" t="s">
        <v>371</v>
      </c>
      <c r="C479" s="89"/>
      <c r="D479" s="90">
        <v>4</v>
      </c>
      <c r="E479" s="90">
        <v>287</v>
      </c>
      <c r="F479" s="90">
        <v>1</v>
      </c>
      <c r="G479" s="90">
        <v>88</v>
      </c>
      <c r="H479" s="90">
        <v>5</v>
      </c>
      <c r="I479" s="90">
        <v>23</v>
      </c>
      <c r="J479" s="90">
        <v>0</v>
      </c>
      <c r="K479" s="90">
        <v>9</v>
      </c>
      <c r="L479" s="90">
        <v>0</v>
      </c>
      <c r="M479" s="90">
        <v>24</v>
      </c>
      <c r="N479" s="90">
        <v>0</v>
      </c>
      <c r="O479" s="90">
        <v>2</v>
      </c>
      <c r="P479" s="90">
        <v>0</v>
      </c>
      <c r="Q479" s="90">
        <v>0</v>
      </c>
      <c r="R479" s="90">
        <v>10</v>
      </c>
      <c r="S479" s="90">
        <v>409</v>
      </c>
    </row>
    <row r="480" spans="1:19" ht="15.5" x14ac:dyDescent="0.35">
      <c r="A480" s="89"/>
      <c r="B480" s="89" t="s">
        <v>70</v>
      </c>
      <c r="C480" s="89"/>
      <c r="D480" s="90">
        <v>57</v>
      </c>
      <c r="E480" s="90">
        <v>2493</v>
      </c>
      <c r="F480" s="90">
        <v>16</v>
      </c>
      <c r="G480" s="90">
        <v>773</v>
      </c>
      <c r="H480" s="90">
        <v>12</v>
      </c>
      <c r="I480" s="90">
        <v>74</v>
      </c>
      <c r="J480" s="90">
        <v>5</v>
      </c>
      <c r="K480" s="90">
        <v>48</v>
      </c>
      <c r="L480" s="90">
        <v>15</v>
      </c>
      <c r="M480" s="90">
        <v>347</v>
      </c>
      <c r="N480" s="90">
        <v>0</v>
      </c>
      <c r="O480" s="90">
        <v>4</v>
      </c>
      <c r="P480" s="90">
        <v>0</v>
      </c>
      <c r="Q480" s="90">
        <v>0</v>
      </c>
      <c r="R480" s="90">
        <v>90</v>
      </c>
      <c r="S480" s="90">
        <v>3392</v>
      </c>
    </row>
    <row r="481" spans="1:19" ht="15.5" x14ac:dyDescent="0.35">
      <c r="A481" s="89"/>
      <c r="B481" s="89"/>
      <c r="C481" s="89" t="s">
        <v>495</v>
      </c>
      <c r="D481" s="90">
        <v>23</v>
      </c>
      <c r="E481" s="90">
        <v>1324</v>
      </c>
      <c r="F481" s="90">
        <v>10</v>
      </c>
      <c r="G481" s="90">
        <v>362</v>
      </c>
      <c r="H481" s="90">
        <v>4</v>
      </c>
      <c r="I481" s="90">
        <v>60</v>
      </c>
      <c r="J481" s="90">
        <v>4</v>
      </c>
      <c r="K481" s="90">
        <v>40</v>
      </c>
      <c r="L481" s="90">
        <v>6</v>
      </c>
      <c r="M481" s="90">
        <v>185</v>
      </c>
      <c r="N481" s="90">
        <v>0</v>
      </c>
      <c r="O481" s="90">
        <v>3</v>
      </c>
      <c r="P481" s="90">
        <v>0</v>
      </c>
      <c r="Q481" s="90">
        <v>0</v>
      </c>
      <c r="R481" s="90">
        <v>41</v>
      </c>
      <c r="S481" s="90">
        <v>1789</v>
      </c>
    </row>
    <row r="482" spans="1:19" ht="15.5" x14ac:dyDescent="0.35">
      <c r="A482" s="89"/>
      <c r="B482" s="89"/>
      <c r="C482" s="89" t="s">
        <v>494</v>
      </c>
      <c r="D482" s="90">
        <v>34</v>
      </c>
      <c r="E482" s="90">
        <v>1169</v>
      </c>
      <c r="F482" s="90">
        <v>6</v>
      </c>
      <c r="G482" s="90">
        <v>411</v>
      </c>
      <c r="H482" s="90">
        <v>8</v>
      </c>
      <c r="I482" s="90">
        <v>14</v>
      </c>
      <c r="J482" s="90">
        <v>1</v>
      </c>
      <c r="K482" s="90">
        <v>8</v>
      </c>
      <c r="L482" s="90">
        <v>9</v>
      </c>
      <c r="M482" s="90">
        <v>162</v>
      </c>
      <c r="N482" s="90">
        <v>0</v>
      </c>
      <c r="O482" s="90">
        <v>1</v>
      </c>
      <c r="P482" s="90">
        <v>0</v>
      </c>
      <c r="Q482" s="90">
        <v>0</v>
      </c>
      <c r="R482" s="90">
        <v>49</v>
      </c>
      <c r="S482" s="90">
        <v>1603</v>
      </c>
    </row>
    <row r="483" spans="1:19" ht="15.5" x14ac:dyDescent="0.35">
      <c r="A483" s="89" t="s">
        <v>37</v>
      </c>
      <c r="B483" s="89"/>
      <c r="C483" s="89"/>
      <c r="D483" s="90">
        <v>15</v>
      </c>
      <c r="E483" s="90">
        <v>2153</v>
      </c>
      <c r="F483" s="90">
        <v>2</v>
      </c>
      <c r="G483" s="90">
        <v>937</v>
      </c>
      <c r="H483" s="90">
        <v>15</v>
      </c>
      <c r="I483" s="90">
        <v>566</v>
      </c>
      <c r="J483" s="90">
        <v>1</v>
      </c>
      <c r="K483" s="90">
        <v>393</v>
      </c>
      <c r="L483" s="90">
        <v>10</v>
      </c>
      <c r="M483" s="90">
        <v>391</v>
      </c>
      <c r="N483" s="90">
        <v>1</v>
      </c>
      <c r="O483" s="90">
        <v>149</v>
      </c>
      <c r="P483" s="90">
        <v>0</v>
      </c>
      <c r="Q483" s="90">
        <v>0</v>
      </c>
      <c r="R483" s="90">
        <v>34</v>
      </c>
      <c r="S483" s="90">
        <v>4198</v>
      </c>
    </row>
    <row r="484" spans="1:19" ht="15.5" x14ac:dyDescent="0.35">
      <c r="A484" s="89"/>
      <c r="B484" s="89" t="s">
        <v>37</v>
      </c>
      <c r="C484" s="89"/>
      <c r="D484" s="90">
        <v>15</v>
      </c>
      <c r="E484" s="90">
        <v>2153</v>
      </c>
      <c r="F484" s="90">
        <v>2</v>
      </c>
      <c r="G484" s="90">
        <v>937</v>
      </c>
      <c r="H484" s="90">
        <v>15</v>
      </c>
      <c r="I484" s="90">
        <v>566</v>
      </c>
      <c r="J484" s="90">
        <v>1</v>
      </c>
      <c r="K484" s="90">
        <v>393</v>
      </c>
      <c r="L484" s="90">
        <v>10</v>
      </c>
      <c r="M484" s="90">
        <v>391</v>
      </c>
      <c r="N484" s="90">
        <v>1</v>
      </c>
      <c r="O484" s="90">
        <v>149</v>
      </c>
      <c r="P484" s="90">
        <v>0</v>
      </c>
      <c r="Q484" s="90">
        <v>0</v>
      </c>
      <c r="R484" s="90">
        <v>34</v>
      </c>
      <c r="S484" s="90">
        <v>4198</v>
      </c>
    </row>
    <row r="485" spans="1:19" ht="15.5" x14ac:dyDescent="0.35">
      <c r="A485" s="89" t="s">
        <v>38</v>
      </c>
      <c r="B485" s="89"/>
      <c r="C485" s="89"/>
      <c r="D485" s="90">
        <v>88</v>
      </c>
      <c r="E485" s="90">
        <v>3888</v>
      </c>
      <c r="F485" s="90">
        <v>23</v>
      </c>
      <c r="G485" s="90">
        <v>1489</v>
      </c>
      <c r="H485" s="90">
        <v>25</v>
      </c>
      <c r="I485" s="90">
        <v>164</v>
      </c>
      <c r="J485" s="90">
        <v>4</v>
      </c>
      <c r="K485" s="90">
        <v>127</v>
      </c>
      <c r="L485" s="90">
        <v>12</v>
      </c>
      <c r="M485" s="90">
        <v>219</v>
      </c>
      <c r="N485" s="90">
        <v>2</v>
      </c>
      <c r="O485" s="90">
        <v>44</v>
      </c>
      <c r="P485" s="90">
        <v>0</v>
      </c>
      <c r="Q485" s="90">
        <v>0</v>
      </c>
      <c r="R485" s="90">
        <v>142</v>
      </c>
      <c r="S485" s="90">
        <v>5712</v>
      </c>
    </row>
    <row r="486" spans="1:19" ht="15.5" x14ac:dyDescent="0.35">
      <c r="A486" s="89"/>
      <c r="B486" s="89" t="s">
        <v>372</v>
      </c>
      <c r="C486" s="89"/>
      <c r="D486" s="90">
        <v>0</v>
      </c>
      <c r="E486" s="90">
        <v>13</v>
      </c>
      <c r="F486" s="90">
        <v>0</v>
      </c>
      <c r="G486" s="90">
        <v>7</v>
      </c>
      <c r="H486" s="90">
        <v>0</v>
      </c>
      <c r="I486" s="90">
        <v>0</v>
      </c>
      <c r="J486" s="90">
        <v>0</v>
      </c>
      <c r="K486" s="90">
        <v>2</v>
      </c>
      <c r="L486" s="90">
        <v>0</v>
      </c>
      <c r="M486" s="90">
        <v>1</v>
      </c>
      <c r="N486" s="90">
        <v>0</v>
      </c>
      <c r="O486" s="90">
        <v>0</v>
      </c>
      <c r="P486" s="90">
        <v>0</v>
      </c>
      <c r="Q486" s="90">
        <v>0</v>
      </c>
      <c r="R486" s="90">
        <v>0</v>
      </c>
      <c r="S486" s="90">
        <v>22</v>
      </c>
    </row>
    <row r="487" spans="1:19" ht="15.5" x14ac:dyDescent="0.35">
      <c r="A487" s="89"/>
      <c r="B487" s="89" t="s">
        <v>373</v>
      </c>
      <c r="C487" s="89"/>
      <c r="D487" s="90">
        <v>2</v>
      </c>
      <c r="E487" s="90">
        <v>130</v>
      </c>
      <c r="F487" s="90">
        <v>3</v>
      </c>
      <c r="G487" s="90">
        <v>44</v>
      </c>
      <c r="H487" s="90">
        <v>0</v>
      </c>
      <c r="I487" s="90">
        <v>2</v>
      </c>
      <c r="J487" s="90">
        <v>0</v>
      </c>
      <c r="K487" s="90">
        <v>6</v>
      </c>
      <c r="L487" s="90">
        <v>0</v>
      </c>
      <c r="M487" s="90">
        <v>4</v>
      </c>
      <c r="N487" s="90">
        <v>0</v>
      </c>
      <c r="O487" s="90">
        <v>0</v>
      </c>
      <c r="P487" s="90">
        <v>0</v>
      </c>
      <c r="Q487" s="90">
        <v>0</v>
      </c>
      <c r="R487" s="90">
        <v>5</v>
      </c>
      <c r="S487" s="90">
        <v>182</v>
      </c>
    </row>
    <row r="488" spans="1:19" ht="15.5" x14ac:dyDescent="0.35">
      <c r="A488" s="89"/>
      <c r="B488" s="89" t="s">
        <v>374</v>
      </c>
      <c r="C488" s="89"/>
      <c r="D488" s="90">
        <v>2</v>
      </c>
      <c r="E488" s="90">
        <v>93</v>
      </c>
      <c r="F488" s="90">
        <v>0</v>
      </c>
      <c r="G488" s="90">
        <v>58</v>
      </c>
      <c r="H488" s="90">
        <v>0</v>
      </c>
      <c r="I488" s="90">
        <v>18</v>
      </c>
      <c r="J488" s="90">
        <v>0</v>
      </c>
      <c r="K488" s="90">
        <v>5</v>
      </c>
      <c r="L488" s="90">
        <v>0</v>
      </c>
      <c r="M488" s="90">
        <v>8</v>
      </c>
      <c r="N488" s="90">
        <v>0</v>
      </c>
      <c r="O488" s="90">
        <v>25</v>
      </c>
      <c r="P488" s="90">
        <v>0</v>
      </c>
      <c r="Q488" s="90">
        <v>0</v>
      </c>
      <c r="R488" s="90">
        <v>2</v>
      </c>
      <c r="S488" s="90">
        <v>199</v>
      </c>
    </row>
    <row r="489" spans="1:19" ht="15.5" x14ac:dyDescent="0.35">
      <c r="A489" s="89"/>
      <c r="B489" s="89" t="s">
        <v>375</v>
      </c>
      <c r="C489" s="89"/>
      <c r="D489" s="90">
        <v>2</v>
      </c>
      <c r="E489" s="90">
        <v>333</v>
      </c>
      <c r="F489" s="90">
        <v>0</v>
      </c>
      <c r="G489" s="90">
        <v>120</v>
      </c>
      <c r="H489" s="90">
        <v>2</v>
      </c>
      <c r="I489" s="90">
        <v>18</v>
      </c>
      <c r="J489" s="90">
        <v>0</v>
      </c>
      <c r="K489" s="90">
        <v>13</v>
      </c>
      <c r="L489" s="90">
        <v>0</v>
      </c>
      <c r="M489" s="90">
        <v>27</v>
      </c>
      <c r="N489" s="90">
        <v>0</v>
      </c>
      <c r="O489" s="90">
        <v>3</v>
      </c>
      <c r="P489" s="90">
        <v>0</v>
      </c>
      <c r="Q489" s="90">
        <v>0</v>
      </c>
      <c r="R489" s="90">
        <v>4</v>
      </c>
      <c r="S489" s="90">
        <v>487</v>
      </c>
    </row>
    <row r="490" spans="1:19" ht="15.5" x14ac:dyDescent="0.35">
      <c r="A490" s="89"/>
      <c r="B490" s="89" t="s">
        <v>376</v>
      </c>
      <c r="C490" s="89"/>
      <c r="D490" s="90">
        <v>0</v>
      </c>
      <c r="E490" s="90">
        <v>43</v>
      </c>
      <c r="F490" s="90">
        <v>0</v>
      </c>
      <c r="G490" s="90">
        <v>19</v>
      </c>
      <c r="H490" s="90">
        <v>0</v>
      </c>
      <c r="I490" s="90">
        <v>7</v>
      </c>
      <c r="J490" s="90">
        <v>0</v>
      </c>
      <c r="K490" s="90">
        <v>0</v>
      </c>
      <c r="L490" s="90">
        <v>0</v>
      </c>
      <c r="M490" s="90">
        <v>1</v>
      </c>
      <c r="N490" s="90">
        <v>0</v>
      </c>
      <c r="O490" s="90">
        <v>0</v>
      </c>
      <c r="P490" s="90">
        <v>0</v>
      </c>
      <c r="Q490" s="90">
        <v>0</v>
      </c>
      <c r="R490" s="90">
        <v>0</v>
      </c>
      <c r="S490" s="90">
        <v>69</v>
      </c>
    </row>
    <row r="491" spans="1:19" ht="15.5" x14ac:dyDescent="0.35">
      <c r="A491" s="89"/>
      <c r="B491" s="89" t="s">
        <v>377</v>
      </c>
      <c r="C491" s="89"/>
      <c r="D491" s="90">
        <v>23</v>
      </c>
      <c r="E491" s="90">
        <v>1164</v>
      </c>
      <c r="F491" s="90">
        <v>3</v>
      </c>
      <c r="G491" s="90">
        <v>545</v>
      </c>
      <c r="H491" s="90">
        <v>10</v>
      </c>
      <c r="I491" s="90">
        <v>85</v>
      </c>
      <c r="J491" s="90">
        <v>2</v>
      </c>
      <c r="K491" s="90">
        <v>78</v>
      </c>
      <c r="L491" s="90">
        <v>4</v>
      </c>
      <c r="M491" s="90">
        <v>54</v>
      </c>
      <c r="N491" s="90">
        <v>0</v>
      </c>
      <c r="O491" s="90">
        <v>8</v>
      </c>
      <c r="P491" s="90">
        <v>0</v>
      </c>
      <c r="Q491" s="90">
        <v>0</v>
      </c>
      <c r="R491" s="90">
        <v>38</v>
      </c>
      <c r="S491" s="90">
        <v>1880</v>
      </c>
    </row>
    <row r="492" spans="1:19" ht="15.5" x14ac:dyDescent="0.35">
      <c r="A492" s="89"/>
      <c r="B492" s="89" t="s">
        <v>378</v>
      </c>
      <c r="C492" s="89"/>
      <c r="D492" s="90">
        <v>2</v>
      </c>
      <c r="E492" s="90">
        <v>206</v>
      </c>
      <c r="F492" s="90">
        <v>0</v>
      </c>
      <c r="G492" s="90">
        <v>88</v>
      </c>
      <c r="H492" s="90">
        <v>2</v>
      </c>
      <c r="I492" s="90">
        <v>4</v>
      </c>
      <c r="J492" s="90">
        <v>0</v>
      </c>
      <c r="K492" s="90">
        <v>11</v>
      </c>
      <c r="L492" s="90">
        <v>1</v>
      </c>
      <c r="M492" s="90">
        <v>17</v>
      </c>
      <c r="N492" s="90">
        <v>0</v>
      </c>
      <c r="O492" s="90">
        <v>1</v>
      </c>
      <c r="P492" s="90">
        <v>0</v>
      </c>
      <c r="Q492" s="90">
        <v>0</v>
      </c>
      <c r="R492" s="90">
        <v>4</v>
      </c>
      <c r="S492" s="90">
        <v>310</v>
      </c>
    </row>
    <row r="493" spans="1:19" ht="15.5" x14ac:dyDescent="0.35">
      <c r="A493" s="89"/>
      <c r="B493" s="89" t="s">
        <v>70</v>
      </c>
      <c r="C493" s="89"/>
      <c r="D493" s="90">
        <v>57</v>
      </c>
      <c r="E493" s="90">
        <v>1906</v>
      </c>
      <c r="F493" s="90">
        <v>17</v>
      </c>
      <c r="G493" s="90">
        <v>608</v>
      </c>
      <c r="H493" s="90">
        <v>11</v>
      </c>
      <c r="I493" s="90">
        <v>30</v>
      </c>
      <c r="J493" s="90">
        <v>2</v>
      </c>
      <c r="K493" s="90">
        <v>12</v>
      </c>
      <c r="L493" s="90">
        <v>7</v>
      </c>
      <c r="M493" s="90">
        <v>107</v>
      </c>
      <c r="N493" s="90">
        <v>2</v>
      </c>
      <c r="O493" s="90">
        <v>7</v>
      </c>
      <c r="P493" s="90">
        <v>0</v>
      </c>
      <c r="Q493" s="90">
        <v>0</v>
      </c>
      <c r="R493" s="90">
        <v>89</v>
      </c>
      <c r="S493" s="90">
        <v>2563</v>
      </c>
    </row>
    <row r="494" spans="1:19" ht="15.5" x14ac:dyDescent="0.35">
      <c r="A494" s="89"/>
      <c r="B494" s="89"/>
      <c r="C494" s="89" t="s">
        <v>495</v>
      </c>
      <c r="D494" s="90">
        <v>24</v>
      </c>
      <c r="E494" s="90">
        <v>820</v>
      </c>
      <c r="F494" s="90">
        <v>2</v>
      </c>
      <c r="G494" s="90">
        <v>241</v>
      </c>
      <c r="H494" s="90">
        <v>6</v>
      </c>
      <c r="I494" s="90">
        <v>21</v>
      </c>
      <c r="J494" s="90">
        <v>2</v>
      </c>
      <c r="K494" s="90">
        <v>10</v>
      </c>
      <c r="L494" s="90">
        <v>6</v>
      </c>
      <c r="M494" s="90">
        <v>51</v>
      </c>
      <c r="N494" s="90">
        <v>2</v>
      </c>
      <c r="O494" s="90">
        <v>7</v>
      </c>
      <c r="P494" s="90">
        <v>0</v>
      </c>
      <c r="Q494" s="90">
        <v>0</v>
      </c>
      <c r="R494" s="90">
        <v>36</v>
      </c>
      <c r="S494" s="90">
        <v>1099</v>
      </c>
    </row>
    <row r="495" spans="1:19" ht="15.5" x14ac:dyDescent="0.35">
      <c r="A495" s="89"/>
      <c r="B495" s="89"/>
      <c r="C495" s="89" t="s">
        <v>494</v>
      </c>
      <c r="D495" s="90">
        <v>33</v>
      </c>
      <c r="E495" s="90">
        <v>1086</v>
      </c>
      <c r="F495" s="90">
        <v>15</v>
      </c>
      <c r="G495" s="90">
        <v>367</v>
      </c>
      <c r="H495" s="90">
        <v>5</v>
      </c>
      <c r="I495" s="90">
        <v>9</v>
      </c>
      <c r="J495" s="90">
        <v>0</v>
      </c>
      <c r="K495" s="90">
        <v>2</v>
      </c>
      <c r="L495" s="90">
        <v>1</v>
      </c>
      <c r="M495" s="90">
        <v>56</v>
      </c>
      <c r="N495" s="90">
        <v>0</v>
      </c>
      <c r="O495" s="90">
        <v>0</v>
      </c>
      <c r="P495" s="90">
        <v>0</v>
      </c>
      <c r="Q495" s="90">
        <v>0</v>
      </c>
      <c r="R495" s="90">
        <v>53</v>
      </c>
      <c r="S495" s="90">
        <v>1464</v>
      </c>
    </row>
    <row r="496" spans="1:19" ht="15.5" x14ac:dyDescent="0.35">
      <c r="A496" s="89" t="s">
        <v>39</v>
      </c>
      <c r="B496" s="89"/>
      <c r="C496" s="89"/>
      <c r="D496" s="90">
        <v>17</v>
      </c>
      <c r="E496" s="90">
        <v>930</v>
      </c>
      <c r="F496" s="90">
        <v>3</v>
      </c>
      <c r="G496" s="90">
        <v>344</v>
      </c>
      <c r="H496" s="90">
        <v>5</v>
      </c>
      <c r="I496" s="90">
        <v>65</v>
      </c>
      <c r="J496" s="90">
        <v>2</v>
      </c>
      <c r="K496" s="90">
        <v>84</v>
      </c>
      <c r="L496" s="90">
        <v>6</v>
      </c>
      <c r="M496" s="90">
        <v>108</v>
      </c>
      <c r="N496" s="90">
        <v>0</v>
      </c>
      <c r="O496" s="90">
        <v>4</v>
      </c>
      <c r="P496" s="90">
        <v>0</v>
      </c>
      <c r="Q496" s="90">
        <v>0</v>
      </c>
      <c r="R496" s="90">
        <v>27</v>
      </c>
      <c r="S496" s="90">
        <v>1427</v>
      </c>
    </row>
    <row r="497" spans="1:19" ht="15.5" x14ac:dyDescent="0.35">
      <c r="A497" s="89"/>
      <c r="B497" s="89" t="s">
        <v>379</v>
      </c>
      <c r="C497" s="89"/>
      <c r="D497" s="90">
        <v>0</v>
      </c>
      <c r="E497" s="90">
        <v>74</v>
      </c>
      <c r="F497" s="90">
        <v>0</v>
      </c>
      <c r="G497" s="90">
        <v>30</v>
      </c>
      <c r="H497" s="90">
        <v>0</v>
      </c>
      <c r="I497" s="90">
        <v>4</v>
      </c>
      <c r="J497" s="90">
        <v>0</v>
      </c>
      <c r="K497" s="90">
        <v>6</v>
      </c>
      <c r="L497" s="90">
        <v>0</v>
      </c>
      <c r="M497" s="90">
        <v>9</v>
      </c>
      <c r="N497" s="90">
        <v>0</v>
      </c>
      <c r="O497" s="90">
        <v>1</v>
      </c>
      <c r="P497" s="90">
        <v>0</v>
      </c>
      <c r="Q497" s="90">
        <v>0</v>
      </c>
      <c r="R497" s="90">
        <v>0</v>
      </c>
      <c r="S497" s="90">
        <v>115</v>
      </c>
    </row>
    <row r="498" spans="1:19" ht="15.5" x14ac:dyDescent="0.35">
      <c r="A498" s="89"/>
      <c r="B498" s="89" t="s">
        <v>380</v>
      </c>
      <c r="C498" s="89"/>
      <c r="D498" s="90">
        <v>1</v>
      </c>
      <c r="E498" s="90">
        <v>76</v>
      </c>
      <c r="F498" s="90">
        <v>0</v>
      </c>
      <c r="G498" s="90">
        <v>21</v>
      </c>
      <c r="H498" s="90">
        <v>1</v>
      </c>
      <c r="I498" s="90">
        <v>4</v>
      </c>
      <c r="J498" s="90">
        <v>0</v>
      </c>
      <c r="K498" s="90">
        <v>6</v>
      </c>
      <c r="L498" s="90">
        <v>0</v>
      </c>
      <c r="M498" s="90">
        <v>9</v>
      </c>
      <c r="N498" s="90">
        <v>0</v>
      </c>
      <c r="O498" s="90">
        <v>0</v>
      </c>
      <c r="P498" s="90">
        <v>0</v>
      </c>
      <c r="Q498" s="90">
        <v>0</v>
      </c>
      <c r="R498" s="90">
        <v>2</v>
      </c>
      <c r="S498" s="90">
        <v>107</v>
      </c>
    </row>
    <row r="499" spans="1:19" ht="15.5" x14ac:dyDescent="0.35">
      <c r="A499" s="89"/>
      <c r="B499" s="89" t="s">
        <v>381</v>
      </c>
      <c r="C499" s="89"/>
      <c r="D499" s="90">
        <v>1</v>
      </c>
      <c r="E499" s="90">
        <v>14</v>
      </c>
      <c r="F499" s="90">
        <v>0</v>
      </c>
      <c r="G499" s="90">
        <v>9</v>
      </c>
      <c r="H499" s="90">
        <v>0</v>
      </c>
      <c r="I499" s="90">
        <v>3</v>
      </c>
      <c r="J499" s="90">
        <v>0</v>
      </c>
      <c r="K499" s="90">
        <v>3</v>
      </c>
      <c r="L499" s="90">
        <v>1</v>
      </c>
      <c r="M499" s="90">
        <v>3</v>
      </c>
      <c r="N499" s="90">
        <v>0</v>
      </c>
      <c r="O499" s="90">
        <v>1</v>
      </c>
      <c r="P499" s="90">
        <v>0</v>
      </c>
      <c r="Q499" s="90">
        <v>0</v>
      </c>
      <c r="R499" s="90">
        <v>1</v>
      </c>
      <c r="S499" s="90">
        <v>30</v>
      </c>
    </row>
    <row r="500" spans="1:19" ht="15.5" x14ac:dyDescent="0.35">
      <c r="A500" s="89"/>
      <c r="B500" s="89" t="s">
        <v>382</v>
      </c>
      <c r="C500" s="89"/>
      <c r="D500" s="90">
        <v>0</v>
      </c>
      <c r="E500" s="90">
        <v>17</v>
      </c>
      <c r="F500" s="90">
        <v>0</v>
      </c>
      <c r="G500" s="90">
        <v>8</v>
      </c>
      <c r="H500" s="90">
        <v>1</v>
      </c>
      <c r="I500" s="90">
        <v>5</v>
      </c>
      <c r="J500" s="90">
        <v>0</v>
      </c>
      <c r="K500" s="90">
        <v>1</v>
      </c>
      <c r="L500" s="90">
        <v>0</v>
      </c>
      <c r="M500" s="90">
        <v>2</v>
      </c>
      <c r="N500" s="90">
        <v>0</v>
      </c>
      <c r="O500" s="90">
        <v>0</v>
      </c>
      <c r="P500" s="90">
        <v>0</v>
      </c>
      <c r="Q500" s="90">
        <v>0</v>
      </c>
      <c r="R500" s="90">
        <v>1</v>
      </c>
      <c r="S500" s="90">
        <v>31</v>
      </c>
    </row>
    <row r="501" spans="1:19" ht="15.5" x14ac:dyDescent="0.35">
      <c r="A501" s="89"/>
      <c r="B501" s="89" t="s">
        <v>383</v>
      </c>
      <c r="C501" s="89"/>
      <c r="D501" s="90">
        <v>0</v>
      </c>
      <c r="E501" s="90">
        <v>65</v>
      </c>
      <c r="F501" s="90">
        <v>0</v>
      </c>
      <c r="G501" s="90">
        <v>42</v>
      </c>
      <c r="H501" s="90">
        <v>1</v>
      </c>
      <c r="I501" s="90">
        <v>14</v>
      </c>
      <c r="J501" s="90">
        <v>0</v>
      </c>
      <c r="K501" s="90">
        <v>3</v>
      </c>
      <c r="L501" s="90">
        <v>0</v>
      </c>
      <c r="M501" s="90">
        <v>2</v>
      </c>
      <c r="N501" s="90">
        <v>0</v>
      </c>
      <c r="O501" s="90">
        <v>0</v>
      </c>
      <c r="P501" s="90">
        <v>0</v>
      </c>
      <c r="Q501" s="90">
        <v>0</v>
      </c>
      <c r="R501" s="90">
        <v>1</v>
      </c>
      <c r="S501" s="90">
        <v>124</v>
      </c>
    </row>
    <row r="502" spans="1:19" ht="15.5" x14ac:dyDescent="0.35">
      <c r="A502" s="89"/>
      <c r="B502" s="89" t="s">
        <v>384</v>
      </c>
      <c r="C502" s="89"/>
      <c r="D502" s="90">
        <v>0</v>
      </c>
      <c r="E502" s="90">
        <v>54</v>
      </c>
      <c r="F502" s="90">
        <v>0</v>
      </c>
      <c r="G502" s="90">
        <v>25</v>
      </c>
      <c r="H502" s="90">
        <v>1</v>
      </c>
      <c r="I502" s="90">
        <v>4</v>
      </c>
      <c r="J502" s="90">
        <v>0</v>
      </c>
      <c r="K502" s="90">
        <v>8</v>
      </c>
      <c r="L502" s="90">
        <v>0</v>
      </c>
      <c r="M502" s="90">
        <v>8</v>
      </c>
      <c r="N502" s="90">
        <v>0</v>
      </c>
      <c r="O502" s="90">
        <v>1</v>
      </c>
      <c r="P502" s="90">
        <v>0</v>
      </c>
      <c r="Q502" s="90">
        <v>0</v>
      </c>
      <c r="R502" s="90">
        <v>1</v>
      </c>
      <c r="S502" s="90">
        <v>92</v>
      </c>
    </row>
    <row r="503" spans="1:19" ht="15.5" x14ac:dyDescent="0.35">
      <c r="A503" s="89"/>
      <c r="B503" s="89" t="s">
        <v>39</v>
      </c>
      <c r="C503" s="89"/>
      <c r="D503" s="90">
        <v>0</v>
      </c>
      <c r="E503" s="90">
        <v>130</v>
      </c>
      <c r="F503" s="90">
        <v>1</v>
      </c>
      <c r="G503" s="90">
        <v>42</v>
      </c>
      <c r="H503" s="90">
        <v>1</v>
      </c>
      <c r="I503" s="90">
        <v>21</v>
      </c>
      <c r="J503" s="90">
        <v>2</v>
      </c>
      <c r="K503" s="90">
        <v>36</v>
      </c>
      <c r="L503" s="90">
        <v>0</v>
      </c>
      <c r="M503" s="90">
        <v>26</v>
      </c>
      <c r="N503" s="90">
        <v>0</v>
      </c>
      <c r="O503" s="90">
        <v>1</v>
      </c>
      <c r="P503" s="90">
        <v>0</v>
      </c>
      <c r="Q503" s="90">
        <v>0</v>
      </c>
      <c r="R503" s="90">
        <v>4</v>
      </c>
      <c r="S503" s="90">
        <v>230</v>
      </c>
    </row>
    <row r="504" spans="1:19" ht="15.5" x14ac:dyDescent="0.35">
      <c r="A504" s="89"/>
      <c r="B504" s="89" t="s">
        <v>70</v>
      </c>
      <c r="C504" s="89"/>
      <c r="D504" s="90">
        <v>15</v>
      </c>
      <c r="E504" s="90">
        <v>500</v>
      </c>
      <c r="F504" s="90">
        <v>2</v>
      </c>
      <c r="G504" s="90">
        <v>167</v>
      </c>
      <c r="H504" s="90">
        <v>0</v>
      </c>
      <c r="I504" s="90">
        <v>10</v>
      </c>
      <c r="J504" s="90">
        <v>0</v>
      </c>
      <c r="K504" s="90">
        <v>21</v>
      </c>
      <c r="L504" s="90">
        <v>5</v>
      </c>
      <c r="M504" s="90">
        <v>49</v>
      </c>
      <c r="N504" s="90">
        <v>0</v>
      </c>
      <c r="O504" s="90">
        <v>0</v>
      </c>
      <c r="P504" s="90">
        <v>0</v>
      </c>
      <c r="Q504" s="90">
        <v>0</v>
      </c>
      <c r="R504" s="90">
        <v>17</v>
      </c>
      <c r="S504" s="90">
        <v>698</v>
      </c>
    </row>
    <row r="505" spans="1:19" ht="15.5" x14ac:dyDescent="0.35">
      <c r="A505" s="89"/>
      <c r="B505" s="89"/>
      <c r="C505" s="89" t="s">
        <v>495</v>
      </c>
      <c r="D505" s="90">
        <v>6</v>
      </c>
      <c r="E505" s="90">
        <v>219</v>
      </c>
      <c r="F505" s="90">
        <v>0</v>
      </c>
      <c r="G505" s="90">
        <v>50</v>
      </c>
      <c r="H505" s="90">
        <v>0</v>
      </c>
      <c r="I505" s="90">
        <v>8</v>
      </c>
      <c r="J505" s="90">
        <v>0</v>
      </c>
      <c r="K505" s="90">
        <v>16</v>
      </c>
      <c r="L505" s="90">
        <v>3</v>
      </c>
      <c r="M505" s="90">
        <v>31</v>
      </c>
      <c r="N505" s="90">
        <v>0</v>
      </c>
      <c r="O505" s="90">
        <v>0</v>
      </c>
      <c r="P505" s="90">
        <v>0</v>
      </c>
      <c r="Q505" s="90">
        <v>0</v>
      </c>
      <c r="R505" s="90">
        <v>6</v>
      </c>
      <c r="S505" s="90">
        <v>293</v>
      </c>
    </row>
    <row r="506" spans="1:19" ht="15.5" x14ac:dyDescent="0.35">
      <c r="A506" s="89"/>
      <c r="B506" s="89"/>
      <c r="C506" s="89" t="s">
        <v>494</v>
      </c>
      <c r="D506" s="90">
        <v>9</v>
      </c>
      <c r="E506" s="90">
        <v>281</v>
      </c>
      <c r="F506" s="90">
        <v>2</v>
      </c>
      <c r="G506" s="90">
        <v>117</v>
      </c>
      <c r="H506" s="90">
        <v>0</v>
      </c>
      <c r="I506" s="90">
        <v>2</v>
      </c>
      <c r="J506" s="90">
        <v>0</v>
      </c>
      <c r="K506" s="90">
        <v>5</v>
      </c>
      <c r="L506" s="90">
        <v>2</v>
      </c>
      <c r="M506" s="90">
        <v>18</v>
      </c>
      <c r="N506" s="90">
        <v>0</v>
      </c>
      <c r="O506" s="90">
        <v>0</v>
      </c>
      <c r="P506" s="90">
        <v>0</v>
      </c>
      <c r="Q506" s="90">
        <v>0</v>
      </c>
      <c r="R506" s="90">
        <v>11</v>
      </c>
      <c r="S506" s="90">
        <v>405</v>
      </c>
    </row>
    <row r="507" spans="1:19" ht="15.5" x14ac:dyDescent="0.35">
      <c r="A507" s="89" t="s">
        <v>40</v>
      </c>
      <c r="B507" s="89"/>
      <c r="C507" s="89"/>
      <c r="D507" s="90">
        <v>20</v>
      </c>
      <c r="E507" s="90">
        <v>1859</v>
      </c>
      <c r="F507" s="90">
        <v>4</v>
      </c>
      <c r="G507" s="90">
        <v>559</v>
      </c>
      <c r="H507" s="90">
        <v>11</v>
      </c>
      <c r="I507" s="90">
        <v>182</v>
      </c>
      <c r="J507" s="90">
        <v>1</v>
      </c>
      <c r="K507" s="90">
        <v>207</v>
      </c>
      <c r="L507" s="90">
        <v>5</v>
      </c>
      <c r="M507" s="90">
        <v>158</v>
      </c>
      <c r="N507" s="90">
        <v>0</v>
      </c>
      <c r="O507" s="90">
        <v>15</v>
      </c>
      <c r="P507" s="90">
        <v>0</v>
      </c>
      <c r="Q507" s="90">
        <v>1</v>
      </c>
      <c r="R507" s="90">
        <v>36</v>
      </c>
      <c r="S507" s="90">
        <v>2823</v>
      </c>
    </row>
    <row r="508" spans="1:19" ht="15.5" x14ac:dyDescent="0.35">
      <c r="A508" s="89"/>
      <c r="B508" s="89" t="s">
        <v>385</v>
      </c>
      <c r="C508" s="89"/>
      <c r="D508" s="90">
        <v>0</v>
      </c>
      <c r="E508" s="90">
        <v>5</v>
      </c>
      <c r="F508" s="90">
        <v>0</v>
      </c>
      <c r="G508" s="90">
        <v>2</v>
      </c>
      <c r="H508" s="90">
        <v>0</v>
      </c>
      <c r="I508" s="90">
        <v>5</v>
      </c>
      <c r="J508" s="90">
        <v>0</v>
      </c>
      <c r="K508" s="90">
        <v>1</v>
      </c>
      <c r="L508" s="90">
        <v>0</v>
      </c>
      <c r="M508" s="90">
        <v>2</v>
      </c>
      <c r="N508" s="90">
        <v>0</v>
      </c>
      <c r="O508" s="90">
        <v>0</v>
      </c>
      <c r="P508" s="90">
        <v>0</v>
      </c>
      <c r="Q508" s="90">
        <v>0</v>
      </c>
      <c r="R508" s="90">
        <v>0</v>
      </c>
      <c r="S508" s="90">
        <v>13</v>
      </c>
    </row>
    <row r="509" spans="1:19" ht="15.5" x14ac:dyDescent="0.35">
      <c r="A509" s="89"/>
      <c r="B509" s="89" t="s">
        <v>386</v>
      </c>
      <c r="C509" s="89"/>
      <c r="D509" s="90">
        <v>1</v>
      </c>
      <c r="E509" s="90">
        <v>56</v>
      </c>
      <c r="F509" s="90">
        <v>0</v>
      </c>
      <c r="G509" s="90">
        <v>18</v>
      </c>
      <c r="H509" s="90">
        <v>0</v>
      </c>
      <c r="I509" s="90">
        <v>6</v>
      </c>
      <c r="J509" s="90">
        <v>0</v>
      </c>
      <c r="K509" s="90">
        <v>6</v>
      </c>
      <c r="L509" s="90">
        <v>0</v>
      </c>
      <c r="M509" s="90">
        <v>5</v>
      </c>
      <c r="N509" s="90">
        <v>0</v>
      </c>
      <c r="O509" s="90">
        <v>1</v>
      </c>
      <c r="P509" s="90">
        <v>0</v>
      </c>
      <c r="Q509" s="90">
        <v>0</v>
      </c>
      <c r="R509" s="90">
        <v>1</v>
      </c>
      <c r="S509" s="90">
        <v>87</v>
      </c>
    </row>
    <row r="510" spans="1:19" ht="15.5" x14ac:dyDescent="0.35">
      <c r="A510" s="89"/>
      <c r="B510" s="89" t="s">
        <v>387</v>
      </c>
      <c r="C510" s="89"/>
      <c r="D510" s="90">
        <v>0</v>
      </c>
      <c r="E510" s="90">
        <v>32</v>
      </c>
      <c r="F510" s="90">
        <v>0</v>
      </c>
      <c r="G510" s="90">
        <v>12</v>
      </c>
      <c r="H510" s="90">
        <v>0</v>
      </c>
      <c r="I510" s="90">
        <v>2</v>
      </c>
      <c r="J510" s="90">
        <v>0</v>
      </c>
      <c r="K510" s="90">
        <v>1</v>
      </c>
      <c r="L510" s="90">
        <v>0</v>
      </c>
      <c r="M510" s="90">
        <v>2</v>
      </c>
      <c r="N510" s="90">
        <v>0</v>
      </c>
      <c r="O510" s="90">
        <v>0</v>
      </c>
      <c r="P510" s="90">
        <v>0</v>
      </c>
      <c r="Q510" s="90">
        <v>0</v>
      </c>
      <c r="R510" s="90">
        <v>0</v>
      </c>
      <c r="S510" s="90">
        <v>47</v>
      </c>
    </row>
    <row r="511" spans="1:19" ht="15.5" x14ac:dyDescent="0.35">
      <c r="A511" s="89"/>
      <c r="B511" s="89" t="s">
        <v>584</v>
      </c>
      <c r="C511" s="89"/>
      <c r="D511" s="90">
        <v>0</v>
      </c>
      <c r="E511" s="90">
        <v>4</v>
      </c>
      <c r="F511" s="90">
        <v>0</v>
      </c>
      <c r="G511" s="90">
        <v>0</v>
      </c>
      <c r="H511" s="90">
        <v>0</v>
      </c>
      <c r="I511" s="90">
        <v>2</v>
      </c>
      <c r="J511" s="90">
        <v>0</v>
      </c>
      <c r="K511" s="90">
        <v>0</v>
      </c>
      <c r="L511" s="90">
        <v>0</v>
      </c>
      <c r="M511" s="90">
        <v>0</v>
      </c>
      <c r="N511" s="90">
        <v>0</v>
      </c>
      <c r="O511" s="90">
        <v>0</v>
      </c>
      <c r="P511" s="90">
        <v>0</v>
      </c>
      <c r="Q511" s="90">
        <v>0</v>
      </c>
      <c r="R511" s="90">
        <v>0</v>
      </c>
      <c r="S511" s="90">
        <v>6</v>
      </c>
    </row>
    <row r="512" spans="1:19" ht="15.5" x14ac:dyDescent="0.35">
      <c r="A512" s="89"/>
      <c r="B512" s="89" t="s">
        <v>388</v>
      </c>
      <c r="C512" s="89"/>
      <c r="D512" s="90">
        <v>3</v>
      </c>
      <c r="E512" s="90">
        <v>85</v>
      </c>
      <c r="F512" s="90">
        <v>2</v>
      </c>
      <c r="G512" s="90">
        <v>18</v>
      </c>
      <c r="H512" s="90">
        <v>1</v>
      </c>
      <c r="I512" s="90">
        <v>3</v>
      </c>
      <c r="J512" s="90">
        <v>0</v>
      </c>
      <c r="K512" s="90">
        <v>2</v>
      </c>
      <c r="L512" s="90">
        <v>0</v>
      </c>
      <c r="M512" s="90">
        <v>3</v>
      </c>
      <c r="N512" s="90">
        <v>0</v>
      </c>
      <c r="O512" s="90">
        <v>0</v>
      </c>
      <c r="P512" s="90">
        <v>0</v>
      </c>
      <c r="Q512" s="90">
        <v>0</v>
      </c>
      <c r="R512" s="90">
        <v>6</v>
      </c>
      <c r="S512" s="90">
        <v>108</v>
      </c>
    </row>
    <row r="513" spans="1:19" ht="15.5" x14ac:dyDescent="0.35">
      <c r="A513" s="89"/>
      <c r="B513" s="89" t="s">
        <v>389</v>
      </c>
      <c r="C513" s="89"/>
      <c r="D513" s="90">
        <v>0</v>
      </c>
      <c r="E513" s="90">
        <v>1</v>
      </c>
      <c r="F513" s="90">
        <v>0</v>
      </c>
      <c r="G513" s="90">
        <v>1</v>
      </c>
      <c r="H513" s="90">
        <v>0</v>
      </c>
      <c r="I513" s="90">
        <v>0</v>
      </c>
      <c r="J513" s="90">
        <v>0</v>
      </c>
      <c r="K513" s="90">
        <v>0</v>
      </c>
      <c r="L513" s="90">
        <v>0</v>
      </c>
      <c r="M513" s="90">
        <v>0</v>
      </c>
      <c r="N513" s="90">
        <v>0</v>
      </c>
      <c r="O513" s="90">
        <v>0</v>
      </c>
      <c r="P513" s="90">
        <v>0</v>
      </c>
      <c r="Q513" s="90">
        <v>0</v>
      </c>
      <c r="R513" s="90">
        <v>0</v>
      </c>
      <c r="S513" s="90">
        <v>2</v>
      </c>
    </row>
    <row r="514" spans="1:19" ht="15.5" x14ac:dyDescent="0.35">
      <c r="A514" s="89"/>
      <c r="B514" s="89" t="s">
        <v>390</v>
      </c>
      <c r="C514" s="89"/>
      <c r="D514" s="90">
        <v>2</v>
      </c>
      <c r="E514" s="90">
        <v>214</v>
      </c>
      <c r="F514" s="90">
        <v>0</v>
      </c>
      <c r="G514" s="90">
        <v>84</v>
      </c>
      <c r="H514" s="90">
        <v>3</v>
      </c>
      <c r="I514" s="90">
        <v>31</v>
      </c>
      <c r="J514" s="90">
        <v>0</v>
      </c>
      <c r="K514" s="90">
        <v>6</v>
      </c>
      <c r="L514" s="90">
        <v>0</v>
      </c>
      <c r="M514" s="90">
        <v>14</v>
      </c>
      <c r="N514" s="90">
        <v>0</v>
      </c>
      <c r="O514" s="90">
        <v>3</v>
      </c>
      <c r="P514" s="90">
        <v>0</v>
      </c>
      <c r="Q514" s="90">
        <v>0</v>
      </c>
      <c r="R514" s="90">
        <v>5</v>
      </c>
      <c r="S514" s="90">
        <v>338</v>
      </c>
    </row>
    <row r="515" spans="1:19" ht="15.5" x14ac:dyDescent="0.35">
      <c r="A515" s="89"/>
      <c r="B515" s="89" t="s">
        <v>391</v>
      </c>
      <c r="C515" s="89"/>
      <c r="D515" s="90">
        <v>1</v>
      </c>
      <c r="E515" s="90">
        <v>69</v>
      </c>
      <c r="F515" s="90">
        <v>0</v>
      </c>
      <c r="G515" s="90">
        <v>26</v>
      </c>
      <c r="H515" s="90">
        <v>0</v>
      </c>
      <c r="I515" s="90">
        <v>12</v>
      </c>
      <c r="J515" s="90">
        <v>0</v>
      </c>
      <c r="K515" s="90">
        <v>15</v>
      </c>
      <c r="L515" s="90">
        <v>1</v>
      </c>
      <c r="M515" s="90">
        <v>1</v>
      </c>
      <c r="N515" s="90">
        <v>0</v>
      </c>
      <c r="O515" s="90">
        <v>2</v>
      </c>
      <c r="P515" s="90">
        <v>0</v>
      </c>
      <c r="Q515" s="90">
        <v>0</v>
      </c>
      <c r="R515" s="90">
        <v>1</v>
      </c>
      <c r="S515" s="90">
        <v>124</v>
      </c>
    </row>
    <row r="516" spans="1:19" ht="15.5" x14ac:dyDescent="0.35">
      <c r="A516" s="89"/>
      <c r="B516" s="89" t="s">
        <v>392</v>
      </c>
      <c r="C516" s="89"/>
      <c r="D516" s="90">
        <v>0</v>
      </c>
      <c r="E516" s="90">
        <v>63</v>
      </c>
      <c r="F516" s="90">
        <v>0</v>
      </c>
      <c r="G516" s="90">
        <v>12</v>
      </c>
      <c r="H516" s="90">
        <v>0</v>
      </c>
      <c r="I516" s="90">
        <v>7</v>
      </c>
      <c r="J516" s="90">
        <v>0</v>
      </c>
      <c r="K516" s="90">
        <v>5</v>
      </c>
      <c r="L516" s="90">
        <v>0</v>
      </c>
      <c r="M516" s="90">
        <v>2</v>
      </c>
      <c r="N516" s="90">
        <v>0</v>
      </c>
      <c r="O516" s="90">
        <v>0</v>
      </c>
      <c r="P516" s="90">
        <v>0</v>
      </c>
      <c r="Q516" s="90">
        <v>0</v>
      </c>
      <c r="R516" s="90">
        <v>0</v>
      </c>
      <c r="S516" s="90">
        <v>87</v>
      </c>
    </row>
    <row r="517" spans="1:19" ht="15.5" x14ac:dyDescent="0.35">
      <c r="A517" s="89"/>
      <c r="B517" s="89" t="s">
        <v>393</v>
      </c>
      <c r="C517" s="89"/>
      <c r="D517" s="90">
        <v>0</v>
      </c>
      <c r="E517" s="90">
        <v>20</v>
      </c>
      <c r="F517" s="90">
        <v>0</v>
      </c>
      <c r="G517" s="90">
        <v>12</v>
      </c>
      <c r="H517" s="90">
        <v>0</v>
      </c>
      <c r="I517" s="90">
        <v>4</v>
      </c>
      <c r="J517" s="90">
        <v>0</v>
      </c>
      <c r="K517" s="90">
        <v>3</v>
      </c>
      <c r="L517" s="90">
        <v>0</v>
      </c>
      <c r="M517" s="90">
        <v>6</v>
      </c>
      <c r="N517" s="90">
        <v>0</v>
      </c>
      <c r="O517" s="90">
        <v>0</v>
      </c>
      <c r="P517" s="90">
        <v>0</v>
      </c>
      <c r="Q517" s="90">
        <v>0</v>
      </c>
      <c r="R517" s="90">
        <v>0</v>
      </c>
      <c r="S517" s="90">
        <v>39</v>
      </c>
    </row>
    <row r="518" spans="1:19" ht="15.5" x14ac:dyDescent="0.35">
      <c r="A518" s="89"/>
      <c r="B518" s="89" t="s">
        <v>394</v>
      </c>
      <c r="C518" s="89"/>
      <c r="D518" s="90">
        <v>1</v>
      </c>
      <c r="E518" s="90">
        <v>7</v>
      </c>
      <c r="F518" s="90">
        <v>0</v>
      </c>
      <c r="G518" s="90">
        <v>3</v>
      </c>
      <c r="H518" s="90">
        <v>0</v>
      </c>
      <c r="I518" s="90">
        <v>0</v>
      </c>
      <c r="J518" s="90">
        <v>0</v>
      </c>
      <c r="K518" s="90">
        <v>1</v>
      </c>
      <c r="L518" s="90">
        <v>0</v>
      </c>
      <c r="M518" s="90">
        <v>0</v>
      </c>
      <c r="N518" s="90">
        <v>0</v>
      </c>
      <c r="O518" s="90">
        <v>0</v>
      </c>
      <c r="P518" s="90">
        <v>0</v>
      </c>
      <c r="Q518" s="90">
        <v>0</v>
      </c>
      <c r="R518" s="90">
        <v>1</v>
      </c>
      <c r="S518" s="90">
        <v>11</v>
      </c>
    </row>
    <row r="519" spans="1:19" ht="15.5" x14ac:dyDescent="0.35">
      <c r="A519" s="89"/>
      <c r="B519" s="89" t="s">
        <v>395</v>
      </c>
      <c r="C519" s="89"/>
      <c r="D519" s="90">
        <v>2</v>
      </c>
      <c r="E519" s="90">
        <v>112</v>
      </c>
      <c r="F519" s="90">
        <v>0</v>
      </c>
      <c r="G519" s="90">
        <v>30</v>
      </c>
      <c r="H519" s="90">
        <v>0</v>
      </c>
      <c r="I519" s="90">
        <v>4</v>
      </c>
      <c r="J519" s="90">
        <v>0</v>
      </c>
      <c r="K519" s="90">
        <v>20</v>
      </c>
      <c r="L519" s="90">
        <v>1</v>
      </c>
      <c r="M519" s="90">
        <v>3</v>
      </c>
      <c r="N519" s="90">
        <v>0</v>
      </c>
      <c r="O519" s="90">
        <v>1</v>
      </c>
      <c r="P519" s="90">
        <v>0</v>
      </c>
      <c r="Q519" s="90">
        <v>0</v>
      </c>
      <c r="R519" s="90">
        <v>2</v>
      </c>
      <c r="S519" s="90">
        <v>167</v>
      </c>
    </row>
    <row r="520" spans="1:19" ht="15.5" x14ac:dyDescent="0.35">
      <c r="A520" s="89"/>
      <c r="B520" s="89" t="s">
        <v>396</v>
      </c>
      <c r="C520" s="89"/>
      <c r="D520" s="90">
        <v>0</v>
      </c>
      <c r="E520" s="90">
        <v>38</v>
      </c>
      <c r="F520" s="90">
        <v>0</v>
      </c>
      <c r="G520" s="90">
        <v>4</v>
      </c>
      <c r="H520" s="90">
        <v>3</v>
      </c>
      <c r="I520" s="90">
        <v>11</v>
      </c>
      <c r="J520" s="90">
        <v>0</v>
      </c>
      <c r="K520" s="90">
        <v>4</v>
      </c>
      <c r="L520" s="90">
        <v>0</v>
      </c>
      <c r="M520" s="90">
        <v>5</v>
      </c>
      <c r="N520" s="90">
        <v>0</v>
      </c>
      <c r="O520" s="90">
        <v>0</v>
      </c>
      <c r="P520" s="90">
        <v>0</v>
      </c>
      <c r="Q520" s="90">
        <v>0</v>
      </c>
      <c r="R520" s="90">
        <v>3</v>
      </c>
      <c r="S520" s="90">
        <v>57</v>
      </c>
    </row>
    <row r="521" spans="1:19" ht="15.5" x14ac:dyDescent="0.35">
      <c r="A521" s="89"/>
      <c r="B521" s="89" t="s">
        <v>397</v>
      </c>
      <c r="C521" s="89"/>
      <c r="D521" s="90">
        <v>0</v>
      </c>
      <c r="E521" s="90">
        <v>61</v>
      </c>
      <c r="F521" s="90">
        <v>0</v>
      </c>
      <c r="G521" s="90">
        <v>17</v>
      </c>
      <c r="H521" s="90">
        <v>0</v>
      </c>
      <c r="I521" s="90">
        <v>7</v>
      </c>
      <c r="J521" s="90">
        <v>0</v>
      </c>
      <c r="K521" s="90">
        <v>10</v>
      </c>
      <c r="L521" s="90">
        <v>0</v>
      </c>
      <c r="M521" s="90">
        <v>5</v>
      </c>
      <c r="N521" s="90">
        <v>0</v>
      </c>
      <c r="O521" s="90">
        <v>1</v>
      </c>
      <c r="P521" s="90">
        <v>0</v>
      </c>
      <c r="Q521" s="90">
        <v>0</v>
      </c>
      <c r="R521" s="90">
        <v>0</v>
      </c>
      <c r="S521" s="90">
        <v>96</v>
      </c>
    </row>
    <row r="522" spans="1:19" ht="15.5" x14ac:dyDescent="0.35">
      <c r="A522" s="89"/>
      <c r="B522" s="89" t="s">
        <v>398</v>
      </c>
      <c r="C522" s="89"/>
      <c r="D522" s="90">
        <v>0</v>
      </c>
      <c r="E522" s="90">
        <v>1</v>
      </c>
      <c r="F522" s="90">
        <v>0</v>
      </c>
      <c r="G522" s="90">
        <v>0</v>
      </c>
      <c r="H522" s="90">
        <v>0</v>
      </c>
      <c r="I522" s="90">
        <v>0</v>
      </c>
      <c r="J522" s="90">
        <v>0</v>
      </c>
      <c r="K522" s="90">
        <v>11</v>
      </c>
      <c r="L522" s="90">
        <v>0</v>
      </c>
      <c r="M522" s="90">
        <v>0</v>
      </c>
      <c r="N522" s="90">
        <v>0</v>
      </c>
      <c r="O522" s="90">
        <v>0</v>
      </c>
      <c r="P522" s="90">
        <v>0</v>
      </c>
      <c r="Q522" s="90">
        <v>0</v>
      </c>
      <c r="R522" s="90">
        <v>0</v>
      </c>
      <c r="S522" s="90">
        <v>12</v>
      </c>
    </row>
    <row r="523" spans="1:19" ht="15.5" x14ac:dyDescent="0.35">
      <c r="A523" s="89"/>
      <c r="B523" s="89" t="s">
        <v>399</v>
      </c>
      <c r="C523" s="89"/>
      <c r="D523" s="90">
        <v>0</v>
      </c>
      <c r="E523" s="90">
        <v>210</v>
      </c>
      <c r="F523" s="90">
        <v>0</v>
      </c>
      <c r="G523" s="90">
        <v>62</v>
      </c>
      <c r="H523" s="90">
        <v>3</v>
      </c>
      <c r="I523" s="90">
        <v>27</v>
      </c>
      <c r="J523" s="90">
        <v>0</v>
      </c>
      <c r="K523" s="90">
        <v>20</v>
      </c>
      <c r="L523" s="90">
        <v>0</v>
      </c>
      <c r="M523" s="90">
        <v>18</v>
      </c>
      <c r="N523" s="90">
        <v>0</v>
      </c>
      <c r="O523" s="90">
        <v>2</v>
      </c>
      <c r="P523" s="90">
        <v>0</v>
      </c>
      <c r="Q523" s="90">
        <v>0</v>
      </c>
      <c r="R523" s="90">
        <v>3</v>
      </c>
      <c r="S523" s="90">
        <v>321</v>
      </c>
    </row>
    <row r="524" spans="1:19" ht="15.5" x14ac:dyDescent="0.35">
      <c r="A524" s="89"/>
      <c r="B524" s="89" t="s">
        <v>400</v>
      </c>
      <c r="C524" s="89"/>
      <c r="D524" s="90">
        <v>0</v>
      </c>
      <c r="E524" s="90">
        <v>97</v>
      </c>
      <c r="F524" s="90">
        <v>0</v>
      </c>
      <c r="G524" s="90">
        <v>28</v>
      </c>
      <c r="H524" s="90">
        <v>1</v>
      </c>
      <c r="I524" s="90">
        <v>14</v>
      </c>
      <c r="J524" s="90">
        <v>0</v>
      </c>
      <c r="K524" s="90">
        <v>5</v>
      </c>
      <c r="L524" s="90">
        <v>0</v>
      </c>
      <c r="M524" s="90">
        <v>7</v>
      </c>
      <c r="N524" s="90">
        <v>0</v>
      </c>
      <c r="O524" s="90">
        <v>0</v>
      </c>
      <c r="P524" s="90">
        <v>0</v>
      </c>
      <c r="Q524" s="90">
        <v>0</v>
      </c>
      <c r="R524" s="90">
        <v>1</v>
      </c>
      <c r="S524" s="90">
        <v>144</v>
      </c>
    </row>
    <row r="525" spans="1:19" ht="15.5" x14ac:dyDescent="0.35">
      <c r="A525" s="89"/>
      <c r="B525" s="89" t="s">
        <v>401</v>
      </c>
      <c r="C525" s="89"/>
      <c r="D525" s="90">
        <v>1</v>
      </c>
      <c r="E525" s="90">
        <v>57</v>
      </c>
      <c r="F525" s="90">
        <v>0</v>
      </c>
      <c r="G525" s="90">
        <v>16</v>
      </c>
      <c r="H525" s="90">
        <v>0</v>
      </c>
      <c r="I525" s="90">
        <v>4</v>
      </c>
      <c r="J525" s="90">
        <v>0</v>
      </c>
      <c r="K525" s="90">
        <v>7</v>
      </c>
      <c r="L525" s="90">
        <v>0</v>
      </c>
      <c r="M525" s="90">
        <v>5</v>
      </c>
      <c r="N525" s="90">
        <v>0</v>
      </c>
      <c r="O525" s="90">
        <v>0</v>
      </c>
      <c r="P525" s="90">
        <v>0</v>
      </c>
      <c r="Q525" s="90">
        <v>1</v>
      </c>
      <c r="R525" s="90">
        <v>1</v>
      </c>
      <c r="S525" s="90">
        <v>85</v>
      </c>
    </row>
    <row r="526" spans="1:19" ht="15.5" x14ac:dyDescent="0.35">
      <c r="A526" s="89"/>
      <c r="B526" s="89" t="s">
        <v>40</v>
      </c>
      <c r="C526" s="89"/>
      <c r="D526" s="90">
        <v>0</v>
      </c>
      <c r="E526" s="90">
        <v>239</v>
      </c>
      <c r="F526" s="90">
        <v>1</v>
      </c>
      <c r="G526" s="90">
        <v>93</v>
      </c>
      <c r="H526" s="90">
        <v>0</v>
      </c>
      <c r="I526" s="90">
        <v>13</v>
      </c>
      <c r="J526" s="90">
        <v>0</v>
      </c>
      <c r="K526" s="90">
        <v>14</v>
      </c>
      <c r="L526" s="90">
        <v>0</v>
      </c>
      <c r="M526" s="90">
        <v>15</v>
      </c>
      <c r="N526" s="90">
        <v>0</v>
      </c>
      <c r="O526" s="90">
        <v>3</v>
      </c>
      <c r="P526" s="90">
        <v>0</v>
      </c>
      <c r="Q526" s="90">
        <v>0</v>
      </c>
      <c r="R526" s="90">
        <v>1</v>
      </c>
      <c r="S526" s="90">
        <v>362</v>
      </c>
    </row>
    <row r="527" spans="1:19" ht="15.5" x14ac:dyDescent="0.35">
      <c r="A527" s="89"/>
      <c r="B527" s="89" t="s">
        <v>402</v>
      </c>
      <c r="C527" s="89"/>
      <c r="D527" s="90">
        <v>2</v>
      </c>
      <c r="E527" s="90">
        <v>186</v>
      </c>
      <c r="F527" s="90">
        <v>0</v>
      </c>
      <c r="G527" s="90">
        <v>42</v>
      </c>
      <c r="H527" s="90">
        <v>0</v>
      </c>
      <c r="I527" s="90">
        <v>21</v>
      </c>
      <c r="J527" s="90">
        <v>1</v>
      </c>
      <c r="K527" s="90">
        <v>9</v>
      </c>
      <c r="L527" s="90">
        <v>1</v>
      </c>
      <c r="M527" s="90">
        <v>14</v>
      </c>
      <c r="N527" s="90">
        <v>0</v>
      </c>
      <c r="O527" s="90">
        <v>2</v>
      </c>
      <c r="P527" s="90">
        <v>0</v>
      </c>
      <c r="Q527" s="90">
        <v>0</v>
      </c>
      <c r="R527" s="90">
        <v>3</v>
      </c>
      <c r="S527" s="90">
        <v>260</v>
      </c>
    </row>
    <row r="528" spans="1:19" ht="15.5" x14ac:dyDescent="0.35">
      <c r="A528" s="89"/>
      <c r="B528" s="89" t="s">
        <v>403</v>
      </c>
      <c r="C528" s="89"/>
      <c r="D528" s="90">
        <v>1</v>
      </c>
      <c r="E528" s="90">
        <v>27</v>
      </c>
      <c r="F528" s="90">
        <v>0</v>
      </c>
      <c r="G528" s="90">
        <v>2</v>
      </c>
      <c r="H528" s="90">
        <v>0</v>
      </c>
      <c r="I528" s="90">
        <v>1</v>
      </c>
      <c r="J528" s="90">
        <v>0</v>
      </c>
      <c r="K528" s="90">
        <v>21</v>
      </c>
      <c r="L528" s="90">
        <v>0</v>
      </c>
      <c r="M528" s="90">
        <v>8</v>
      </c>
      <c r="N528" s="90">
        <v>0</v>
      </c>
      <c r="O528" s="90">
        <v>0</v>
      </c>
      <c r="P528" s="90">
        <v>0</v>
      </c>
      <c r="Q528" s="90">
        <v>0</v>
      </c>
      <c r="R528" s="90">
        <v>1</v>
      </c>
      <c r="S528" s="90">
        <v>51</v>
      </c>
    </row>
    <row r="529" spans="1:19" ht="15.5" x14ac:dyDescent="0.35">
      <c r="A529" s="89"/>
      <c r="B529" s="89" t="s">
        <v>70</v>
      </c>
      <c r="C529" s="89"/>
      <c r="D529" s="90">
        <v>6</v>
      </c>
      <c r="E529" s="90">
        <v>275</v>
      </c>
      <c r="F529" s="90">
        <v>1</v>
      </c>
      <c r="G529" s="90">
        <v>77</v>
      </c>
      <c r="H529" s="90">
        <v>0</v>
      </c>
      <c r="I529" s="90">
        <v>8</v>
      </c>
      <c r="J529" s="90">
        <v>0</v>
      </c>
      <c r="K529" s="90">
        <v>46</v>
      </c>
      <c r="L529" s="90">
        <v>2</v>
      </c>
      <c r="M529" s="90">
        <v>43</v>
      </c>
      <c r="N529" s="90">
        <v>0</v>
      </c>
      <c r="O529" s="90">
        <v>0</v>
      </c>
      <c r="P529" s="90">
        <v>0</v>
      </c>
      <c r="Q529" s="90">
        <v>0</v>
      </c>
      <c r="R529" s="90">
        <v>7</v>
      </c>
      <c r="S529" s="90">
        <v>406</v>
      </c>
    </row>
    <row r="530" spans="1:19" ht="15.5" x14ac:dyDescent="0.35">
      <c r="A530" s="89"/>
      <c r="B530" s="89"/>
      <c r="C530" s="89" t="s">
        <v>495</v>
      </c>
      <c r="D530" s="90">
        <v>0</v>
      </c>
      <c r="E530" s="90">
        <v>75</v>
      </c>
      <c r="F530" s="90">
        <v>0</v>
      </c>
      <c r="G530" s="90">
        <v>18</v>
      </c>
      <c r="H530" s="90">
        <v>0</v>
      </c>
      <c r="I530" s="90">
        <v>7</v>
      </c>
      <c r="J530" s="90">
        <v>0</v>
      </c>
      <c r="K530" s="90">
        <v>29</v>
      </c>
      <c r="L530" s="90">
        <v>0</v>
      </c>
      <c r="M530" s="90">
        <v>9</v>
      </c>
      <c r="N530" s="90">
        <v>0</v>
      </c>
      <c r="O530" s="90">
        <v>0</v>
      </c>
      <c r="P530" s="90">
        <v>0</v>
      </c>
      <c r="Q530" s="90">
        <v>0</v>
      </c>
      <c r="R530" s="90">
        <v>0</v>
      </c>
      <c r="S530" s="90">
        <v>129</v>
      </c>
    </row>
    <row r="531" spans="1:19" ht="15.5" x14ac:dyDescent="0.35">
      <c r="A531" s="89"/>
      <c r="B531" s="89"/>
      <c r="C531" s="89" t="s">
        <v>493</v>
      </c>
      <c r="D531" s="90">
        <v>0</v>
      </c>
      <c r="E531" s="90">
        <v>3</v>
      </c>
      <c r="F531" s="90">
        <v>0</v>
      </c>
      <c r="G531" s="90">
        <v>0</v>
      </c>
      <c r="H531" s="90">
        <v>0</v>
      </c>
      <c r="I531" s="90">
        <v>0</v>
      </c>
      <c r="J531" s="90">
        <v>0</v>
      </c>
      <c r="K531" s="90">
        <v>0</v>
      </c>
      <c r="L531" s="90">
        <v>0</v>
      </c>
      <c r="M531" s="90">
        <v>0</v>
      </c>
      <c r="N531" s="90">
        <v>0</v>
      </c>
      <c r="O531" s="90">
        <v>0</v>
      </c>
      <c r="P531" s="90">
        <v>0</v>
      </c>
      <c r="Q531" s="90">
        <v>0</v>
      </c>
      <c r="R531" s="90">
        <v>0</v>
      </c>
      <c r="S531" s="90">
        <v>3</v>
      </c>
    </row>
    <row r="532" spans="1:19" ht="15.5" x14ac:dyDescent="0.35">
      <c r="A532" s="89"/>
      <c r="B532" s="89"/>
      <c r="C532" s="89" t="s">
        <v>494</v>
      </c>
      <c r="D532" s="90">
        <v>6</v>
      </c>
      <c r="E532" s="90">
        <v>197</v>
      </c>
      <c r="F532" s="90">
        <v>1</v>
      </c>
      <c r="G532" s="90">
        <v>59</v>
      </c>
      <c r="H532" s="90">
        <v>0</v>
      </c>
      <c r="I532" s="90">
        <v>1</v>
      </c>
      <c r="J532" s="90">
        <v>0</v>
      </c>
      <c r="K532" s="90">
        <v>17</v>
      </c>
      <c r="L532" s="90">
        <v>2</v>
      </c>
      <c r="M532" s="90">
        <v>34</v>
      </c>
      <c r="N532" s="90">
        <v>0</v>
      </c>
      <c r="O532" s="90">
        <v>0</v>
      </c>
      <c r="P532" s="90">
        <v>0</v>
      </c>
      <c r="Q532" s="90">
        <v>0</v>
      </c>
      <c r="R532" s="90">
        <v>7</v>
      </c>
      <c r="S532" s="90">
        <v>274</v>
      </c>
    </row>
    <row r="533" spans="1:19" ht="15.5" x14ac:dyDescent="0.35">
      <c r="A533" s="89" t="s">
        <v>41</v>
      </c>
      <c r="B533" s="89"/>
      <c r="C533" s="89"/>
      <c r="D533" s="90">
        <v>35</v>
      </c>
      <c r="E533" s="90">
        <v>1548</v>
      </c>
      <c r="F533" s="90">
        <v>5</v>
      </c>
      <c r="G533" s="90">
        <v>585</v>
      </c>
      <c r="H533" s="90">
        <v>9</v>
      </c>
      <c r="I533" s="90">
        <v>92</v>
      </c>
      <c r="J533" s="90">
        <v>1</v>
      </c>
      <c r="K533" s="90">
        <v>171</v>
      </c>
      <c r="L533" s="90">
        <v>11</v>
      </c>
      <c r="M533" s="90">
        <v>115</v>
      </c>
      <c r="N533" s="90">
        <v>0</v>
      </c>
      <c r="O533" s="90">
        <v>7</v>
      </c>
      <c r="P533" s="90">
        <v>0</v>
      </c>
      <c r="Q533" s="90">
        <v>0</v>
      </c>
      <c r="R533" s="90">
        <v>50</v>
      </c>
      <c r="S533" s="90">
        <v>2403</v>
      </c>
    </row>
    <row r="534" spans="1:19" ht="15.5" x14ac:dyDescent="0.35">
      <c r="A534" s="89"/>
      <c r="B534" s="89" t="s">
        <v>404</v>
      </c>
      <c r="C534" s="89"/>
      <c r="D534" s="90">
        <v>0</v>
      </c>
      <c r="E534" s="90">
        <v>9</v>
      </c>
      <c r="F534" s="90">
        <v>0</v>
      </c>
      <c r="G534" s="90">
        <v>4</v>
      </c>
      <c r="H534" s="90">
        <v>0</v>
      </c>
      <c r="I534" s="90">
        <v>2</v>
      </c>
      <c r="J534" s="90">
        <v>0</v>
      </c>
      <c r="K534" s="90">
        <v>0</v>
      </c>
      <c r="L534" s="90">
        <v>0</v>
      </c>
      <c r="M534" s="90">
        <v>0</v>
      </c>
      <c r="N534" s="90">
        <v>0</v>
      </c>
      <c r="O534" s="90">
        <v>1</v>
      </c>
      <c r="P534" s="90">
        <v>0</v>
      </c>
      <c r="Q534" s="90">
        <v>0</v>
      </c>
      <c r="R534" s="90">
        <v>0</v>
      </c>
      <c r="S534" s="90">
        <v>16</v>
      </c>
    </row>
    <row r="535" spans="1:19" ht="15.5" x14ac:dyDescent="0.35">
      <c r="A535" s="89"/>
      <c r="B535" s="89" t="s">
        <v>405</v>
      </c>
      <c r="C535" s="89"/>
      <c r="D535" s="90">
        <v>1</v>
      </c>
      <c r="E535" s="90">
        <v>31</v>
      </c>
      <c r="F535" s="90">
        <v>0</v>
      </c>
      <c r="G535" s="90">
        <v>11</v>
      </c>
      <c r="H535" s="90">
        <v>0</v>
      </c>
      <c r="I535" s="90">
        <v>0</v>
      </c>
      <c r="J535" s="90">
        <v>0</v>
      </c>
      <c r="K535" s="90">
        <v>3</v>
      </c>
      <c r="L535" s="90">
        <v>0</v>
      </c>
      <c r="M535" s="90">
        <v>1</v>
      </c>
      <c r="N535" s="90">
        <v>0</v>
      </c>
      <c r="O535" s="90">
        <v>0</v>
      </c>
      <c r="P535" s="90">
        <v>0</v>
      </c>
      <c r="Q535" s="90">
        <v>0</v>
      </c>
      <c r="R535" s="90">
        <v>1</v>
      </c>
      <c r="S535" s="90">
        <v>45</v>
      </c>
    </row>
    <row r="536" spans="1:19" ht="15.5" x14ac:dyDescent="0.35">
      <c r="A536" s="89"/>
      <c r="B536" s="89" t="s">
        <v>406</v>
      </c>
      <c r="C536" s="89"/>
      <c r="D536" s="90">
        <v>1</v>
      </c>
      <c r="E536" s="90">
        <v>107</v>
      </c>
      <c r="F536" s="90">
        <v>0</v>
      </c>
      <c r="G536" s="90">
        <v>33</v>
      </c>
      <c r="H536" s="90">
        <v>0</v>
      </c>
      <c r="I536" s="90">
        <v>10</v>
      </c>
      <c r="J536" s="90">
        <v>0</v>
      </c>
      <c r="K536" s="90">
        <v>16</v>
      </c>
      <c r="L536" s="90">
        <v>1</v>
      </c>
      <c r="M536" s="90">
        <v>6</v>
      </c>
      <c r="N536" s="90">
        <v>0</v>
      </c>
      <c r="O536" s="90">
        <v>0</v>
      </c>
      <c r="P536" s="90">
        <v>0</v>
      </c>
      <c r="Q536" s="90">
        <v>0</v>
      </c>
      <c r="R536" s="90">
        <v>1</v>
      </c>
      <c r="S536" s="90">
        <v>166</v>
      </c>
    </row>
    <row r="537" spans="1:19" ht="15.5" x14ac:dyDescent="0.35">
      <c r="A537" s="89"/>
      <c r="B537" s="89" t="s">
        <v>407</v>
      </c>
      <c r="C537" s="89"/>
      <c r="D537" s="90">
        <v>0</v>
      </c>
      <c r="E537" s="90">
        <v>2</v>
      </c>
      <c r="F537" s="90">
        <v>0</v>
      </c>
      <c r="G537" s="90">
        <v>3</v>
      </c>
      <c r="H537" s="90">
        <v>0</v>
      </c>
      <c r="I537" s="90">
        <v>0</v>
      </c>
      <c r="J537" s="90">
        <v>0</v>
      </c>
      <c r="K537" s="90">
        <v>0</v>
      </c>
      <c r="L537" s="90">
        <v>0</v>
      </c>
      <c r="M537" s="90">
        <v>0</v>
      </c>
      <c r="N537" s="90">
        <v>0</v>
      </c>
      <c r="O537" s="90">
        <v>0</v>
      </c>
      <c r="P537" s="90">
        <v>0</v>
      </c>
      <c r="Q537" s="90">
        <v>0</v>
      </c>
      <c r="R537" s="90">
        <v>0</v>
      </c>
      <c r="S537" s="90">
        <v>5</v>
      </c>
    </row>
    <row r="538" spans="1:19" ht="15.5" x14ac:dyDescent="0.35">
      <c r="A538" s="89"/>
      <c r="B538" s="89" t="s">
        <v>408</v>
      </c>
      <c r="C538" s="89"/>
      <c r="D538" s="90">
        <v>0</v>
      </c>
      <c r="E538" s="90">
        <v>108</v>
      </c>
      <c r="F538" s="90">
        <v>0</v>
      </c>
      <c r="G538" s="90">
        <v>29</v>
      </c>
      <c r="H538" s="90">
        <v>1</v>
      </c>
      <c r="I538" s="90">
        <v>8</v>
      </c>
      <c r="J538" s="90">
        <v>0</v>
      </c>
      <c r="K538" s="90">
        <v>6</v>
      </c>
      <c r="L538" s="90">
        <v>0</v>
      </c>
      <c r="M538" s="90">
        <v>9</v>
      </c>
      <c r="N538" s="90">
        <v>0</v>
      </c>
      <c r="O538" s="90">
        <v>0</v>
      </c>
      <c r="P538" s="90">
        <v>0</v>
      </c>
      <c r="Q538" s="90">
        <v>0</v>
      </c>
      <c r="R538" s="90">
        <v>1</v>
      </c>
      <c r="S538" s="90">
        <v>151</v>
      </c>
    </row>
    <row r="539" spans="1:19" ht="15.5" x14ac:dyDescent="0.35">
      <c r="A539" s="89"/>
      <c r="B539" s="89" t="s">
        <v>41</v>
      </c>
      <c r="C539" s="89"/>
      <c r="D539" s="90">
        <v>6</v>
      </c>
      <c r="E539" s="90">
        <v>324</v>
      </c>
      <c r="F539" s="90">
        <v>1</v>
      </c>
      <c r="G539" s="90">
        <v>112</v>
      </c>
      <c r="H539" s="90">
        <v>3</v>
      </c>
      <c r="I539" s="90">
        <v>34</v>
      </c>
      <c r="J539" s="90">
        <v>1</v>
      </c>
      <c r="K539" s="90">
        <v>80</v>
      </c>
      <c r="L539" s="90">
        <v>2</v>
      </c>
      <c r="M539" s="90">
        <v>28</v>
      </c>
      <c r="N539" s="90">
        <v>0</v>
      </c>
      <c r="O539" s="90">
        <v>3</v>
      </c>
      <c r="P539" s="90">
        <v>0</v>
      </c>
      <c r="Q539" s="90">
        <v>0</v>
      </c>
      <c r="R539" s="90">
        <v>11</v>
      </c>
      <c r="S539" s="90">
        <v>553</v>
      </c>
    </row>
    <row r="540" spans="1:19" ht="15.5" x14ac:dyDescent="0.35">
      <c r="A540" s="89"/>
      <c r="B540" s="89" t="s">
        <v>409</v>
      </c>
      <c r="C540" s="89"/>
      <c r="D540" s="90">
        <v>2</v>
      </c>
      <c r="E540" s="90">
        <v>343</v>
      </c>
      <c r="F540" s="90">
        <v>0</v>
      </c>
      <c r="G540" s="90">
        <v>171</v>
      </c>
      <c r="H540" s="90">
        <v>3</v>
      </c>
      <c r="I540" s="90">
        <v>22</v>
      </c>
      <c r="J540" s="90">
        <v>0</v>
      </c>
      <c r="K540" s="90">
        <v>21</v>
      </c>
      <c r="L540" s="90">
        <v>2</v>
      </c>
      <c r="M540" s="90">
        <v>11</v>
      </c>
      <c r="N540" s="90">
        <v>0</v>
      </c>
      <c r="O540" s="90">
        <v>1</v>
      </c>
      <c r="P540" s="90">
        <v>0</v>
      </c>
      <c r="Q540" s="90">
        <v>0</v>
      </c>
      <c r="R540" s="90">
        <v>5</v>
      </c>
      <c r="S540" s="90">
        <v>558</v>
      </c>
    </row>
    <row r="541" spans="1:19" ht="15.5" x14ac:dyDescent="0.35">
      <c r="A541" s="89"/>
      <c r="B541" s="89" t="s">
        <v>410</v>
      </c>
      <c r="C541" s="89"/>
      <c r="D541" s="90">
        <v>0</v>
      </c>
      <c r="E541" s="90">
        <v>6</v>
      </c>
      <c r="F541" s="90">
        <v>0</v>
      </c>
      <c r="G541" s="90">
        <v>1</v>
      </c>
      <c r="H541" s="90">
        <v>0</v>
      </c>
      <c r="I541" s="90">
        <v>2</v>
      </c>
      <c r="J541" s="90">
        <v>0</v>
      </c>
      <c r="K541" s="90">
        <v>1</v>
      </c>
      <c r="L541" s="90">
        <v>0</v>
      </c>
      <c r="M541" s="90">
        <v>0</v>
      </c>
      <c r="N541" s="90">
        <v>0</v>
      </c>
      <c r="O541" s="90">
        <v>0</v>
      </c>
      <c r="P541" s="90">
        <v>0</v>
      </c>
      <c r="Q541" s="90">
        <v>0</v>
      </c>
      <c r="R541" s="90">
        <v>0</v>
      </c>
      <c r="S541" s="90">
        <v>10</v>
      </c>
    </row>
    <row r="542" spans="1:19" ht="15.5" x14ac:dyDescent="0.35">
      <c r="A542" s="89"/>
      <c r="B542" s="89" t="s">
        <v>70</v>
      </c>
      <c r="C542" s="89"/>
      <c r="D542" s="90">
        <v>25</v>
      </c>
      <c r="E542" s="90">
        <v>618</v>
      </c>
      <c r="F542" s="90">
        <v>4</v>
      </c>
      <c r="G542" s="90">
        <v>221</v>
      </c>
      <c r="H542" s="90">
        <v>2</v>
      </c>
      <c r="I542" s="90">
        <v>14</v>
      </c>
      <c r="J542" s="90">
        <v>0</v>
      </c>
      <c r="K542" s="90">
        <v>44</v>
      </c>
      <c r="L542" s="90">
        <v>6</v>
      </c>
      <c r="M542" s="90">
        <v>60</v>
      </c>
      <c r="N542" s="90">
        <v>0</v>
      </c>
      <c r="O542" s="90">
        <v>2</v>
      </c>
      <c r="P542" s="90">
        <v>0</v>
      </c>
      <c r="Q542" s="90">
        <v>0</v>
      </c>
      <c r="R542" s="90">
        <v>31</v>
      </c>
      <c r="S542" s="90">
        <v>899</v>
      </c>
    </row>
    <row r="543" spans="1:19" ht="15.5" x14ac:dyDescent="0.35">
      <c r="A543" s="89"/>
      <c r="B543" s="89"/>
      <c r="C543" s="89" t="s">
        <v>495</v>
      </c>
      <c r="D543" s="90">
        <v>5</v>
      </c>
      <c r="E543" s="90">
        <v>210</v>
      </c>
      <c r="F543" s="90">
        <v>1</v>
      </c>
      <c r="G543" s="90">
        <v>61</v>
      </c>
      <c r="H543" s="90">
        <v>0</v>
      </c>
      <c r="I543" s="90">
        <v>14</v>
      </c>
      <c r="J543" s="90">
        <v>0</v>
      </c>
      <c r="K543" s="90">
        <v>36</v>
      </c>
      <c r="L543" s="90">
        <v>3</v>
      </c>
      <c r="M543" s="90">
        <v>30</v>
      </c>
      <c r="N543" s="90">
        <v>0</v>
      </c>
      <c r="O543" s="90">
        <v>1</v>
      </c>
      <c r="P543" s="90">
        <v>0</v>
      </c>
      <c r="Q543" s="90">
        <v>0</v>
      </c>
      <c r="R543" s="90">
        <v>6</v>
      </c>
      <c r="S543" s="90">
        <v>322</v>
      </c>
    </row>
    <row r="544" spans="1:19" ht="15.5" x14ac:dyDescent="0.35">
      <c r="A544" s="89"/>
      <c r="B544" s="89"/>
      <c r="C544" s="89" t="s">
        <v>494</v>
      </c>
      <c r="D544" s="90">
        <v>20</v>
      </c>
      <c r="E544" s="90">
        <v>408</v>
      </c>
      <c r="F544" s="90">
        <v>3</v>
      </c>
      <c r="G544" s="90">
        <v>160</v>
      </c>
      <c r="H544" s="90">
        <v>2</v>
      </c>
      <c r="I544" s="90">
        <v>0</v>
      </c>
      <c r="J544" s="90">
        <v>0</v>
      </c>
      <c r="K544" s="90">
        <v>8</v>
      </c>
      <c r="L544" s="90">
        <v>3</v>
      </c>
      <c r="M544" s="90">
        <v>30</v>
      </c>
      <c r="N544" s="90">
        <v>0</v>
      </c>
      <c r="O544" s="90">
        <v>1</v>
      </c>
      <c r="P544" s="90">
        <v>0</v>
      </c>
      <c r="Q544" s="90">
        <v>0</v>
      </c>
      <c r="R544" s="90">
        <v>25</v>
      </c>
      <c r="S544" s="90">
        <v>577</v>
      </c>
    </row>
    <row r="545" spans="1:19" ht="15.5" x14ac:dyDescent="0.35">
      <c r="A545" s="89" t="s">
        <v>42</v>
      </c>
      <c r="B545" s="89"/>
      <c r="C545" s="89"/>
      <c r="D545" s="90">
        <v>67</v>
      </c>
      <c r="E545" s="90">
        <v>5087</v>
      </c>
      <c r="F545" s="90">
        <v>12</v>
      </c>
      <c r="G545" s="90">
        <v>1651</v>
      </c>
      <c r="H545" s="90">
        <v>32</v>
      </c>
      <c r="I545" s="90">
        <v>392</v>
      </c>
      <c r="J545" s="90">
        <v>9</v>
      </c>
      <c r="K545" s="90">
        <v>446</v>
      </c>
      <c r="L545" s="90">
        <v>22</v>
      </c>
      <c r="M545" s="90">
        <v>245</v>
      </c>
      <c r="N545" s="90">
        <v>1</v>
      </c>
      <c r="O545" s="90">
        <v>19</v>
      </c>
      <c r="P545" s="90">
        <v>0</v>
      </c>
      <c r="Q545" s="90">
        <v>0</v>
      </c>
      <c r="R545" s="90">
        <v>121</v>
      </c>
      <c r="S545" s="90">
        <v>7595</v>
      </c>
    </row>
    <row r="546" spans="1:19" ht="15.5" x14ac:dyDescent="0.35">
      <c r="A546" s="89"/>
      <c r="B546" s="89" t="s">
        <v>411</v>
      </c>
      <c r="C546" s="89"/>
      <c r="D546" s="90">
        <v>0</v>
      </c>
      <c r="E546" s="90">
        <v>51</v>
      </c>
      <c r="F546" s="90">
        <v>0</v>
      </c>
      <c r="G546" s="90">
        <v>27</v>
      </c>
      <c r="H546" s="90">
        <v>1</v>
      </c>
      <c r="I546" s="90">
        <v>5</v>
      </c>
      <c r="J546" s="90">
        <v>0</v>
      </c>
      <c r="K546" s="90">
        <v>3</v>
      </c>
      <c r="L546" s="90">
        <v>0</v>
      </c>
      <c r="M546" s="90">
        <v>3</v>
      </c>
      <c r="N546" s="90">
        <v>0</v>
      </c>
      <c r="O546" s="90">
        <v>0</v>
      </c>
      <c r="P546" s="90">
        <v>0</v>
      </c>
      <c r="Q546" s="90">
        <v>0</v>
      </c>
      <c r="R546" s="90">
        <v>1</v>
      </c>
      <c r="S546" s="90">
        <v>86</v>
      </c>
    </row>
    <row r="547" spans="1:19" ht="15.5" x14ac:dyDescent="0.35">
      <c r="A547" s="89"/>
      <c r="B547" s="89" t="s">
        <v>412</v>
      </c>
      <c r="C547" s="89"/>
      <c r="D547" s="90">
        <v>2</v>
      </c>
      <c r="E547" s="90">
        <v>77</v>
      </c>
      <c r="F547" s="90">
        <v>1</v>
      </c>
      <c r="G547" s="90">
        <v>24</v>
      </c>
      <c r="H547" s="90">
        <v>0</v>
      </c>
      <c r="I547" s="90">
        <v>3</v>
      </c>
      <c r="J547" s="90">
        <v>1</v>
      </c>
      <c r="K547" s="90">
        <v>12</v>
      </c>
      <c r="L547" s="90">
        <v>2</v>
      </c>
      <c r="M547" s="90">
        <v>3</v>
      </c>
      <c r="N547" s="90">
        <v>1</v>
      </c>
      <c r="O547" s="90">
        <v>0</v>
      </c>
      <c r="P547" s="90">
        <v>0</v>
      </c>
      <c r="Q547" s="90">
        <v>0</v>
      </c>
      <c r="R547" s="90">
        <v>5</v>
      </c>
      <c r="S547" s="90">
        <v>116</v>
      </c>
    </row>
    <row r="548" spans="1:19" ht="15.5" x14ac:dyDescent="0.35">
      <c r="A548" s="89"/>
      <c r="B548" s="89" t="s">
        <v>413</v>
      </c>
      <c r="C548" s="89"/>
      <c r="D548" s="90">
        <v>3</v>
      </c>
      <c r="E548" s="90">
        <v>127</v>
      </c>
      <c r="F548" s="90">
        <v>0</v>
      </c>
      <c r="G548" s="90">
        <v>75</v>
      </c>
      <c r="H548" s="90">
        <v>2</v>
      </c>
      <c r="I548" s="90">
        <v>13</v>
      </c>
      <c r="J548" s="90">
        <v>1</v>
      </c>
      <c r="K548" s="90">
        <v>12</v>
      </c>
      <c r="L548" s="90">
        <v>1</v>
      </c>
      <c r="M548" s="90">
        <v>7</v>
      </c>
      <c r="N548" s="90">
        <v>0</v>
      </c>
      <c r="O548" s="90">
        <v>0</v>
      </c>
      <c r="P548" s="90">
        <v>0</v>
      </c>
      <c r="Q548" s="90">
        <v>0</v>
      </c>
      <c r="R548" s="90">
        <v>6</v>
      </c>
      <c r="S548" s="90">
        <v>227</v>
      </c>
    </row>
    <row r="549" spans="1:19" ht="15.5" x14ac:dyDescent="0.35">
      <c r="A549" s="89"/>
      <c r="B549" s="89" t="s">
        <v>414</v>
      </c>
      <c r="C549" s="89"/>
      <c r="D549" s="90">
        <v>0</v>
      </c>
      <c r="E549" s="90">
        <v>36</v>
      </c>
      <c r="F549" s="90">
        <v>0</v>
      </c>
      <c r="G549" s="90">
        <v>10</v>
      </c>
      <c r="H549" s="90">
        <v>0</v>
      </c>
      <c r="I549" s="90">
        <v>4</v>
      </c>
      <c r="J549" s="90">
        <v>0</v>
      </c>
      <c r="K549" s="90">
        <v>14</v>
      </c>
      <c r="L549" s="90">
        <v>0</v>
      </c>
      <c r="M549" s="90">
        <v>3</v>
      </c>
      <c r="N549" s="90">
        <v>0</v>
      </c>
      <c r="O549" s="90">
        <v>0</v>
      </c>
      <c r="P549" s="90">
        <v>0</v>
      </c>
      <c r="Q549" s="90">
        <v>0</v>
      </c>
      <c r="R549" s="90">
        <v>0</v>
      </c>
      <c r="S549" s="90">
        <v>64</v>
      </c>
    </row>
    <row r="550" spans="1:19" ht="15.5" x14ac:dyDescent="0.35">
      <c r="A550" s="89"/>
      <c r="B550" s="89" t="s">
        <v>415</v>
      </c>
      <c r="C550" s="89"/>
      <c r="D550" s="90">
        <v>0</v>
      </c>
      <c r="E550" s="90">
        <v>5</v>
      </c>
      <c r="F550" s="90">
        <v>0</v>
      </c>
      <c r="G550" s="90">
        <v>0</v>
      </c>
      <c r="H550" s="90">
        <v>0</v>
      </c>
      <c r="I550" s="90">
        <v>1</v>
      </c>
      <c r="J550" s="90">
        <v>0</v>
      </c>
      <c r="K550" s="90">
        <v>11</v>
      </c>
      <c r="L550" s="90">
        <v>0</v>
      </c>
      <c r="M550" s="90">
        <v>1</v>
      </c>
      <c r="N550" s="90">
        <v>0</v>
      </c>
      <c r="O550" s="90">
        <v>0</v>
      </c>
      <c r="P550" s="90">
        <v>0</v>
      </c>
      <c r="Q550" s="90">
        <v>0</v>
      </c>
      <c r="R550" s="90">
        <v>0</v>
      </c>
      <c r="S550" s="90">
        <v>17</v>
      </c>
    </row>
    <row r="551" spans="1:19" ht="15.5" x14ac:dyDescent="0.35">
      <c r="A551" s="89"/>
      <c r="B551" s="89" t="s">
        <v>416</v>
      </c>
      <c r="C551" s="89"/>
      <c r="D551" s="90">
        <v>0</v>
      </c>
      <c r="E551" s="90">
        <v>90</v>
      </c>
      <c r="F551" s="90">
        <v>0</v>
      </c>
      <c r="G551" s="90">
        <v>17</v>
      </c>
      <c r="H551" s="90">
        <v>0</v>
      </c>
      <c r="I551" s="90">
        <v>8</v>
      </c>
      <c r="J551" s="90">
        <v>0</v>
      </c>
      <c r="K551" s="90">
        <v>16</v>
      </c>
      <c r="L551" s="90">
        <v>0</v>
      </c>
      <c r="M551" s="90">
        <v>7</v>
      </c>
      <c r="N551" s="90">
        <v>0</v>
      </c>
      <c r="O551" s="90">
        <v>0</v>
      </c>
      <c r="P551" s="90">
        <v>0</v>
      </c>
      <c r="Q551" s="90">
        <v>0</v>
      </c>
      <c r="R551" s="90">
        <v>0</v>
      </c>
      <c r="S551" s="90">
        <v>131</v>
      </c>
    </row>
    <row r="552" spans="1:19" ht="15.5" x14ac:dyDescent="0.35">
      <c r="A552" s="89"/>
      <c r="B552" s="89" t="s">
        <v>417</v>
      </c>
      <c r="C552" s="89"/>
      <c r="D552" s="90">
        <v>1</v>
      </c>
      <c r="E552" s="90">
        <v>212</v>
      </c>
      <c r="F552" s="90">
        <v>1</v>
      </c>
      <c r="G552" s="90">
        <v>81</v>
      </c>
      <c r="H552" s="90">
        <v>0</v>
      </c>
      <c r="I552" s="90">
        <v>12</v>
      </c>
      <c r="J552" s="90">
        <v>1</v>
      </c>
      <c r="K552" s="90">
        <v>16</v>
      </c>
      <c r="L552" s="90">
        <v>0</v>
      </c>
      <c r="M552" s="90">
        <v>11</v>
      </c>
      <c r="N552" s="90">
        <v>0</v>
      </c>
      <c r="O552" s="90">
        <v>1</v>
      </c>
      <c r="P552" s="90">
        <v>0</v>
      </c>
      <c r="Q552" s="90">
        <v>0</v>
      </c>
      <c r="R552" s="90">
        <v>3</v>
      </c>
      <c r="S552" s="90">
        <v>322</v>
      </c>
    </row>
    <row r="553" spans="1:19" ht="15.5" x14ac:dyDescent="0.35">
      <c r="A553" s="89"/>
      <c r="B553" s="89" t="s">
        <v>418</v>
      </c>
      <c r="C553" s="89"/>
      <c r="D553" s="90">
        <v>0</v>
      </c>
      <c r="E553" s="90">
        <v>5</v>
      </c>
      <c r="F553" s="90">
        <v>0</v>
      </c>
      <c r="G553" s="90">
        <v>0</v>
      </c>
      <c r="H553" s="90">
        <v>0</v>
      </c>
      <c r="I553" s="90">
        <v>0</v>
      </c>
      <c r="J553" s="90">
        <v>0</v>
      </c>
      <c r="K553" s="90">
        <v>2</v>
      </c>
      <c r="L553" s="90">
        <v>0</v>
      </c>
      <c r="M553" s="90">
        <v>0</v>
      </c>
      <c r="N553" s="90">
        <v>0</v>
      </c>
      <c r="O553" s="90">
        <v>0</v>
      </c>
      <c r="P553" s="90">
        <v>0</v>
      </c>
      <c r="Q553" s="90">
        <v>0</v>
      </c>
      <c r="R553" s="90">
        <v>0</v>
      </c>
      <c r="S553" s="90">
        <v>7</v>
      </c>
    </row>
    <row r="554" spans="1:19" ht="15.5" x14ac:dyDescent="0.35">
      <c r="A554" s="89"/>
      <c r="B554" s="89" t="s">
        <v>419</v>
      </c>
      <c r="C554" s="89"/>
      <c r="D554" s="90">
        <v>0</v>
      </c>
      <c r="E554" s="90">
        <v>97</v>
      </c>
      <c r="F554" s="90">
        <v>0</v>
      </c>
      <c r="G554" s="90">
        <v>37</v>
      </c>
      <c r="H554" s="90">
        <v>0</v>
      </c>
      <c r="I554" s="90">
        <v>8</v>
      </c>
      <c r="J554" s="90">
        <v>0</v>
      </c>
      <c r="K554" s="90">
        <v>2</v>
      </c>
      <c r="L554" s="90">
        <v>0</v>
      </c>
      <c r="M554" s="90">
        <v>9</v>
      </c>
      <c r="N554" s="90">
        <v>0</v>
      </c>
      <c r="O554" s="90">
        <v>1</v>
      </c>
      <c r="P554" s="90">
        <v>0</v>
      </c>
      <c r="Q554" s="90">
        <v>0</v>
      </c>
      <c r="R554" s="90">
        <v>0</v>
      </c>
      <c r="S554" s="90">
        <v>145</v>
      </c>
    </row>
    <row r="555" spans="1:19" ht="15.5" x14ac:dyDescent="0.35">
      <c r="A555" s="89"/>
      <c r="B555" s="89" t="s">
        <v>420</v>
      </c>
      <c r="C555" s="89"/>
      <c r="D555" s="90">
        <v>3</v>
      </c>
      <c r="E555" s="90">
        <v>217</v>
      </c>
      <c r="F555" s="90">
        <v>0</v>
      </c>
      <c r="G555" s="90">
        <v>56</v>
      </c>
      <c r="H555" s="90">
        <v>0</v>
      </c>
      <c r="I555" s="90">
        <v>20</v>
      </c>
      <c r="J555" s="90">
        <v>0</v>
      </c>
      <c r="K555" s="90">
        <v>23</v>
      </c>
      <c r="L555" s="90">
        <v>1</v>
      </c>
      <c r="M555" s="90">
        <v>7</v>
      </c>
      <c r="N555" s="90">
        <v>0</v>
      </c>
      <c r="O555" s="90">
        <v>1</v>
      </c>
      <c r="P555" s="90">
        <v>0</v>
      </c>
      <c r="Q555" s="90">
        <v>0</v>
      </c>
      <c r="R555" s="90">
        <v>3</v>
      </c>
      <c r="S555" s="90">
        <v>317</v>
      </c>
    </row>
    <row r="556" spans="1:19" ht="15.5" x14ac:dyDescent="0.35">
      <c r="A556" s="89"/>
      <c r="B556" s="89" t="s">
        <v>421</v>
      </c>
      <c r="C556" s="89"/>
      <c r="D556" s="90">
        <v>0</v>
      </c>
      <c r="E556" s="90">
        <v>213</v>
      </c>
      <c r="F556" s="90">
        <v>0</v>
      </c>
      <c r="G556" s="90">
        <v>55</v>
      </c>
      <c r="H556" s="90">
        <v>0</v>
      </c>
      <c r="I556" s="90">
        <v>19</v>
      </c>
      <c r="J556" s="90">
        <v>0</v>
      </c>
      <c r="K556" s="90">
        <v>42</v>
      </c>
      <c r="L556" s="90">
        <v>0</v>
      </c>
      <c r="M556" s="90">
        <v>8</v>
      </c>
      <c r="N556" s="90">
        <v>0</v>
      </c>
      <c r="O556" s="90">
        <v>1</v>
      </c>
      <c r="P556" s="90">
        <v>0</v>
      </c>
      <c r="Q556" s="90">
        <v>0</v>
      </c>
      <c r="R556" s="90">
        <v>0</v>
      </c>
      <c r="S556" s="90">
        <v>330</v>
      </c>
    </row>
    <row r="557" spans="1:19" ht="15.5" x14ac:dyDescent="0.35">
      <c r="A557" s="89"/>
      <c r="B557" s="89" t="s">
        <v>422</v>
      </c>
      <c r="C557" s="89"/>
      <c r="D557" s="90">
        <v>38</v>
      </c>
      <c r="E557" s="90">
        <v>2686</v>
      </c>
      <c r="F557" s="90">
        <v>8</v>
      </c>
      <c r="G557" s="90">
        <v>852</v>
      </c>
      <c r="H557" s="90">
        <v>23</v>
      </c>
      <c r="I557" s="90">
        <v>240</v>
      </c>
      <c r="J557" s="90">
        <v>5</v>
      </c>
      <c r="K557" s="90">
        <v>187</v>
      </c>
      <c r="L557" s="90">
        <v>11</v>
      </c>
      <c r="M557" s="90">
        <v>83</v>
      </c>
      <c r="N557" s="90">
        <v>0</v>
      </c>
      <c r="O557" s="90">
        <v>13</v>
      </c>
      <c r="P557" s="90">
        <v>0</v>
      </c>
      <c r="Q557" s="90">
        <v>0</v>
      </c>
      <c r="R557" s="90">
        <v>74</v>
      </c>
      <c r="S557" s="90">
        <v>3978</v>
      </c>
    </row>
    <row r="558" spans="1:19" ht="15.5" x14ac:dyDescent="0.35">
      <c r="A558" s="89"/>
      <c r="B558" s="89" t="s">
        <v>42</v>
      </c>
      <c r="C558" s="89"/>
      <c r="D558" s="90">
        <v>2</v>
      </c>
      <c r="E558" s="90">
        <v>251</v>
      </c>
      <c r="F558" s="90">
        <v>0</v>
      </c>
      <c r="G558" s="90">
        <v>54</v>
      </c>
      <c r="H558" s="90">
        <v>4</v>
      </c>
      <c r="I558" s="90">
        <v>15</v>
      </c>
      <c r="J558" s="90">
        <v>0</v>
      </c>
      <c r="K558" s="90">
        <v>6</v>
      </c>
      <c r="L558" s="90">
        <v>2</v>
      </c>
      <c r="M558" s="90">
        <v>19</v>
      </c>
      <c r="N558" s="90">
        <v>0</v>
      </c>
      <c r="O558" s="90">
        <v>1</v>
      </c>
      <c r="P558" s="90">
        <v>0</v>
      </c>
      <c r="Q558" s="90">
        <v>0</v>
      </c>
      <c r="R558" s="90">
        <v>6</v>
      </c>
      <c r="S558" s="90">
        <v>327</v>
      </c>
    </row>
    <row r="559" spans="1:19" ht="15.5" x14ac:dyDescent="0.35">
      <c r="A559" s="89"/>
      <c r="B559" s="89" t="s">
        <v>423</v>
      </c>
      <c r="C559" s="89"/>
      <c r="D559" s="90">
        <v>2</v>
      </c>
      <c r="E559" s="90">
        <v>57</v>
      </c>
      <c r="F559" s="90">
        <v>0</v>
      </c>
      <c r="G559" s="90">
        <v>6</v>
      </c>
      <c r="H559" s="90">
        <v>0</v>
      </c>
      <c r="I559" s="90">
        <v>6</v>
      </c>
      <c r="J559" s="90">
        <v>0</v>
      </c>
      <c r="K559" s="90">
        <v>25</v>
      </c>
      <c r="L559" s="90">
        <v>0</v>
      </c>
      <c r="M559" s="90">
        <v>6</v>
      </c>
      <c r="N559" s="90">
        <v>0</v>
      </c>
      <c r="O559" s="90">
        <v>0</v>
      </c>
      <c r="P559" s="90">
        <v>0</v>
      </c>
      <c r="Q559" s="90">
        <v>0</v>
      </c>
      <c r="R559" s="90">
        <v>2</v>
      </c>
      <c r="S559" s="90">
        <v>94</v>
      </c>
    </row>
    <row r="560" spans="1:19" ht="15.5" x14ac:dyDescent="0.35">
      <c r="A560" s="89"/>
      <c r="B560" s="89" t="s">
        <v>424</v>
      </c>
      <c r="C560" s="89"/>
      <c r="D560" s="90">
        <v>2</v>
      </c>
      <c r="E560" s="90">
        <v>295</v>
      </c>
      <c r="F560" s="90">
        <v>0</v>
      </c>
      <c r="G560" s="90">
        <v>81</v>
      </c>
      <c r="H560" s="90">
        <v>1</v>
      </c>
      <c r="I560" s="90">
        <v>27</v>
      </c>
      <c r="J560" s="90">
        <v>0</v>
      </c>
      <c r="K560" s="90">
        <v>29</v>
      </c>
      <c r="L560" s="90">
        <v>1</v>
      </c>
      <c r="M560" s="90">
        <v>9</v>
      </c>
      <c r="N560" s="90">
        <v>0</v>
      </c>
      <c r="O560" s="90">
        <v>0</v>
      </c>
      <c r="P560" s="90">
        <v>0</v>
      </c>
      <c r="Q560" s="90">
        <v>0</v>
      </c>
      <c r="R560" s="90">
        <v>3</v>
      </c>
      <c r="S560" s="90">
        <v>432</v>
      </c>
    </row>
    <row r="561" spans="1:19" ht="15.5" x14ac:dyDescent="0.35">
      <c r="A561" s="89"/>
      <c r="B561" s="89" t="s">
        <v>70</v>
      </c>
      <c r="C561" s="89"/>
      <c r="D561" s="90">
        <v>14</v>
      </c>
      <c r="E561" s="90">
        <v>668</v>
      </c>
      <c r="F561" s="90">
        <v>2</v>
      </c>
      <c r="G561" s="90">
        <v>276</v>
      </c>
      <c r="H561" s="90">
        <v>1</v>
      </c>
      <c r="I561" s="90">
        <v>11</v>
      </c>
      <c r="J561" s="90">
        <v>1</v>
      </c>
      <c r="K561" s="90">
        <v>46</v>
      </c>
      <c r="L561" s="90">
        <v>4</v>
      </c>
      <c r="M561" s="90">
        <v>69</v>
      </c>
      <c r="N561" s="90">
        <v>0</v>
      </c>
      <c r="O561" s="90">
        <v>1</v>
      </c>
      <c r="P561" s="90">
        <v>0</v>
      </c>
      <c r="Q561" s="90">
        <v>0</v>
      </c>
      <c r="R561" s="90">
        <v>18</v>
      </c>
      <c r="S561" s="90">
        <v>1002</v>
      </c>
    </row>
    <row r="562" spans="1:19" ht="15.5" x14ac:dyDescent="0.35">
      <c r="A562" s="89"/>
      <c r="B562" s="89"/>
      <c r="C562" s="89" t="s">
        <v>495</v>
      </c>
      <c r="D562" s="90">
        <v>7</v>
      </c>
      <c r="E562" s="90">
        <v>168</v>
      </c>
      <c r="F562" s="90">
        <v>0</v>
      </c>
      <c r="G562" s="90">
        <v>51</v>
      </c>
      <c r="H562" s="90">
        <v>0</v>
      </c>
      <c r="I562" s="90">
        <v>7</v>
      </c>
      <c r="J562" s="90">
        <v>1</v>
      </c>
      <c r="K562" s="90">
        <v>36</v>
      </c>
      <c r="L562" s="90">
        <v>1</v>
      </c>
      <c r="M562" s="90">
        <v>26</v>
      </c>
      <c r="N562" s="90">
        <v>0</v>
      </c>
      <c r="O562" s="90">
        <v>1</v>
      </c>
      <c r="P562" s="90">
        <v>0</v>
      </c>
      <c r="Q562" s="90">
        <v>0</v>
      </c>
      <c r="R562" s="90">
        <v>8</v>
      </c>
      <c r="S562" s="90">
        <v>263</v>
      </c>
    </row>
    <row r="563" spans="1:19" ht="15.5" x14ac:dyDescent="0.35">
      <c r="A563" s="89"/>
      <c r="B563" s="89"/>
      <c r="C563" s="89" t="s">
        <v>494</v>
      </c>
      <c r="D563" s="90">
        <v>7</v>
      </c>
      <c r="E563" s="90">
        <v>500</v>
      </c>
      <c r="F563" s="90">
        <v>2</v>
      </c>
      <c r="G563" s="90">
        <v>225</v>
      </c>
      <c r="H563" s="90">
        <v>1</v>
      </c>
      <c r="I563" s="90">
        <v>4</v>
      </c>
      <c r="J563" s="90">
        <v>0</v>
      </c>
      <c r="K563" s="90">
        <v>10</v>
      </c>
      <c r="L563" s="90">
        <v>3</v>
      </c>
      <c r="M563" s="90">
        <v>43</v>
      </c>
      <c r="N563" s="90">
        <v>0</v>
      </c>
      <c r="O563" s="90">
        <v>0</v>
      </c>
      <c r="P563" s="90">
        <v>0</v>
      </c>
      <c r="Q563" s="90">
        <v>0</v>
      </c>
      <c r="R563" s="90">
        <v>10</v>
      </c>
      <c r="S563" s="90">
        <v>739</v>
      </c>
    </row>
    <row r="564" spans="1:19" ht="15.5" x14ac:dyDescent="0.35">
      <c r="A564" s="89" t="s">
        <v>43</v>
      </c>
      <c r="B564" s="89"/>
      <c r="C564" s="89"/>
      <c r="D564" s="90">
        <v>17</v>
      </c>
      <c r="E564" s="90">
        <v>828</v>
      </c>
      <c r="F564" s="90">
        <v>6</v>
      </c>
      <c r="G564" s="90">
        <v>252</v>
      </c>
      <c r="H564" s="90">
        <v>4</v>
      </c>
      <c r="I564" s="90">
        <v>80</v>
      </c>
      <c r="J564" s="90">
        <v>1</v>
      </c>
      <c r="K564" s="90">
        <v>114</v>
      </c>
      <c r="L564" s="90">
        <v>7</v>
      </c>
      <c r="M564" s="90">
        <v>105</v>
      </c>
      <c r="N564" s="90">
        <v>2</v>
      </c>
      <c r="O564" s="90">
        <v>11</v>
      </c>
      <c r="P564" s="90">
        <v>0</v>
      </c>
      <c r="Q564" s="90">
        <v>0</v>
      </c>
      <c r="R564" s="90">
        <v>30</v>
      </c>
      <c r="S564" s="90">
        <v>1285</v>
      </c>
    </row>
    <row r="565" spans="1:19" ht="15.5" x14ac:dyDescent="0.35">
      <c r="A565" s="89"/>
      <c r="B565" s="89" t="s">
        <v>425</v>
      </c>
      <c r="C565" s="89"/>
      <c r="D565" s="90">
        <v>0</v>
      </c>
      <c r="E565" s="90">
        <v>13</v>
      </c>
      <c r="F565" s="90">
        <v>0</v>
      </c>
      <c r="G565" s="90">
        <v>7</v>
      </c>
      <c r="H565" s="90">
        <v>0</v>
      </c>
      <c r="I565" s="90">
        <v>2</v>
      </c>
      <c r="J565" s="90">
        <v>0</v>
      </c>
      <c r="K565" s="90">
        <v>5</v>
      </c>
      <c r="L565" s="90">
        <v>0</v>
      </c>
      <c r="M565" s="90">
        <v>1</v>
      </c>
      <c r="N565" s="90">
        <v>0</v>
      </c>
      <c r="O565" s="90">
        <v>0</v>
      </c>
      <c r="P565" s="90">
        <v>0</v>
      </c>
      <c r="Q565" s="90">
        <v>0</v>
      </c>
      <c r="R565" s="90">
        <v>0</v>
      </c>
      <c r="S565" s="90">
        <v>27</v>
      </c>
    </row>
    <row r="566" spans="1:19" ht="15.5" x14ac:dyDescent="0.35">
      <c r="A566" s="89"/>
      <c r="B566" s="89" t="s">
        <v>43</v>
      </c>
      <c r="C566" s="89"/>
      <c r="D566" s="90">
        <v>3</v>
      </c>
      <c r="E566" s="90">
        <v>63</v>
      </c>
      <c r="F566" s="90">
        <v>1</v>
      </c>
      <c r="G566" s="90">
        <v>19</v>
      </c>
      <c r="H566" s="90">
        <v>1</v>
      </c>
      <c r="I566" s="90">
        <v>21</v>
      </c>
      <c r="J566" s="90">
        <v>0</v>
      </c>
      <c r="K566" s="90">
        <v>47</v>
      </c>
      <c r="L566" s="90">
        <v>1</v>
      </c>
      <c r="M566" s="90">
        <v>12</v>
      </c>
      <c r="N566" s="90">
        <v>0</v>
      </c>
      <c r="O566" s="90">
        <v>7</v>
      </c>
      <c r="P566" s="90">
        <v>0</v>
      </c>
      <c r="Q566" s="90">
        <v>0</v>
      </c>
      <c r="R566" s="90">
        <v>5</v>
      </c>
      <c r="S566" s="90">
        <v>157</v>
      </c>
    </row>
    <row r="567" spans="1:19" ht="15.5" x14ac:dyDescent="0.35">
      <c r="A567" s="89"/>
      <c r="B567" s="89" t="s">
        <v>426</v>
      </c>
      <c r="C567" s="89"/>
      <c r="D567" s="90">
        <v>1</v>
      </c>
      <c r="E567" s="90">
        <v>17</v>
      </c>
      <c r="F567" s="90">
        <v>0</v>
      </c>
      <c r="G567" s="90">
        <v>4</v>
      </c>
      <c r="H567" s="90">
        <v>0</v>
      </c>
      <c r="I567" s="90">
        <v>3</v>
      </c>
      <c r="J567" s="90">
        <v>0</v>
      </c>
      <c r="K567" s="90">
        <v>4</v>
      </c>
      <c r="L567" s="90">
        <v>0</v>
      </c>
      <c r="M567" s="90">
        <v>1</v>
      </c>
      <c r="N567" s="90">
        <v>0</v>
      </c>
      <c r="O567" s="90">
        <v>0</v>
      </c>
      <c r="P567" s="90">
        <v>0</v>
      </c>
      <c r="Q567" s="90">
        <v>0</v>
      </c>
      <c r="R567" s="90">
        <v>1</v>
      </c>
      <c r="S567" s="90">
        <v>28</v>
      </c>
    </row>
    <row r="568" spans="1:19" ht="15.5" x14ac:dyDescent="0.35">
      <c r="A568" s="89"/>
      <c r="B568" s="89" t="s">
        <v>427</v>
      </c>
      <c r="C568" s="89"/>
      <c r="D568" s="90">
        <v>1</v>
      </c>
      <c r="E568" s="90">
        <v>83</v>
      </c>
      <c r="F568" s="90">
        <v>0</v>
      </c>
      <c r="G568" s="90">
        <v>52</v>
      </c>
      <c r="H568" s="90">
        <v>2</v>
      </c>
      <c r="I568" s="90">
        <v>23</v>
      </c>
      <c r="J568" s="90">
        <v>0</v>
      </c>
      <c r="K568" s="90">
        <v>8</v>
      </c>
      <c r="L568" s="90">
        <v>1</v>
      </c>
      <c r="M568" s="90">
        <v>8</v>
      </c>
      <c r="N568" s="90">
        <v>1</v>
      </c>
      <c r="O568" s="90">
        <v>0</v>
      </c>
      <c r="P568" s="90">
        <v>0</v>
      </c>
      <c r="Q568" s="90">
        <v>0</v>
      </c>
      <c r="R568" s="90">
        <v>4</v>
      </c>
      <c r="S568" s="90">
        <v>166</v>
      </c>
    </row>
    <row r="569" spans="1:19" ht="15.5" x14ac:dyDescent="0.35">
      <c r="A569" s="89"/>
      <c r="B569" s="89" t="s">
        <v>70</v>
      </c>
      <c r="C569" s="89"/>
      <c r="D569" s="90">
        <v>12</v>
      </c>
      <c r="E569" s="90">
        <v>652</v>
      </c>
      <c r="F569" s="90">
        <v>5</v>
      </c>
      <c r="G569" s="90">
        <v>170</v>
      </c>
      <c r="H569" s="90">
        <v>1</v>
      </c>
      <c r="I569" s="90">
        <v>31</v>
      </c>
      <c r="J569" s="90">
        <v>1</v>
      </c>
      <c r="K569" s="90">
        <v>50</v>
      </c>
      <c r="L569" s="90">
        <v>5</v>
      </c>
      <c r="M569" s="90">
        <v>83</v>
      </c>
      <c r="N569" s="90">
        <v>1</v>
      </c>
      <c r="O569" s="90">
        <v>4</v>
      </c>
      <c r="P569" s="90">
        <v>0</v>
      </c>
      <c r="Q569" s="90">
        <v>0</v>
      </c>
      <c r="R569" s="90">
        <v>20</v>
      </c>
      <c r="S569" s="90">
        <v>907</v>
      </c>
    </row>
    <row r="570" spans="1:19" ht="15.5" x14ac:dyDescent="0.35">
      <c r="A570" s="89"/>
      <c r="B570" s="89"/>
      <c r="C570" s="89" t="s">
        <v>495</v>
      </c>
      <c r="D570" s="90">
        <v>5</v>
      </c>
      <c r="E570" s="90">
        <v>297</v>
      </c>
      <c r="F570" s="90">
        <v>2</v>
      </c>
      <c r="G570" s="90">
        <v>45</v>
      </c>
      <c r="H570" s="90">
        <v>1</v>
      </c>
      <c r="I570" s="90">
        <v>20</v>
      </c>
      <c r="J570" s="90">
        <v>1</v>
      </c>
      <c r="K570" s="90">
        <v>48</v>
      </c>
      <c r="L570" s="90">
        <v>2</v>
      </c>
      <c r="M570" s="90">
        <v>46</v>
      </c>
      <c r="N570" s="90">
        <v>1</v>
      </c>
      <c r="O570" s="90">
        <v>4</v>
      </c>
      <c r="P570" s="90">
        <v>0</v>
      </c>
      <c r="Q570" s="90">
        <v>0</v>
      </c>
      <c r="R570" s="90">
        <v>10</v>
      </c>
      <c r="S570" s="90">
        <v>414</v>
      </c>
    </row>
    <row r="571" spans="1:19" ht="15.5" x14ac:dyDescent="0.35">
      <c r="A571" s="89"/>
      <c r="B571" s="89"/>
      <c r="C571" s="89" t="s">
        <v>494</v>
      </c>
      <c r="D571" s="90">
        <v>7</v>
      </c>
      <c r="E571" s="90">
        <v>355</v>
      </c>
      <c r="F571" s="90">
        <v>3</v>
      </c>
      <c r="G571" s="90">
        <v>125</v>
      </c>
      <c r="H571" s="90">
        <v>0</v>
      </c>
      <c r="I571" s="90">
        <v>11</v>
      </c>
      <c r="J571" s="90">
        <v>0</v>
      </c>
      <c r="K571" s="90">
        <v>2</v>
      </c>
      <c r="L571" s="90">
        <v>3</v>
      </c>
      <c r="M571" s="90">
        <v>37</v>
      </c>
      <c r="N571" s="90">
        <v>0</v>
      </c>
      <c r="O571" s="90">
        <v>0</v>
      </c>
      <c r="P571" s="90">
        <v>0</v>
      </c>
      <c r="Q571" s="90">
        <v>0</v>
      </c>
      <c r="R571" s="90">
        <v>10</v>
      </c>
      <c r="S571" s="90">
        <v>493</v>
      </c>
    </row>
    <row r="572" spans="1:19" ht="15.5" x14ac:dyDescent="0.35">
      <c r="A572" s="89" t="s">
        <v>44</v>
      </c>
      <c r="B572" s="89"/>
      <c r="C572" s="89"/>
      <c r="D572" s="90">
        <v>21</v>
      </c>
      <c r="E572" s="90">
        <v>729</v>
      </c>
      <c r="F572" s="90">
        <v>7</v>
      </c>
      <c r="G572" s="90">
        <v>230</v>
      </c>
      <c r="H572" s="90">
        <v>10</v>
      </c>
      <c r="I572" s="90">
        <v>34</v>
      </c>
      <c r="J572" s="90">
        <v>1</v>
      </c>
      <c r="K572" s="90">
        <v>21</v>
      </c>
      <c r="L572" s="90">
        <v>4</v>
      </c>
      <c r="M572" s="90">
        <v>83</v>
      </c>
      <c r="N572" s="90">
        <v>0</v>
      </c>
      <c r="O572" s="90">
        <v>4</v>
      </c>
      <c r="P572" s="90">
        <v>0</v>
      </c>
      <c r="Q572" s="90">
        <v>0</v>
      </c>
      <c r="R572" s="90">
        <v>39</v>
      </c>
      <c r="S572" s="90">
        <v>1018</v>
      </c>
    </row>
    <row r="573" spans="1:19" ht="15.5" x14ac:dyDescent="0.35">
      <c r="A573" s="89"/>
      <c r="B573" s="89" t="s">
        <v>428</v>
      </c>
      <c r="C573" s="89"/>
      <c r="D573" s="90">
        <v>1</v>
      </c>
      <c r="E573" s="90">
        <v>47</v>
      </c>
      <c r="F573" s="90">
        <v>0</v>
      </c>
      <c r="G573" s="90">
        <v>20</v>
      </c>
      <c r="H573" s="90">
        <v>0</v>
      </c>
      <c r="I573" s="90">
        <v>3</v>
      </c>
      <c r="J573" s="90">
        <v>0</v>
      </c>
      <c r="K573" s="90">
        <v>1</v>
      </c>
      <c r="L573" s="90">
        <v>0</v>
      </c>
      <c r="M573" s="90">
        <v>9</v>
      </c>
      <c r="N573" s="90">
        <v>0</v>
      </c>
      <c r="O573" s="90">
        <v>1</v>
      </c>
      <c r="P573" s="90">
        <v>0</v>
      </c>
      <c r="Q573" s="90">
        <v>0</v>
      </c>
      <c r="R573" s="90">
        <v>1</v>
      </c>
      <c r="S573" s="90">
        <v>72</v>
      </c>
    </row>
    <row r="574" spans="1:19" ht="15.5" x14ac:dyDescent="0.35">
      <c r="A574" s="89"/>
      <c r="B574" s="89" t="s">
        <v>429</v>
      </c>
      <c r="C574" s="89"/>
      <c r="D574" s="90">
        <v>7</v>
      </c>
      <c r="E574" s="90">
        <v>342</v>
      </c>
      <c r="F574" s="90">
        <v>2</v>
      </c>
      <c r="G574" s="90">
        <v>102</v>
      </c>
      <c r="H574" s="90">
        <v>7</v>
      </c>
      <c r="I574" s="90">
        <v>21</v>
      </c>
      <c r="J574" s="90">
        <v>0</v>
      </c>
      <c r="K574" s="90">
        <v>16</v>
      </c>
      <c r="L574" s="90">
        <v>3</v>
      </c>
      <c r="M574" s="90">
        <v>38</v>
      </c>
      <c r="N574" s="90">
        <v>0</v>
      </c>
      <c r="O574" s="90">
        <v>3</v>
      </c>
      <c r="P574" s="90">
        <v>0</v>
      </c>
      <c r="Q574" s="90">
        <v>0</v>
      </c>
      <c r="R574" s="90">
        <v>16</v>
      </c>
      <c r="S574" s="90">
        <v>484</v>
      </c>
    </row>
    <row r="575" spans="1:19" ht="15.5" x14ac:dyDescent="0.35">
      <c r="A575" s="89"/>
      <c r="B575" s="89" t="s">
        <v>430</v>
      </c>
      <c r="C575" s="89"/>
      <c r="D575" s="90">
        <v>0</v>
      </c>
      <c r="E575" s="90">
        <v>5</v>
      </c>
      <c r="F575" s="90">
        <v>0</v>
      </c>
      <c r="G575" s="90">
        <v>3</v>
      </c>
      <c r="H575" s="90">
        <v>0</v>
      </c>
      <c r="I575" s="90">
        <v>0</v>
      </c>
      <c r="J575" s="90">
        <v>0</v>
      </c>
      <c r="K575" s="90">
        <v>2</v>
      </c>
      <c r="L575" s="90">
        <v>0</v>
      </c>
      <c r="M575" s="90">
        <v>0</v>
      </c>
      <c r="N575" s="90">
        <v>0</v>
      </c>
      <c r="O575" s="90">
        <v>0</v>
      </c>
      <c r="P575" s="90">
        <v>0</v>
      </c>
      <c r="Q575" s="90">
        <v>0</v>
      </c>
      <c r="R575" s="90">
        <v>0</v>
      </c>
      <c r="S575" s="90">
        <v>10</v>
      </c>
    </row>
    <row r="576" spans="1:19" ht="15.5" x14ac:dyDescent="0.35">
      <c r="A576" s="89"/>
      <c r="B576" s="89" t="s">
        <v>70</v>
      </c>
      <c r="C576" s="89"/>
      <c r="D576" s="90">
        <v>13</v>
      </c>
      <c r="E576" s="90">
        <v>335</v>
      </c>
      <c r="F576" s="90">
        <v>5</v>
      </c>
      <c r="G576" s="90">
        <v>105</v>
      </c>
      <c r="H576" s="90">
        <v>3</v>
      </c>
      <c r="I576" s="90">
        <v>10</v>
      </c>
      <c r="J576" s="90">
        <v>1</v>
      </c>
      <c r="K576" s="90">
        <v>2</v>
      </c>
      <c r="L576" s="90">
        <v>1</v>
      </c>
      <c r="M576" s="90">
        <v>36</v>
      </c>
      <c r="N576" s="90">
        <v>0</v>
      </c>
      <c r="O576" s="90">
        <v>0</v>
      </c>
      <c r="P576" s="90">
        <v>0</v>
      </c>
      <c r="Q576" s="90">
        <v>0</v>
      </c>
      <c r="R576" s="90">
        <v>22</v>
      </c>
      <c r="S576" s="90">
        <v>452</v>
      </c>
    </row>
    <row r="577" spans="1:19" ht="15.5" x14ac:dyDescent="0.35">
      <c r="A577" s="89"/>
      <c r="B577" s="89"/>
      <c r="C577" s="89" t="s">
        <v>495</v>
      </c>
      <c r="D577" s="90">
        <v>4</v>
      </c>
      <c r="E577" s="90">
        <v>124</v>
      </c>
      <c r="F577" s="90">
        <v>1</v>
      </c>
      <c r="G577" s="90">
        <v>36</v>
      </c>
      <c r="H577" s="90">
        <v>1</v>
      </c>
      <c r="I577" s="90">
        <v>3</v>
      </c>
      <c r="J577" s="90">
        <v>1</v>
      </c>
      <c r="K577" s="90">
        <v>0</v>
      </c>
      <c r="L577" s="90">
        <v>1</v>
      </c>
      <c r="M577" s="90">
        <v>24</v>
      </c>
      <c r="N577" s="90">
        <v>0</v>
      </c>
      <c r="O577" s="90">
        <v>0</v>
      </c>
      <c r="P577" s="90">
        <v>0</v>
      </c>
      <c r="Q577" s="90">
        <v>0</v>
      </c>
      <c r="R577" s="90">
        <v>7</v>
      </c>
      <c r="S577" s="90">
        <v>163</v>
      </c>
    </row>
    <row r="578" spans="1:19" ht="15.5" x14ac:dyDescent="0.35">
      <c r="A578" s="89"/>
      <c r="B578" s="89"/>
      <c r="C578" s="89" t="s">
        <v>494</v>
      </c>
      <c r="D578" s="90">
        <v>9</v>
      </c>
      <c r="E578" s="90">
        <v>211</v>
      </c>
      <c r="F578" s="90">
        <v>4</v>
      </c>
      <c r="G578" s="90">
        <v>69</v>
      </c>
      <c r="H578" s="90">
        <v>2</v>
      </c>
      <c r="I578" s="90">
        <v>7</v>
      </c>
      <c r="J578" s="90">
        <v>0</v>
      </c>
      <c r="K578" s="90">
        <v>2</v>
      </c>
      <c r="L578" s="90">
        <v>0</v>
      </c>
      <c r="M578" s="90">
        <v>12</v>
      </c>
      <c r="N578" s="90">
        <v>0</v>
      </c>
      <c r="O578" s="90">
        <v>0</v>
      </c>
      <c r="P578" s="90">
        <v>0</v>
      </c>
      <c r="Q578" s="90">
        <v>0</v>
      </c>
      <c r="R578" s="90">
        <v>15</v>
      </c>
      <c r="S578" s="90">
        <v>289</v>
      </c>
    </row>
    <row r="579" spans="1:19" ht="15.5" x14ac:dyDescent="0.35">
      <c r="A579" s="89" t="s">
        <v>45</v>
      </c>
      <c r="B579" s="89"/>
      <c r="C579" s="89"/>
      <c r="D579" s="90">
        <v>0</v>
      </c>
      <c r="E579" s="90">
        <v>12</v>
      </c>
      <c r="F579" s="90">
        <v>0</v>
      </c>
      <c r="G579" s="90">
        <v>3</v>
      </c>
      <c r="H579" s="90">
        <v>0</v>
      </c>
      <c r="I579" s="90">
        <v>0</v>
      </c>
      <c r="J579" s="90">
        <v>0</v>
      </c>
      <c r="K579" s="90">
        <v>0</v>
      </c>
      <c r="L579" s="90">
        <v>0</v>
      </c>
      <c r="M579" s="90">
        <v>3</v>
      </c>
      <c r="N579" s="90">
        <v>0</v>
      </c>
      <c r="O579" s="90">
        <v>0</v>
      </c>
      <c r="P579" s="90">
        <v>0</v>
      </c>
      <c r="Q579" s="90">
        <v>0</v>
      </c>
      <c r="R579" s="90">
        <v>0</v>
      </c>
      <c r="S579" s="90">
        <v>15</v>
      </c>
    </row>
    <row r="580" spans="1:19" ht="15.5" x14ac:dyDescent="0.35">
      <c r="A580" s="89"/>
      <c r="B580" s="89" t="s">
        <v>70</v>
      </c>
      <c r="C580" s="89"/>
      <c r="D580" s="90">
        <v>0</v>
      </c>
      <c r="E580" s="90">
        <v>12</v>
      </c>
      <c r="F580" s="90">
        <v>0</v>
      </c>
      <c r="G580" s="90">
        <v>3</v>
      </c>
      <c r="H580" s="90">
        <v>0</v>
      </c>
      <c r="I580" s="90">
        <v>0</v>
      </c>
      <c r="J580" s="90">
        <v>0</v>
      </c>
      <c r="K580" s="90">
        <v>0</v>
      </c>
      <c r="L580" s="90">
        <v>0</v>
      </c>
      <c r="M580" s="90">
        <v>3</v>
      </c>
      <c r="N580" s="90">
        <v>0</v>
      </c>
      <c r="O580" s="90">
        <v>0</v>
      </c>
      <c r="P580" s="90">
        <v>0</v>
      </c>
      <c r="Q580" s="90">
        <v>0</v>
      </c>
      <c r="R580" s="90">
        <v>0</v>
      </c>
      <c r="S580" s="90">
        <v>15</v>
      </c>
    </row>
    <row r="581" spans="1:19" ht="15.5" x14ac:dyDescent="0.35">
      <c r="A581" s="89"/>
      <c r="B581" s="89"/>
      <c r="C581" s="89" t="s">
        <v>495</v>
      </c>
      <c r="D581" s="90">
        <v>0</v>
      </c>
      <c r="E581" s="90">
        <v>1</v>
      </c>
      <c r="F581" s="90">
        <v>0</v>
      </c>
      <c r="G581" s="90">
        <v>0</v>
      </c>
      <c r="H581" s="90">
        <v>0</v>
      </c>
      <c r="I581" s="90">
        <v>0</v>
      </c>
      <c r="J581" s="90">
        <v>0</v>
      </c>
      <c r="K581" s="90">
        <v>0</v>
      </c>
      <c r="L581" s="90">
        <v>0</v>
      </c>
      <c r="M581" s="90">
        <v>0</v>
      </c>
      <c r="N581" s="90">
        <v>0</v>
      </c>
      <c r="O581" s="90">
        <v>0</v>
      </c>
      <c r="P581" s="90">
        <v>0</v>
      </c>
      <c r="Q581" s="90">
        <v>0</v>
      </c>
      <c r="R581" s="90">
        <v>0</v>
      </c>
      <c r="S581" s="90">
        <v>1</v>
      </c>
    </row>
    <row r="582" spans="1:19" ht="15.5" x14ac:dyDescent="0.35">
      <c r="A582" s="89"/>
      <c r="B582" s="89"/>
      <c r="C582" s="89" t="s">
        <v>494</v>
      </c>
      <c r="D582" s="90">
        <v>0</v>
      </c>
      <c r="E582" s="90">
        <v>11</v>
      </c>
      <c r="F582" s="90">
        <v>0</v>
      </c>
      <c r="G582" s="90">
        <v>3</v>
      </c>
      <c r="H582" s="90">
        <v>0</v>
      </c>
      <c r="I582" s="90">
        <v>0</v>
      </c>
      <c r="J582" s="90">
        <v>0</v>
      </c>
      <c r="K582" s="90">
        <v>0</v>
      </c>
      <c r="L582" s="90">
        <v>0</v>
      </c>
      <c r="M582" s="90">
        <v>3</v>
      </c>
      <c r="N582" s="90">
        <v>0</v>
      </c>
      <c r="O582" s="90">
        <v>0</v>
      </c>
      <c r="P582" s="90">
        <v>0</v>
      </c>
      <c r="Q582" s="90">
        <v>0</v>
      </c>
      <c r="R582" s="90">
        <v>0</v>
      </c>
      <c r="S582" s="90">
        <v>14</v>
      </c>
    </row>
    <row r="583" spans="1:19" ht="15.5" x14ac:dyDescent="0.35">
      <c r="A583" s="89" t="s">
        <v>46</v>
      </c>
      <c r="B583" s="89"/>
      <c r="C583" s="89"/>
      <c r="D583" s="90">
        <v>12</v>
      </c>
      <c r="E583" s="90">
        <v>199</v>
      </c>
      <c r="F583" s="90">
        <v>5</v>
      </c>
      <c r="G583" s="90">
        <v>74</v>
      </c>
      <c r="H583" s="90">
        <v>3</v>
      </c>
      <c r="I583" s="90">
        <v>7</v>
      </c>
      <c r="J583" s="90">
        <v>0</v>
      </c>
      <c r="K583" s="90">
        <v>0</v>
      </c>
      <c r="L583" s="90">
        <v>1</v>
      </c>
      <c r="M583" s="90">
        <v>15</v>
      </c>
      <c r="N583" s="90">
        <v>0</v>
      </c>
      <c r="O583" s="90">
        <v>2</v>
      </c>
      <c r="P583" s="90">
        <v>0</v>
      </c>
      <c r="Q583" s="90">
        <v>0</v>
      </c>
      <c r="R583" s="90">
        <v>20</v>
      </c>
      <c r="S583" s="90">
        <v>282</v>
      </c>
    </row>
    <row r="584" spans="1:19" ht="15.5" x14ac:dyDescent="0.35">
      <c r="A584" s="89"/>
      <c r="B584" s="89" t="s">
        <v>431</v>
      </c>
      <c r="C584" s="89"/>
      <c r="D584" s="90">
        <v>0</v>
      </c>
      <c r="E584" s="90">
        <v>3</v>
      </c>
      <c r="F584" s="90">
        <v>0</v>
      </c>
      <c r="G584" s="90">
        <v>0</v>
      </c>
      <c r="H584" s="90">
        <v>0</v>
      </c>
      <c r="I584" s="90">
        <v>0</v>
      </c>
      <c r="J584" s="90">
        <v>0</v>
      </c>
      <c r="K584" s="90">
        <v>0</v>
      </c>
      <c r="L584" s="90">
        <v>0</v>
      </c>
      <c r="M584" s="90">
        <v>0</v>
      </c>
      <c r="N584" s="90">
        <v>0</v>
      </c>
      <c r="O584" s="90">
        <v>0</v>
      </c>
      <c r="P584" s="90">
        <v>0</v>
      </c>
      <c r="Q584" s="90">
        <v>0</v>
      </c>
      <c r="R584" s="90">
        <v>0</v>
      </c>
      <c r="S584" s="90">
        <v>3</v>
      </c>
    </row>
    <row r="585" spans="1:19" ht="15.5" x14ac:dyDescent="0.35">
      <c r="A585" s="89"/>
      <c r="B585" s="89" t="s">
        <v>432</v>
      </c>
      <c r="C585" s="89"/>
      <c r="D585" s="90">
        <v>0</v>
      </c>
      <c r="E585" s="90">
        <v>4</v>
      </c>
      <c r="F585" s="90">
        <v>0</v>
      </c>
      <c r="G585" s="90">
        <v>0</v>
      </c>
      <c r="H585" s="90">
        <v>0</v>
      </c>
      <c r="I585" s="90">
        <v>2</v>
      </c>
      <c r="J585" s="90">
        <v>0</v>
      </c>
      <c r="K585" s="90">
        <v>0</v>
      </c>
      <c r="L585" s="90">
        <v>0</v>
      </c>
      <c r="M585" s="90">
        <v>1</v>
      </c>
      <c r="N585" s="90">
        <v>0</v>
      </c>
      <c r="O585" s="90">
        <v>0</v>
      </c>
      <c r="P585" s="90">
        <v>0</v>
      </c>
      <c r="Q585" s="90">
        <v>0</v>
      </c>
      <c r="R585" s="90">
        <v>0</v>
      </c>
      <c r="S585" s="90">
        <v>6</v>
      </c>
    </row>
    <row r="586" spans="1:19" ht="15.5" x14ac:dyDescent="0.35">
      <c r="A586" s="89"/>
      <c r="B586" s="89" t="s">
        <v>433</v>
      </c>
      <c r="C586" s="89"/>
      <c r="D586" s="90">
        <v>0</v>
      </c>
      <c r="E586" s="90">
        <v>6</v>
      </c>
      <c r="F586" s="90">
        <v>0</v>
      </c>
      <c r="G586" s="90">
        <v>0</v>
      </c>
      <c r="H586" s="90">
        <v>0</v>
      </c>
      <c r="I586" s="90">
        <v>0</v>
      </c>
      <c r="J586" s="90">
        <v>0</v>
      </c>
      <c r="K586" s="90">
        <v>0</v>
      </c>
      <c r="L586" s="90">
        <v>0</v>
      </c>
      <c r="M586" s="90">
        <v>1</v>
      </c>
      <c r="N586" s="90">
        <v>0</v>
      </c>
      <c r="O586" s="90">
        <v>0</v>
      </c>
      <c r="P586" s="90">
        <v>0</v>
      </c>
      <c r="Q586" s="90">
        <v>0</v>
      </c>
      <c r="R586" s="90">
        <v>0</v>
      </c>
      <c r="S586" s="90">
        <v>6</v>
      </c>
    </row>
    <row r="587" spans="1:19" ht="15.5" x14ac:dyDescent="0.35">
      <c r="A587" s="89"/>
      <c r="B587" s="89" t="s">
        <v>434</v>
      </c>
      <c r="C587" s="89"/>
      <c r="D587" s="90">
        <v>1</v>
      </c>
      <c r="E587" s="90">
        <v>6</v>
      </c>
      <c r="F587" s="90">
        <v>1</v>
      </c>
      <c r="G587" s="90">
        <v>2</v>
      </c>
      <c r="H587" s="90">
        <v>2</v>
      </c>
      <c r="I587" s="90">
        <v>0</v>
      </c>
      <c r="J587" s="90">
        <v>0</v>
      </c>
      <c r="K587" s="90">
        <v>0</v>
      </c>
      <c r="L587" s="90">
        <v>0</v>
      </c>
      <c r="M587" s="90">
        <v>0</v>
      </c>
      <c r="N587" s="90">
        <v>0</v>
      </c>
      <c r="O587" s="90">
        <v>0</v>
      </c>
      <c r="P587" s="90">
        <v>0</v>
      </c>
      <c r="Q587" s="90">
        <v>0</v>
      </c>
      <c r="R587" s="90">
        <v>4</v>
      </c>
      <c r="S587" s="90">
        <v>8</v>
      </c>
    </row>
    <row r="588" spans="1:19" ht="15.5" x14ac:dyDescent="0.35">
      <c r="A588" s="89"/>
      <c r="B588" s="89" t="s">
        <v>70</v>
      </c>
      <c r="C588" s="89"/>
      <c r="D588" s="90">
        <v>11</v>
      </c>
      <c r="E588" s="90">
        <v>180</v>
      </c>
      <c r="F588" s="90">
        <v>4</v>
      </c>
      <c r="G588" s="90">
        <v>72</v>
      </c>
      <c r="H588" s="90">
        <v>1</v>
      </c>
      <c r="I588" s="90">
        <v>5</v>
      </c>
      <c r="J588" s="90">
        <v>0</v>
      </c>
      <c r="K588" s="90">
        <v>0</v>
      </c>
      <c r="L588" s="90">
        <v>1</v>
      </c>
      <c r="M588" s="90">
        <v>13</v>
      </c>
      <c r="N588" s="90">
        <v>0</v>
      </c>
      <c r="O588" s="90">
        <v>2</v>
      </c>
      <c r="P588" s="90">
        <v>0</v>
      </c>
      <c r="Q588" s="90">
        <v>0</v>
      </c>
      <c r="R588" s="90">
        <v>16</v>
      </c>
      <c r="S588" s="90">
        <v>259</v>
      </c>
    </row>
    <row r="589" spans="1:19" ht="15.5" x14ac:dyDescent="0.35">
      <c r="A589" s="89"/>
      <c r="B589" s="89"/>
      <c r="C589" s="89" t="s">
        <v>495</v>
      </c>
      <c r="D589" s="90">
        <v>1</v>
      </c>
      <c r="E589" s="90">
        <v>68</v>
      </c>
      <c r="F589" s="90">
        <v>1</v>
      </c>
      <c r="G589" s="90">
        <v>23</v>
      </c>
      <c r="H589" s="90">
        <v>0</v>
      </c>
      <c r="I589" s="90">
        <v>4</v>
      </c>
      <c r="J589" s="90">
        <v>0</v>
      </c>
      <c r="K589" s="90">
        <v>0</v>
      </c>
      <c r="L589" s="90">
        <v>0</v>
      </c>
      <c r="M589" s="90">
        <v>10</v>
      </c>
      <c r="N589" s="90">
        <v>0</v>
      </c>
      <c r="O589" s="90">
        <v>2</v>
      </c>
      <c r="P589" s="90">
        <v>0</v>
      </c>
      <c r="Q589" s="90">
        <v>0</v>
      </c>
      <c r="R589" s="90">
        <v>2</v>
      </c>
      <c r="S589" s="90">
        <v>97</v>
      </c>
    </row>
    <row r="590" spans="1:19" ht="15.5" x14ac:dyDescent="0.35">
      <c r="A590" s="89"/>
      <c r="B590" s="89"/>
      <c r="C590" s="89" t="s">
        <v>494</v>
      </c>
      <c r="D590" s="90">
        <v>10</v>
      </c>
      <c r="E590" s="90">
        <v>112</v>
      </c>
      <c r="F590" s="90">
        <v>3</v>
      </c>
      <c r="G590" s="90">
        <v>49</v>
      </c>
      <c r="H590" s="90">
        <v>1</v>
      </c>
      <c r="I590" s="90">
        <v>1</v>
      </c>
      <c r="J590" s="90">
        <v>0</v>
      </c>
      <c r="K590" s="90">
        <v>0</v>
      </c>
      <c r="L590" s="90">
        <v>1</v>
      </c>
      <c r="M590" s="90">
        <v>3</v>
      </c>
      <c r="N590" s="90">
        <v>0</v>
      </c>
      <c r="O590" s="90">
        <v>0</v>
      </c>
      <c r="P590" s="90">
        <v>0</v>
      </c>
      <c r="Q590" s="90">
        <v>0</v>
      </c>
      <c r="R590" s="90">
        <v>14</v>
      </c>
      <c r="S590" s="90">
        <v>162</v>
      </c>
    </row>
    <row r="591" spans="1:19" ht="15.5" x14ac:dyDescent="0.35">
      <c r="A591" s="89" t="s">
        <v>47</v>
      </c>
      <c r="B591" s="89"/>
      <c r="C591" s="89"/>
      <c r="D591" s="90">
        <v>26</v>
      </c>
      <c r="E591" s="90">
        <v>1794</v>
      </c>
      <c r="F591" s="90">
        <v>3</v>
      </c>
      <c r="G591" s="90">
        <v>646</v>
      </c>
      <c r="H591" s="90">
        <v>9</v>
      </c>
      <c r="I591" s="90">
        <v>91</v>
      </c>
      <c r="J591" s="90">
        <v>3</v>
      </c>
      <c r="K591" s="90">
        <v>71</v>
      </c>
      <c r="L591" s="90">
        <v>5</v>
      </c>
      <c r="M591" s="90">
        <v>125</v>
      </c>
      <c r="N591" s="90">
        <v>0</v>
      </c>
      <c r="O591" s="90">
        <v>6</v>
      </c>
      <c r="P591" s="90">
        <v>0</v>
      </c>
      <c r="Q591" s="90">
        <v>0</v>
      </c>
      <c r="R591" s="90">
        <v>41</v>
      </c>
      <c r="S591" s="90">
        <v>2608</v>
      </c>
    </row>
    <row r="592" spans="1:19" ht="15.5" x14ac:dyDescent="0.35">
      <c r="A592" s="89"/>
      <c r="B592" s="89" t="s">
        <v>435</v>
      </c>
      <c r="C592" s="89"/>
      <c r="D592" s="90">
        <v>0</v>
      </c>
      <c r="E592" s="90">
        <v>57</v>
      </c>
      <c r="F592" s="90">
        <v>0</v>
      </c>
      <c r="G592" s="90">
        <v>23</v>
      </c>
      <c r="H592" s="90">
        <v>0</v>
      </c>
      <c r="I592" s="90">
        <v>1</v>
      </c>
      <c r="J592" s="90">
        <v>0</v>
      </c>
      <c r="K592" s="90">
        <v>4</v>
      </c>
      <c r="L592" s="90">
        <v>0</v>
      </c>
      <c r="M592" s="90">
        <v>3</v>
      </c>
      <c r="N592" s="90">
        <v>0</v>
      </c>
      <c r="O592" s="90">
        <v>0</v>
      </c>
      <c r="P592" s="90">
        <v>0</v>
      </c>
      <c r="Q592" s="90">
        <v>0</v>
      </c>
      <c r="R592" s="90">
        <v>0</v>
      </c>
      <c r="S592" s="90">
        <v>85</v>
      </c>
    </row>
    <row r="593" spans="1:19" ht="15.5" x14ac:dyDescent="0.35">
      <c r="A593" s="89"/>
      <c r="B593" s="89" t="s">
        <v>436</v>
      </c>
      <c r="C593" s="89"/>
      <c r="D593" s="90">
        <v>2</v>
      </c>
      <c r="E593" s="90">
        <v>41</v>
      </c>
      <c r="F593" s="90">
        <v>0</v>
      </c>
      <c r="G593" s="90">
        <v>23</v>
      </c>
      <c r="H593" s="90">
        <v>1</v>
      </c>
      <c r="I593" s="90">
        <v>0</v>
      </c>
      <c r="J593" s="90">
        <v>0</v>
      </c>
      <c r="K593" s="90">
        <v>2</v>
      </c>
      <c r="L593" s="90">
        <v>0</v>
      </c>
      <c r="M593" s="90">
        <v>4</v>
      </c>
      <c r="N593" s="90">
        <v>0</v>
      </c>
      <c r="O593" s="90">
        <v>0</v>
      </c>
      <c r="P593" s="90">
        <v>0</v>
      </c>
      <c r="Q593" s="90">
        <v>0</v>
      </c>
      <c r="R593" s="90">
        <v>3</v>
      </c>
      <c r="S593" s="90">
        <v>66</v>
      </c>
    </row>
    <row r="594" spans="1:19" ht="15.5" x14ac:dyDescent="0.35">
      <c r="A594" s="89"/>
      <c r="B594" s="89" t="s">
        <v>437</v>
      </c>
      <c r="C594" s="89"/>
      <c r="D594" s="90">
        <v>7</v>
      </c>
      <c r="E594" s="90">
        <v>596</v>
      </c>
      <c r="F594" s="90">
        <v>0</v>
      </c>
      <c r="G594" s="90">
        <v>206</v>
      </c>
      <c r="H594" s="90">
        <v>0</v>
      </c>
      <c r="I594" s="90">
        <v>37</v>
      </c>
      <c r="J594" s="90">
        <v>2</v>
      </c>
      <c r="K594" s="90">
        <v>31</v>
      </c>
      <c r="L594" s="90">
        <v>2</v>
      </c>
      <c r="M594" s="90">
        <v>29</v>
      </c>
      <c r="N594" s="90">
        <v>0</v>
      </c>
      <c r="O594" s="90">
        <v>2</v>
      </c>
      <c r="P594" s="90">
        <v>0</v>
      </c>
      <c r="Q594" s="90">
        <v>0</v>
      </c>
      <c r="R594" s="90">
        <v>9</v>
      </c>
      <c r="S594" s="90">
        <v>872</v>
      </c>
    </row>
    <row r="595" spans="1:19" ht="15.5" x14ac:dyDescent="0.35">
      <c r="A595" s="89"/>
      <c r="B595" s="89" t="s">
        <v>438</v>
      </c>
      <c r="C595" s="89"/>
      <c r="D595" s="90">
        <v>0</v>
      </c>
      <c r="E595" s="90">
        <v>10</v>
      </c>
      <c r="F595" s="90">
        <v>0</v>
      </c>
      <c r="G595" s="90">
        <v>13</v>
      </c>
      <c r="H595" s="90">
        <v>0</v>
      </c>
      <c r="I595" s="90">
        <v>0</v>
      </c>
      <c r="J595" s="90">
        <v>0</v>
      </c>
      <c r="K595" s="90">
        <v>1</v>
      </c>
      <c r="L595" s="90">
        <v>0</v>
      </c>
      <c r="M595" s="90">
        <v>1</v>
      </c>
      <c r="N595" s="90">
        <v>0</v>
      </c>
      <c r="O595" s="90">
        <v>0</v>
      </c>
      <c r="P595" s="90">
        <v>0</v>
      </c>
      <c r="Q595" s="90">
        <v>0</v>
      </c>
      <c r="R595" s="90">
        <v>0</v>
      </c>
      <c r="S595" s="90">
        <v>24</v>
      </c>
    </row>
    <row r="596" spans="1:19" ht="15.5" x14ac:dyDescent="0.35">
      <c r="A596" s="89"/>
      <c r="B596" s="89" t="s">
        <v>439</v>
      </c>
      <c r="C596" s="89"/>
      <c r="D596" s="90">
        <v>0</v>
      </c>
      <c r="E596" s="90">
        <v>52</v>
      </c>
      <c r="F596" s="90">
        <v>0</v>
      </c>
      <c r="G596" s="90">
        <v>18</v>
      </c>
      <c r="H596" s="90">
        <v>0</v>
      </c>
      <c r="I596" s="90">
        <v>8</v>
      </c>
      <c r="J596" s="90">
        <v>0</v>
      </c>
      <c r="K596" s="90">
        <v>3</v>
      </c>
      <c r="L596" s="90">
        <v>0</v>
      </c>
      <c r="M596" s="90">
        <v>3</v>
      </c>
      <c r="N596" s="90">
        <v>0</v>
      </c>
      <c r="O596" s="90">
        <v>1</v>
      </c>
      <c r="P596" s="90">
        <v>0</v>
      </c>
      <c r="Q596" s="90">
        <v>0</v>
      </c>
      <c r="R596" s="90">
        <v>0</v>
      </c>
      <c r="S596" s="90">
        <v>82</v>
      </c>
    </row>
    <row r="597" spans="1:19" ht="15.5" x14ac:dyDescent="0.35">
      <c r="A597" s="89"/>
      <c r="B597" s="89" t="s">
        <v>440</v>
      </c>
      <c r="C597" s="89"/>
      <c r="D597" s="90">
        <v>5</v>
      </c>
      <c r="E597" s="90">
        <v>262</v>
      </c>
      <c r="F597" s="90">
        <v>1</v>
      </c>
      <c r="G597" s="90">
        <v>96</v>
      </c>
      <c r="H597" s="90">
        <v>1</v>
      </c>
      <c r="I597" s="90">
        <v>17</v>
      </c>
      <c r="J597" s="90">
        <v>0</v>
      </c>
      <c r="K597" s="90">
        <v>14</v>
      </c>
      <c r="L597" s="90">
        <v>1</v>
      </c>
      <c r="M597" s="90">
        <v>32</v>
      </c>
      <c r="N597" s="90">
        <v>0</v>
      </c>
      <c r="O597" s="90">
        <v>0</v>
      </c>
      <c r="P597" s="90">
        <v>0</v>
      </c>
      <c r="Q597" s="90">
        <v>0</v>
      </c>
      <c r="R597" s="90">
        <v>7</v>
      </c>
      <c r="S597" s="90">
        <v>389</v>
      </c>
    </row>
    <row r="598" spans="1:19" ht="15.5" x14ac:dyDescent="0.35">
      <c r="A598" s="89"/>
      <c r="B598" s="89" t="s">
        <v>441</v>
      </c>
      <c r="C598" s="89"/>
      <c r="D598" s="90">
        <v>5</v>
      </c>
      <c r="E598" s="90">
        <v>481</v>
      </c>
      <c r="F598" s="90">
        <v>1</v>
      </c>
      <c r="G598" s="90">
        <v>167</v>
      </c>
      <c r="H598" s="90">
        <v>4</v>
      </c>
      <c r="I598" s="90">
        <v>27</v>
      </c>
      <c r="J598" s="90">
        <v>0</v>
      </c>
      <c r="K598" s="90">
        <v>12</v>
      </c>
      <c r="L598" s="90">
        <v>2</v>
      </c>
      <c r="M598" s="90">
        <v>29</v>
      </c>
      <c r="N598" s="90">
        <v>0</v>
      </c>
      <c r="O598" s="90">
        <v>2</v>
      </c>
      <c r="P598" s="90">
        <v>0</v>
      </c>
      <c r="Q598" s="90">
        <v>0</v>
      </c>
      <c r="R598" s="90">
        <v>10</v>
      </c>
      <c r="S598" s="90">
        <v>689</v>
      </c>
    </row>
    <row r="599" spans="1:19" ht="15.5" x14ac:dyDescent="0.35">
      <c r="A599" s="89"/>
      <c r="B599" s="89" t="s">
        <v>70</v>
      </c>
      <c r="C599" s="89"/>
      <c r="D599" s="90">
        <v>7</v>
      </c>
      <c r="E599" s="90">
        <v>295</v>
      </c>
      <c r="F599" s="90">
        <v>1</v>
      </c>
      <c r="G599" s="90">
        <v>100</v>
      </c>
      <c r="H599" s="90">
        <v>3</v>
      </c>
      <c r="I599" s="90">
        <v>1</v>
      </c>
      <c r="J599" s="90">
        <v>1</v>
      </c>
      <c r="K599" s="90">
        <v>4</v>
      </c>
      <c r="L599" s="90">
        <v>0</v>
      </c>
      <c r="M599" s="90">
        <v>24</v>
      </c>
      <c r="N599" s="90">
        <v>0</v>
      </c>
      <c r="O599" s="90">
        <v>1</v>
      </c>
      <c r="P599" s="90">
        <v>0</v>
      </c>
      <c r="Q599" s="90">
        <v>0</v>
      </c>
      <c r="R599" s="90">
        <v>12</v>
      </c>
      <c r="S599" s="90">
        <v>401</v>
      </c>
    </row>
    <row r="600" spans="1:19" ht="15.5" x14ac:dyDescent="0.35">
      <c r="A600" s="89"/>
      <c r="B600" s="89"/>
      <c r="C600" s="89" t="s">
        <v>495</v>
      </c>
      <c r="D600" s="90">
        <v>2</v>
      </c>
      <c r="E600" s="90">
        <v>68</v>
      </c>
      <c r="F600" s="90">
        <v>0</v>
      </c>
      <c r="G600" s="90">
        <v>23</v>
      </c>
      <c r="H600" s="90">
        <v>0</v>
      </c>
      <c r="I600" s="90">
        <v>0</v>
      </c>
      <c r="J600" s="90">
        <v>0</v>
      </c>
      <c r="K600" s="90">
        <v>3</v>
      </c>
      <c r="L600" s="90">
        <v>0</v>
      </c>
      <c r="M600" s="90">
        <v>7</v>
      </c>
      <c r="N600" s="90">
        <v>0</v>
      </c>
      <c r="O600" s="90">
        <v>1</v>
      </c>
      <c r="P600" s="90">
        <v>0</v>
      </c>
      <c r="Q600" s="90">
        <v>0</v>
      </c>
      <c r="R600" s="90">
        <v>2</v>
      </c>
      <c r="S600" s="90">
        <v>95</v>
      </c>
    </row>
    <row r="601" spans="1:19" ht="15.5" x14ac:dyDescent="0.35">
      <c r="A601" s="89"/>
      <c r="B601" s="89"/>
      <c r="C601" s="89" t="s">
        <v>494</v>
      </c>
      <c r="D601" s="90">
        <v>5</v>
      </c>
      <c r="E601" s="90">
        <v>227</v>
      </c>
      <c r="F601" s="90">
        <v>1</v>
      </c>
      <c r="G601" s="90">
        <v>77</v>
      </c>
      <c r="H601" s="90">
        <v>3</v>
      </c>
      <c r="I601" s="90">
        <v>1</v>
      </c>
      <c r="J601" s="90">
        <v>1</v>
      </c>
      <c r="K601" s="90">
        <v>1</v>
      </c>
      <c r="L601" s="90">
        <v>0</v>
      </c>
      <c r="M601" s="90">
        <v>17</v>
      </c>
      <c r="N601" s="90">
        <v>0</v>
      </c>
      <c r="O601" s="90">
        <v>0</v>
      </c>
      <c r="P601" s="90">
        <v>0</v>
      </c>
      <c r="Q601" s="90">
        <v>0</v>
      </c>
      <c r="R601" s="90">
        <v>10</v>
      </c>
      <c r="S601" s="90">
        <v>306</v>
      </c>
    </row>
    <row r="602" spans="1:19" ht="15.5" x14ac:dyDescent="0.35">
      <c r="A602" s="89" t="s">
        <v>48</v>
      </c>
      <c r="B602" s="89"/>
      <c r="C602" s="89"/>
      <c r="D602" s="90">
        <v>37</v>
      </c>
      <c r="E602" s="90">
        <v>1563</v>
      </c>
      <c r="F602" s="90">
        <v>7</v>
      </c>
      <c r="G602" s="90">
        <v>452</v>
      </c>
      <c r="H602" s="90">
        <v>5</v>
      </c>
      <c r="I602" s="90">
        <v>78</v>
      </c>
      <c r="J602" s="90">
        <v>1</v>
      </c>
      <c r="K602" s="90">
        <v>73</v>
      </c>
      <c r="L602" s="90">
        <v>10</v>
      </c>
      <c r="M602" s="90">
        <v>128</v>
      </c>
      <c r="N602" s="90">
        <v>0</v>
      </c>
      <c r="O602" s="90">
        <v>8</v>
      </c>
      <c r="P602" s="90">
        <v>0</v>
      </c>
      <c r="Q602" s="90">
        <v>0</v>
      </c>
      <c r="R602" s="90">
        <v>50</v>
      </c>
      <c r="S602" s="90">
        <v>2174</v>
      </c>
    </row>
    <row r="603" spans="1:19" ht="15.5" x14ac:dyDescent="0.35">
      <c r="A603" s="89"/>
      <c r="B603" s="89" t="s">
        <v>442</v>
      </c>
      <c r="C603" s="89"/>
      <c r="D603" s="90">
        <v>0</v>
      </c>
      <c r="E603" s="90">
        <v>10</v>
      </c>
      <c r="F603" s="90">
        <v>0</v>
      </c>
      <c r="G603" s="90">
        <v>3</v>
      </c>
      <c r="H603" s="90">
        <v>0</v>
      </c>
      <c r="I603" s="90">
        <v>1</v>
      </c>
      <c r="J603" s="90">
        <v>0</v>
      </c>
      <c r="K603" s="90">
        <v>0</v>
      </c>
      <c r="L603" s="90">
        <v>0</v>
      </c>
      <c r="M603" s="90">
        <v>1</v>
      </c>
      <c r="N603" s="90">
        <v>0</v>
      </c>
      <c r="O603" s="90">
        <v>0</v>
      </c>
      <c r="P603" s="90">
        <v>0</v>
      </c>
      <c r="Q603" s="90">
        <v>0</v>
      </c>
      <c r="R603" s="90">
        <v>0</v>
      </c>
      <c r="S603" s="90">
        <v>14</v>
      </c>
    </row>
    <row r="604" spans="1:19" ht="15.5" x14ac:dyDescent="0.35">
      <c r="A604" s="89"/>
      <c r="B604" s="89" t="s">
        <v>443</v>
      </c>
      <c r="C604" s="89"/>
      <c r="D604" s="90">
        <v>0</v>
      </c>
      <c r="E604" s="90">
        <v>27</v>
      </c>
      <c r="F604" s="90">
        <v>0</v>
      </c>
      <c r="G604" s="90">
        <v>5</v>
      </c>
      <c r="H604" s="90">
        <v>0</v>
      </c>
      <c r="I604" s="90">
        <v>1</v>
      </c>
      <c r="J604" s="90">
        <v>0</v>
      </c>
      <c r="K604" s="90">
        <v>0</v>
      </c>
      <c r="L604" s="90">
        <v>0</v>
      </c>
      <c r="M604" s="90">
        <v>1</v>
      </c>
      <c r="N604" s="90">
        <v>0</v>
      </c>
      <c r="O604" s="90">
        <v>0</v>
      </c>
      <c r="P604" s="90">
        <v>0</v>
      </c>
      <c r="Q604" s="90">
        <v>0</v>
      </c>
      <c r="R604" s="90">
        <v>0</v>
      </c>
      <c r="S604" s="90">
        <v>33</v>
      </c>
    </row>
    <row r="605" spans="1:19" ht="15.5" x14ac:dyDescent="0.35">
      <c r="A605" s="89"/>
      <c r="B605" s="89" t="s">
        <v>444</v>
      </c>
      <c r="C605" s="89"/>
      <c r="D605" s="90">
        <v>0</v>
      </c>
      <c r="E605" s="90">
        <v>13</v>
      </c>
      <c r="F605" s="90">
        <v>1</v>
      </c>
      <c r="G605" s="90">
        <v>7</v>
      </c>
      <c r="H605" s="90">
        <v>1</v>
      </c>
      <c r="I605" s="90">
        <v>2</v>
      </c>
      <c r="J605" s="90">
        <v>0</v>
      </c>
      <c r="K605" s="90">
        <v>2</v>
      </c>
      <c r="L605" s="90">
        <v>0</v>
      </c>
      <c r="M605" s="90">
        <v>0</v>
      </c>
      <c r="N605" s="90">
        <v>0</v>
      </c>
      <c r="O605" s="90">
        <v>0</v>
      </c>
      <c r="P605" s="90">
        <v>0</v>
      </c>
      <c r="Q605" s="90">
        <v>0</v>
      </c>
      <c r="R605" s="90">
        <v>2</v>
      </c>
      <c r="S605" s="90">
        <v>24</v>
      </c>
    </row>
    <row r="606" spans="1:19" ht="15.5" x14ac:dyDescent="0.35">
      <c r="A606" s="89"/>
      <c r="B606" s="89" t="s">
        <v>445</v>
      </c>
      <c r="C606" s="89"/>
      <c r="D606" s="90">
        <v>1</v>
      </c>
      <c r="E606" s="90">
        <v>177</v>
      </c>
      <c r="F606" s="90">
        <v>0</v>
      </c>
      <c r="G606" s="90">
        <v>46</v>
      </c>
      <c r="H606" s="90">
        <v>0</v>
      </c>
      <c r="I606" s="90">
        <v>13</v>
      </c>
      <c r="J606" s="90">
        <v>0</v>
      </c>
      <c r="K606" s="90">
        <v>15</v>
      </c>
      <c r="L606" s="90">
        <v>0</v>
      </c>
      <c r="M606" s="90">
        <v>12</v>
      </c>
      <c r="N606" s="90">
        <v>0</v>
      </c>
      <c r="O606" s="90">
        <v>6</v>
      </c>
      <c r="P606" s="90">
        <v>0</v>
      </c>
      <c r="Q606" s="90">
        <v>0</v>
      </c>
      <c r="R606" s="90">
        <v>1</v>
      </c>
      <c r="S606" s="90">
        <v>257</v>
      </c>
    </row>
    <row r="607" spans="1:19" ht="15.5" x14ac:dyDescent="0.35">
      <c r="A607" s="89"/>
      <c r="B607" s="89" t="s">
        <v>446</v>
      </c>
      <c r="C607" s="89"/>
      <c r="D607" s="90">
        <v>2</v>
      </c>
      <c r="E607" s="90">
        <v>89</v>
      </c>
      <c r="F607" s="90">
        <v>1</v>
      </c>
      <c r="G607" s="90">
        <v>31</v>
      </c>
      <c r="H607" s="90">
        <v>2</v>
      </c>
      <c r="I607" s="90">
        <v>2</v>
      </c>
      <c r="J607" s="90">
        <v>0</v>
      </c>
      <c r="K607" s="90">
        <v>5</v>
      </c>
      <c r="L607" s="90">
        <v>0</v>
      </c>
      <c r="M607" s="90">
        <v>4</v>
      </c>
      <c r="N607" s="90">
        <v>0</v>
      </c>
      <c r="O607" s="90">
        <v>1</v>
      </c>
      <c r="P607" s="90">
        <v>0</v>
      </c>
      <c r="Q607" s="90">
        <v>0</v>
      </c>
      <c r="R607" s="90">
        <v>5</v>
      </c>
      <c r="S607" s="90">
        <v>128</v>
      </c>
    </row>
    <row r="608" spans="1:19" ht="15.5" x14ac:dyDescent="0.35">
      <c r="A608" s="89"/>
      <c r="B608" s="89" t="s">
        <v>447</v>
      </c>
      <c r="C608" s="89"/>
      <c r="D608" s="90">
        <v>4</v>
      </c>
      <c r="E608" s="90">
        <v>329</v>
      </c>
      <c r="F608" s="90">
        <v>2</v>
      </c>
      <c r="G608" s="90">
        <v>86</v>
      </c>
      <c r="H608" s="90">
        <v>0</v>
      </c>
      <c r="I608" s="90">
        <v>26</v>
      </c>
      <c r="J608" s="90">
        <v>0</v>
      </c>
      <c r="K608" s="90">
        <v>9</v>
      </c>
      <c r="L608" s="90">
        <v>1</v>
      </c>
      <c r="M608" s="90">
        <v>23</v>
      </c>
      <c r="N608" s="90">
        <v>0</v>
      </c>
      <c r="O608" s="90">
        <v>0</v>
      </c>
      <c r="P608" s="90">
        <v>0</v>
      </c>
      <c r="Q608" s="90">
        <v>0</v>
      </c>
      <c r="R608" s="90">
        <v>6</v>
      </c>
      <c r="S608" s="90">
        <v>450</v>
      </c>
    </row>
    <row r="609" spans="1:19" ht="15.5" x14ac:dyDescent="0.35">
      <c r="A609" s="89"/>
      <c r="B609" s="89" t="s">
        <v>448</v>
      </c>
      <c r="C609" s="89"/>
      <c r="D609" s="90">
        <v>0</v>
      </c>
      <c r="E609" s="90">
        <v>30</v>
      </c>
      <c r="F609" s="90">
        <v>0</v>
      </c>
      <c r="G609" s="90">
        <v>11</v>
      </c>
      <c r="H609" s="90">
        <v>0</v>
      </c>
      <c r="I609" s="90">
        <v>5</v>
      </c>
      <c r="J609" s="90">
        <v>0</v>
      </c>
      <c r="K609" s="90">
        <v>1</v>
      </c>
      <c r="L609" s="90">
        <v>0</v>
      </c>
      <c r="M609" s="90">
        <v>1</v>
      </c>
      <c r="N609" s="90">
        <v>0</v>
      </c>
      <c r="O609" s="90">
        <v>0</v>
      </c>
      <c r="P609" s="90">
        <v>0</v>
      </c>
      <c r="Q609" s="90">
        <v>0</v>
      </c>
      <c r="R609" s="90">
        <v>0</v>
      </c>
      <c r="S609" s="90">
        <v>47</v>
      </c>
    </row>
    <row r="610" spans="1:19" ht="15.5" x14ac:dyDescent="0.35">
      <c r="A610" s="89"/>
      <c r="B610" s="89" t="s">
        <v>48</v>
      </c>
      <c r="C610" s="89"/>
      <c r="D610" s="90">
        <v>0</v>
      </c>
      <c r="E610" s="90">
        <v>18</v>
      </c>
      <c r="F610" s="90">
        <v>0</v>
      </c>
      <c r="G610" s="90">
        <v>7</v>
      </c>
      <c r="H610" s="90">
        <v>1</v>
      </c>
      <c r="I610" s="90">
        <v>8</v>
      </c>
      <c r="J610" s="90">
        <v>0</v>
      </c>
      <c r="K610" s="90">
        <v>5</v>
      </c>
      <c r="L610" s="90">
        <v>0</v>
      </c>
      <c r="M610" s="90">
        <v>1</v>
      </c>
      <c r="N610" s="90">
        <v>0</v>
      </c>
      <c r="O610" s="90">
        <v>0</v>
      </c>
      <c r="P610" s="90">
        <v>0</v>
      </c>
      <c r="Q610" s="90">
        <v>0</v>
      </c>
      <c r="R610" s="90">
        <v>1</v>
      </c>
      <c r="S610" s="90">
        <v>38</v>
      </c>
    </row>
    <row r="611" spans="1:19" ht="15.5" x14ac:dyDescent="0.35">
      <c r="A611" s="89"/>
      <c r="B611" s="89" t="s">
        <v>449</v>
      </c>
      <c r="C611" s="89"/>
      <c r="D611" s="90">
        <v>0</v>
      </c>
      <c r="E611" s="90">
        <v>31</v>
      </c>
      <c r="F611" s="90">
        <v>0</v>
      </c>
      <c r="G611" s="90">
        <v>13</v>
      </c>
      <c r="H611" s="90">
        <v>0</v>
      </c>
      <c r="I611" s="90">
        <v>2</v>
      </c>
      <c r="J611" s="90">
        <v>0</v>
      </c>
      <c r="K611" s="90">
        <v>4</v>
      </c>
      <c r="L611" s="90">
        <v>0</v>
      </c>
      <c r="M611" s="90">
        <v>1</v>
      </c>
      <c r="N611" s="90">
        <v>0</v>
      </c>
      <c r="O611" s="90">
        <v>0</v>
      </c>
      <c r="P611" s="90">
        <v>0</v>
      </c>
      <c r="Q611" s="90">
        <v>0</v>
      </c>
      <c r="R611" s="90">
        <v>0</v>
      </c>
      <c r="S611" s="90">
        <v>50</v>
      </c>
    </row>
    <row r="612" spans="1:19" ht="15.5" x14ac:dyDescent="0.35">
      <c r="A612" s="89"/>
      <c r="B612" s="89" t="s">
        <v>70</v>
      </c>
      <c r="C612" s="89"/>
      <c r="D612" s="90">
        <v>30</v>
      </c>
      <c r="E612" s="90">
        <v>839</v>
      </c>
      <c r="F612" s="90">
        <v>3</v>
      </c>
      <c r="G612" s="90">
        <v>243</v>
      </c>
      <c r="H612" s="90">
        <v>1</v>
      </c>
      <c r="I612" s="90">
        <v>18</v>
      </c>
      <c r="J612" s="90">
        <v>1</v>
      </c>
      <c r="K612" s="90">
        <v>32</v>
      </c>
      <c r="L612" s="90">
        <v>9</v>
      </c>
      <c r="M612" s="90">
        <v>84</v>
      </c>
      <c r="N612" s="90">
        <v>0</v>
      </c>
      <c r="O612" s="90">
        <v>1</v>
      </c>
      <c r="P612" s="90">
        <v>0</v>
      </c>
      <c r="Q612" s="90">
        <v>0</v>
      </c>
      <c r="R612" s="90">
        <v>35</v>
      </c>
      <c r="S612" s="90">
        <v>1133</v>
      </c>
    </row>
    <row r="613" spans="1:19" ht="15.5" x14ac:dyDescent="0.35">
      <c r="A613" s="89"/>
      <c r="B613" s="89"/>
      <c r="C613" s="89" t="s">
        <v>495</v>
      </c>
      <c r="D613" s="90">
        <v>14</v>
      </c>
      <c r="E613" s="90">
        <v>451</v>
      </c>
      <c r="F613" s="90">
        <v>1</v>
      </c>
      <c r="G613" s="90">
        <v>117</v>
      </c>
      <c r="H613" s="90">
        <v>0</v>
      </c>
      <c r="I613" s="90">
        <v>8</v>
      </c>
      <c r="J613" s="90">
        <v>1</v>
      </c>
      <c r="K613" s="90">
        <v>28</v>
      </c>
      <c r="L613" s="90">
        <v>5</v>
      </c>
      <c r="M613" s="90">
        <v>50</v>
      </c>
      <c r="N613" s="90">
        <v>0</v>
      </c>
      <c r="O613" s="90">
        <v>1</v>
      </c>
      <c r="P613" s="90">
        <v>0</v>
      </c>
      <c r="Q613" s="90">
        <v>0</v>
      </c>
      <c r="R613" s="90">
        <v>16</v>
      </c>
      <c r="S613" s="90">
        <v>605</v>
      </c>
    </row>
    <row r="614" spans="1:19" ht="15.5" x14ac:dyDescent="0.35">
      <c r="A614" s="89"/>
      <c r="B614" s="89"/>
      <c r="C614" s="89" t="s">
        <v>494</v>
      </c>
      <c r="D614" s="90">
        <v>16</v>
      </c>
      <c r="E614" s="90">
        <v>388</v>
      </c>
      <c r="F614" s="90">
        <v>2</v>
      </c>
      <c r="G614" s="90">
        <v>126</v>
      </c>
      <c r="H614" s="90">
        <v>1</v>
      </c>
      <c r="I614" s="90">
        <v>10</v>
      </c>
      <c r="J614" s="90">
        <v>0</v>
      </c>
      <c r="K614" s="90">
        <v>4</v>
      </c>
      <c r="L614" s="90">
        <v>4</v>
      </c>
      <c r="M614" s="90">
        <v>34</v>
      </c>
      <c r="N614" s="90">
        <v>0</v>
      </c>
      <c r="O614" s="90">
        <v>0</v>
      </c>
      <c r="P614" s="90">
        <v>0</v>
      </c>
      <c r="Q614" s="90">
        <v>0</v>
      </c>
      <c r="R614" s="90">
        <v>19</v>
      </c>
      <c r="S614" s="90">
        <v>528</v>
      </c>
    </row>
    <row r="615" spans="1:19" ht="15.5" x14ac:dyDescent="0.35">
      <c r="A615" s="89" t="s">
        <v>49</v>
      </c>
      <c r="B615" s="89"/>
      <c r="C615" s="89"/>
      <c r="D615" s="90">
        <v>74</v>
      </c>
      <c r="E615" s="90">
        <v>3227</v>
      </c>
      <c r="F615" s="90">
        <v>16</v>
      </c>
      <c r="G615" s="90">
        <v>1244</v>
      </c>
      <c r="H615" s="90">
        <v>21</v>
      </c>
      <c r="I615" s="90">
        <v>163</v>
      </c>
      <c r="J615" s="90">
        <v>5</v>
      </c>
      <c r="K615" s="90">
        <v>124</v>
      </c>
      <c r="L615" s="90">
        <v>16</v>
      </c>
      <c r="M615" s="90">
        <v>200</v>
      </c>
      <c r="N615" s="90">
        <v>2</v>
      </c>
      <c r="O615" s="90">
        <v>10</v>
      </c>
      <c r="P615" s="90">
        <v>0</v>
      </c>
      <c r="Q615" s="90">
        <v>0</v>
      </c>
      <c r="R615" s="90">
        <v>118</v>
      </c>
      <c r="S615" s="90">
        <v>4768</v>
      </c>
    </row>
    <row r="616" spans="1:19" ht="15.5" x14ac:dyDescent="0.35">
      <c r="A616" s="89"/>
      <c r="B616" s="89" t="s">
        <v>450</v>
      </c>
      <c r="C616" s="89"/>
      <c r="D616" s="90">
        <v>1</v>
      </c>
      <c r="E616" s="90">
        <v>159</v>
      </c>
      <c r="F616" s="90">
        <v>0</v>
      </c>
      <c r="G616" s="90">
        <v>79</v>
      </c>
      <c r="H616" s="90">
        <v>0</v>
      </c>
      <c r="I616" s="90">
        <v>10</v>
      </c>
      <c r="J616" s="90">
        <v>0</v>
      </c>
      <c r="K616" s="90">
        <v>5</v>
      </c>
      <c r="L616" s="90">
        <v>0</v>
      </c>
      <c r="M616" s="90">
        <v>8</v>
      </c>
      <c r="N616" s="90">
        <v>0</v>
      </c>
      <c r="O616" s="90">
        <v>1</v>
      </c>
      <c r="P616" s="90">
        <v>0</v>
      </c>
      <c r="Q616" s="90">
        <v>0</v>
      </c>
      <c r="R616" s="90">
        <v>1</v>
      </c>
      <c r="S616" s="90">
        <v>254</v>
      </c>
    </row>
    <row r="617" spans="1:19" ht="15.5" x14ac:dyDescent="0.35">
      <c r="A617" s="89"/>
      <c r="B617" s="89" t="s">
        <v>451</v>
      </c>
      <c r="C617" s="89"/>
      <c r="D617" s="90">
        <v>0</v>
      </c>
      <c r="E617" s="90">
        <v>8</v>
      </c>
      <c r="F617" s="90">
        <v>0</v>
      </c>
      <c r="G617" s="90">
        <v>5</v>
      </c>
      <c r="H617" s="90">
        <v>0</v>
      </c>
      <c r="I617" s="90">
        <v>0</v>
      </c>
      <c r="J617" s="90">
        <v>0</v>
      </c>
      <c r="K617" s="90">
        <v>0</v>
      </c>
      <c r="L617" s="90">
        <v>0</v>
      </c>
      <c r="M617" s="90">
        <v>0</v>
      </c>
      <c r="N617" s="90">
        <v>0</v>
      </c>
      <c r="O617" s="90">
        <v>0</v>
      </c>
      <c r="P617" s="90">
        <v>0</v>
      </c>
      <c r="Q617" s="90">
        <v>0</v>
      </c>
      <c r="R617" s="90">
        <v>0</v>
      </c>
      <c r="S617" s="90">
        <v>13</v>
      </c>
    </row>
    <row r="618" spans="1:19" ht="15.5" x14ac:dyDescent="0.35">
      <c r="A618" s="89"/>
      <c r="B618" s="89" t="s">
        <v>452</v>
      </c>
      <c r="C618" s="89"/>
      <c r="D618" s="90">
        <v>8</v>
      </c>
      <c r="E618" s="90">
        <v>1382</v>
      </c>
      <c r="F618" s="90">
        <v>2</v>
      </c>
      <c r="G618" s="90">
        <v>511</v>
      </c>
      <c r="H618" s="90">
        <v>10</v>
      </c>
      <c r="I618" s="90">
        <v>94</v>
      </c>
      <c r="J618" s="90">
        <v>1</v>
      </c>
      <c r="K618" s="90">
        <v>78</v>
      </c>
      <c r="L618" s="90">
        <v>5</v>
      </c>
      <c r="M618" s="90">
        <v>78</v>
      </c>
      <c r="N618" s="90">
        <v>0</v>
      </c>
      <c r="O618" s="90">
        <v>6</v>
      </c>
      <c r="P618" s="90">
        <v>0</v>
      </c>
      <c r="Q618" s="90">
        <v>0</v>
      </c>
      <c r="R618" s="90">
        <v>21</v>
      </c>
      <c r="S618" s="90">
        <v>2071</v>
      </c>
    </row>
    <row r="619" spans="1:19" ht="15.5" x14ac:dyDescent="0.35">
      <c r="A619" s="89"/>
      <c r="B619" s="89" t="s">
        <v>453</v>
      </c>
      <c r="C619" s="89"/>
      <c r="D619" s="90">
        <v>0</v>
      </c>
      <c r="E619" s="90">
        <v>12</v>
      </c>
      <c r="F619" s="90">
        <v>0</v>
      </c>
      <c r="G619" s="90">
        <v>8</v>
      </c>
      <c r="H619" s="90">
        <v>0</v>
      </c>
      <c r="I619" s="90">
        <v>1</v>
      </c>
      <c r="J619" s="90">
        <v>0</v>
      </c>
      <c r="K619" s="90">
        <v>1</v>
      </c>
      <c r="L619" s="90">
        <v>0</v>
      </c>
      <c r="M619" s="90">
        <v>1</v>
      </c>
      <c r="N619" s="90">
        <v>0</v>
      </c>
      <c r="O619" s="90">
        <v>1</v>
      </c>
      <c r="P619" s="90">
        <v>0</v>
      </c>
      <c r="Q619" s="90">
        <v>0</v>
      </c>
      <c r="R619" s="90">
        <v>0</v>
      </c>
      <c r="S619" s="90">
        <v>23</v>
      </c>
    </row>
    <row r="620" spans="1:19" ht="15.5" x14ac:dyDescent="0.35">
      <c r="A620" s="89"/>
      <c r="B620" s="89" t="s">
        <v>454</v>
      </c>
      <c r="C620" s="89"/>
      <c r="D620" s="90">
        <v>1</v>
      </c>
      <c r="E620" s="90">
        <v>46</v>
      </c>
      <c r="F620" s="90">
        <v>1</v>
      </c>
      <c r="G620" s="90">
        <v>19</v>
      </c>
      <c r="H620" s="90">
        <v>0</v>
      </c>
      <c r="I620" s="90">
        <v>4</v>
      </c>
      <c r="J620" s="90">
        <v>0</v>
      </c>
      <c r="K620" s="90">
        <v>1</v>
      </c>
      <c r="L620" s="90">
        <v>0</v>
      </c>
      <c r="M620" s="90">
        <v>4</v>
      </c>
      <c r="N620" s="90">
        <v>1</v>
      </c>
      <c r="O620" s="90">
        <v>0</v>
      </c>
      <c r="P620" s="90">
        <v>0</v>
      </c>
      <c r="Q620" s="90">
        <v>0</v>
      </c>
      <c r="R620" s="90">
        <v>3</v>
      </c>
      <c r="S620" s="90">
        <v>70</v>
      </c>
    </row>
    <row r="621" spans="1:19" ht="15.5" x14ac:dyDescent="0.35">
      <c r="A621" s="89"/>
      <c r="B621" s="89" t="s">
        <v>455</v>
      </c>
      <c r="C621" s="89"/>
      <c r="D621" s="90">
        <v>0</v>
      </c>
      <c r="E621" s="90">
        <v>19</v>
      </c>
      <c r="F621" s="90">
        <v>0</v>
      </c>
      <c r="G621" s="90">
        <v>15</v>
      </c>
      <c r="H621" s="90">
        <v>1</v>
      </c>
      <c r="I621" s="90">
        <v>2</v>
      </c>
      <c r="J621" s="90">
        <v>0</v>
      </c>
      <c r="K621" s="90">
        <v>0</v>
      </c>
      <c r="L621" s="90">
        <v>0</v>
      </c>
      <c r="M621" s="90">
        <v>0</v>
      </c>
      <c r="N621" s="90">
        <v>0</v>
      </c>
      <c r="O621" s="90">
        <v>0</v>
      </c>
      <c r="P621" s="90">
        <v>0</v>
      </c>
      <c r="Q621" s="90">
        <v>0</v>
      </c>
      <c r="R621" s="90">
        <v>1</v>
      </c>
      <c r="S621" s="90">
        <v>36</v>
      </c>
    </row>
    <row r="622" spans="1:19" ht="15.5" x14ac:dyDescent="0.35">
      <c r="A622" s="89"/>
      <c r="B622" s="89" t="s">
        <v>456</v>
      </c>
      <c r="C622" s="89"/>
      <c r="D622" s="90">
        <v>0</v>
      </c>
      <c r="E622" s="90">
        <v>56</v>
      </c>
      <c r="F622" s="90">
        <v>0</v>
      </c>
      <c r="G622" s="90">
        <v>24</v>
      </c>
      <c r="H622" s="90">
        <v>0</v>
      </c>
      <c r="I622" s="90">
        <v>3</v>
      </c>
      <c r="J622" s="90">
        <v>1</v>
      </c>
      <c r="K622" s="90">
        <v>2</v>
      </c>
      <c r="L622" s="90">
        <v>0</v>
      </c>
      <c r="M622" s="90">
        <v>3</v>
      </c>
      <c r="N622" s="90">
        <v>0</v>
      </c>
      <c r="O622" s="90">
        <v>0</v>
      </c>
      <c r="P622" s="90">
        <v>0</v>
      </c>
      <c r="Q622" s="90">
        <v>0</v>
      </c>
      <c r="R622" s="90">
        <v>1</v>
      </c>
      <c r="S622" s="90">
        <v>85</v>
      </c>
    </row>
    <row r="623" spans="1:19" ht="15.5" x14ac:dyDescent="0.35">
      <c r="A623" s="89"/>
      <c r="B623" s="89" t="s">
        <v>457</v>
      </c>
      <c r="C623" s="89"/>
      <c r="D623" s="90">
        <v>6</v>
      </c>
      <c r="E623" s="90">
        <v>360</v>
      </c>
      <c r="F623" s="90">
        <v>1</v>
      </c>
      <c r="G623" s="90">
        <v>121</v>
      </c>
      <c r="H623" s="90">
        <v>3</v>
      </c>
      <c r="I623" s="90">
        <v>24</v>
      </c>
      <c r="J623" s="90">
        <v>2</v>
      </c>
      <c r="K623" s="90">
        <v>18</v>
      </c>
      <c r="L623" s="90">
        <v>2</v>
      </c>
      <c r="M623" s="90">
        <v>14</v>
      </c>
      <c r="N623" s="90">
        <v>0</v>
      </c>
      <c r="O623" s="90">
        <v>0</v>
      </c>
      <c r="P623" s="90">
        <v>0</v>
      </c>
      <c r="Q623" s="90">
        <v>0</v>
      </c>
      <c r="R623" s="90">
        <v>12</v>
      </c>
      <c r="S623" s="90">
        <v>523</v>
      </c>
    </row>
    <row r="624" spans="1:19" ht="15.5" x14ac:dyDescent="0.35">
      <c r="A624" s="89"/>
      <c r="B624" s="89" t="s">
        <v>458</v>
      </c>
      <c r="C624" s="89"/>
      <c r="D624" s="90">
        <v>0</v>
      </c>
      <c r="E624" s="90">
        <v>9</v>
      </c>
      <c r="F624" s="90">
        <v>0</v>
      </c>
      <c r="G624" s="90">
        <v>6</v>
      </c>
      <c r="H624" s="90">
        <v>0</v>
      </c>
      <c r="I624" s="90">
        <v>0</v>
      </c>
      <c r="J624" s="90">
        <v>0</v>
      </c>
      <c r="K624" s="90">
        <v>0</v>
      </c>
      <c r="L624" s="90">
        <v>0</v>
      </c>
      <c r="M624" s="90">
        <v>0</v>
      </c>
      <c r="N624" s="90">
        <v>0</v>
      </c>
      <c r="O624" s="90">
        <v>0</v>
      </c>
      <c r="P624" s="90">
        <v>0</v>
      </c>
      <c r="Q624" s="90">
        <v>0</v>
      </c>
      <c r="R624" s="90">
        <v>0</v>
      </c>
      <c r="S624" s="90">
        <v>15</v>
      </c>
    </row>
    <row r="625" spans="1:19" ht="15.5" x14ac:dyDescent="0.35">
      <c r="A625" s="89"/>
      <c r="B625" s="89" t="s">
        <v>70</v>
      </c>
      <c r="C625" s="89"/>
      <c r="D625" s="90">
        <v>58</v>
      </c>
      <c r="E625" s="90">
        <v>1176</v>
      </c>
      <c r="F625" s="90">
        <v>12</v>
      </c>
      <c r="G625" s="90">
        <v>456</v>
      </c>
      <c r="H625" s="90">
        <v>7</v>
      </c>
      <c r="I625" s="90">
        <v>25</v>
      </c>
      <c r="J625" s="90">
        <v>1</v>
      </c>
      <c r="K625" s="90">
        <v>19</v>
      </c>
      <c r="L625" s="90">
        <v>9</v>
      </c>
      <c r="M625" s="90">
        <v>92</v>
      </c>
      <c r="N625" s="90">
        <v>1</v>
      </c>
      <c r="O625" s="90">
        <v>2</v>
      </c>
      <c r="P625" s="90">
        <v>0</v>
      </c>
      <c r="Q625" s="90">
        <v>0</v>
      </c>
      <c r="R625" s="90">
        <v>79</v>
      </c>
      <c r="S625" s="90">
        <v>1678</v>
      </c>
    </row>
    <row r="626" spans="1:19" ht="15.5" x14ac:dyDescent="0.35">
      <c r="A626" s="89"/>
      <c r="B626" s="89"/>
      <c r="C626" s="89" t="s">
        <v>495</v>
      </c>
      <c r="D626" s="90">
        <v>38</v>
      </c>
      <c r="E626" s="90">
        <v>703</v>
      </c>
      <c r="F626" s="90">
        <v>6</v>
      </c>
      <c r="G626" s="90">
        <v>270</v>
      </c>
      <c r="H626" s="90">
        <v>4</v>
      </c>
      <c r="I626" s="90">
        <v>20</v>
      </c>
      <c r="J626" s="90">
        <v>1</v>
      </c>
      <c r="K626" s="90">
        <v>15</v>
      </c>
      <c r="L626" s="90">
        <v>7</v>
      </c>
      <c r="M626" s="90">
        <v>60</v>
      </c>
      <c r="N626" s="90">
        <v>1</v>
      </c>
      <c r="O626" s="90">
        <v>2</v>
      </c>
      <c r="P626" s="90">
        <v>0</v>
      </c>
      <c r="Q626" s="90">
        <v>0</v>
      </c>
      <c r="R626" s="90">
        <v>50</v>
      </c>
      <c r="S626" s="90">
        <v>1010</v>
      </c>
    </row>
    <row r="627" spans="1:19" ht="15.5" x14ac:dyDescent="0.35">
      <c r="A627" s="89"/>
      <c r="B627" s="89"/>
      <c r="C627" s="89" t="s">
        <v>494</v>
      </c>
      <c r="D627" s="90">
        <v>20</v>
      </c>
      <c r="E627" s="90">
        <v>473</v>
      </c>
      <c r="F627" s="90">
        <v>6</v>
      </c>
      <c r="G627" s="90">
        <v>186</v>
      </c>
      <c r="H627" s="90">
        <v>3</v>
      </c>
      <c r="I627" s="90">
        <v>5</v>
      </c>
      <c r="J627" s="90">
        <v>0</v>
      </c>
      <c r="K627" s="90">
        <v>4</v>
      </c>
      <c r="L627" s="90">
        <v>2</v>
      </c>
      <c r="M627" s="90">
        <v>32</v>
      </c>
      <c r="N627" s="90">
        <v>0</v>
      </c>
      <c r="O627" s="90">
        <v>0</v>
      </c>
      <c r="P627" s="90">
        <v>0</v>
      </c>
      <c r="Q627" s="90">
        <v>0</v>
      </c>
      <c r="R627" s="90">
        <v>29</v>
      </c>
      <c r="S627" s="90">
        <v>668</v>
      </c>
    </row>
    <row r="628" spans="1:19" ht="15.5" x14ac:dyDescent="0.35">
      <c r="A628" s="89" t="s">
        <v>50</v>
      </c>
      <c r="B628" s="89"/>
      <c r="C628" s="89"/>
      <c r="D628" s="90">
        <v>12</v>
      </c>
      <c r="E628" s="90">
        <v>492</v>
      </c>
      <c r="F628" s="90">
        <v>2</v>
      </c>
      <c r="G628" s="90">
        <v>186</v>
      </c>
      <c r="H628" s="90">
        <v>1</v>
      </c>
      <c r="I628" s="90">
        <v>15</v>
      </c>
      <c r="J628" s="90">
        <v>0</v>
      </c>
      <c r="K628" s="90">
        <v>17</v>
      </c>
      <c r="L628" s="90">
        <v>1</v>
      </c>
      <c r="M628" s="90">
        <v>31</v>
      </c>
      <c r="N628" s="90">
        <v>0</v>
      </c>
      <c r="O628" s="90">
        <v>2</v>
      </c>
      <c r="P628" s="90">
        <v>0</v>
      </c>
      <c r="Q628" s="90">
        <v>0</v>
      </c>
      <c r="R628" s="90">
        <v>15</v>
      </c>
      <c r="S628" s="90">
        <v>712</v>
      </c>
    </row>
    <row r="629" spans="1:19" ht="15.5" x14ac:dyDescent="0.35">
      <c r="A629" s="89"/>
      <c r="B629" s="89" t="s">
        <v>459</v>
      </c>
      <c r="C629" s="89"/>
      <c r="D629" s="90">
        <v>0</v>
      </c>
      <c r="E629" s="90">
        <v>7</v>
      </c>
      <c r="F629" s="90">
        <v>0</v>
      </c>
      <c r="G629" s="90">
        <v>4</v>
      </c>
      <c r="H629" s="90">
        <v>0</v>
      </c>
      <c r="I629" s="90">
        <v>1</v>
      </c>
      <c r="J629" s="90">
        <v>0</v>
      </c>
      <c r="K629" s="90">
        <v>0</v>
      </c>
      <c r="L629" s="90">
        <v>0</v>
      </c>
      <c r="M629" s="90">
        <v>3</v>
      </c>
      <c r="N629" s="90">
        <v>0</v>
      </c>
      <c r="O629" s="90">
        <v>0</v>
      </c>
      <c r="P629" s="90">
        <v>0</v>
      </c>
      <c r="Q629" s="90">
        <v>0</v>
      </c>
      <c r="R629" s="90">
        <v>0</v>
      </c>
      <c r="S629" s="90">
        <v>12</v>
      </c>
    </row>
    <row r="630" spans="1:19" ht="15.5" x14ac:dyDescent="0.35">
      <c r="A630" s="89"/>
      <c r="B630" s="89" t="s">
        <v>460</v>
      </c>
      <c r="C630" s="89"/>
      <c r="D630" s="90">
        <v>2</v>
      </c>
      <c r="E630" s="90">
        <v>227</v>
      </c>
      <c r="F630" s="90">
        <v>0</v>
      </c>
      <c r="G630" s="90">
        <v>104</v>
      </c>
      <c r="H630" s="90">
        <v>1</v>
      </c>
      <c r="I630" s="90">
        <v>11</v>
      </c>
      <c r="J630" s="90">
        <v>0</v>
      </c>
      <c r="K630" s="90">
        <v>15</v>
      </c>
      <c r="L630" s="90">
        <v>1</v>
      </c>
      <c r="M630" s="90">
        <v>15</v>
      </c>
      <c r="N630" s="90">
        <v>0</v>
      </c>
      <c r="O630" s="90">
        <v>1</v>
      </c>
      <c r="P630" s="90">
        <v>0</v>
      </c>
      <c r="Q630" s="90">
        <v>0</v>
      </c>
      <c r="R630" s="90">
        <v>3</v>
      </c>
      <c r="S630" s="90">
        <v>358</v>
      </c>
    </row>
    <row r="631" spans="1:19" ht="15.5" x14ac:dyDescent="0.35">
      <c r="A631" s="89"/>
      <c r="B631" s="89" t="s">
        <v>70</v>
      </c>
      <c r="C631" s="89"/>
      <c r="D631" s="90">
        <v>10</v>
      </c>
      <c r="E631" s="90">
        <v>258</v>
      </c>
      <c r="F631" s="90">
        <v>2</v>
      </c>
      <c r="G631" s="90">
        <v>78</v>
      </c>
      <c r="H631" s="90">
        <v>0</v>
      </c>
      <c r="I631" s="90">
        <v>3</v>
      </c>
      <c r="J631" s="90">
        <v>0</v>
      </c>
      <c r="K631" s="90">
        <v>2</v>
      </c>
      <c r="L631" s="90">
        <v>0</v>
      </c>
      <c r="M631" s="90">
        <v>13</v>
      </c>
      <c r="N631" s="90">
        <v>0</v>
      </c>
      <c r="O631" s="90">
        <v>1</v>
      </c>
      <c r="P631" s="90">
        <v>0</v>
      </c>
      <c r="Q631" s="90">
        <v>0</v>
      </c>
      <c r="R631" s="90">
        <v>12</v>
      </c>
      <c r="S631" s="90">
        <v>342</v>
      </c>
    </row>
    <row r="632" spans="1:19" ht="15.5" x14ac:dyDescent="0.35">
      <c r="A632" s="89"/>
      <c r="B632" s="89"/>
      <c r="C632" s="89" t="s">
        <v>495</v>
      </c>
      <c r="D632" s="90">
        <v>7</v>
      </c>
      <c r="E632" s="90">
        <v>126</v>
      </c>
      <c r="F632" s="90">
        <v>1</v>
      </c>
      <c r="G632" s="90">
        <v>31</v>
      </c>
      <c r="H632" s="90">
        <v>0</v>
      </c>
      <c r="I632" s="90">
        <v>3</v>
      </c>
      <c r="J632" s="90">
        <v>0</v>
      </c>
      <c r="K632" s="90">
        <v>1</v>
      </c>
      <c r="L632" s="90">
        <v>0</v>
      </c>
      <c r="M632" s="90">
        <v>9</v>
      </c>
      <c r="N632" s="90">
        <v>0</v>
      </c>
      <c r="O632" s="90">
        <v>0</v>
      </c>
      <c r="P632" s="90">
        <v>0</v>
      </c>
      <c r="Q632" s="90">
        <v>0</v>
      </c>
      <c r="R632" s="90">
        <v>8</v>
      </c>
      <c r="S632" s="90">
        <v>161</v>
      </c>
    </row>
    <row r="633" spans="1:19" ht="15.5" x14ac:dyDescent="0.35">
      <c r="A633" s="89"/>
      <c r="B633" s="89"/>
      <c r="C633" s="89" t="s">
        <v>494</v>
      </c>
      <c r="D633" s="90">
        <v>3</v>
      </c>
      <c r="E633" s="90">
        <v>132</v>
      </c>
      <c r="F633" s="90">
        <v>1</v>
      </c>
      <c r="G633" s="90">
        <v>47</v>
      </c>
      <c r="H633" s="90">
        <v>0</v>
      </c>
      <c r="I633" s="90">
        <v>0</v>
      </c>
      <c r="J633" s="90">
        <v>0</v>
      </c>
      <c r="K633" s="90">
        <v>1</v>
      </c>
      <c r="L633" s="90">
        <v>0</v>
      </c>
      <c r="M633" s="90">
        <v>4</v>
      </c>
      <c r="N633" s="90">
        <v>0</v>
      </c>
      <c r="O633" s="90">
        <v>1</v>
      </c>
      <c r="P633" s="90">
        <v>0</v>
      </c>
      <c r="Q633" s="90">
        <v>0</v>
      </c>
      <c r="R633" s="90">
        <v>4</v>
      </c>
      <c r="S633" s="90">
        <v>181</v>
      </c>
    </row>
    <row r="634" spans="1:19" ht="15.5" x14ac:dyDescent="0.35">
      <c r="A634" s="89" t="s">
        <v>51</v>
      </c>
      <c r="B634" s="89"/>
      <c r="C634" s="89"/>
      <c r="D634" s="90">
        <v>7</v>
      </c>
      <c r="E634" s="90">
        <v>315</v>
      </c>
      <c r="F634" s="90">
        <v>2</v>
      </c>
      <c r="G634" s="90">
        <v>114</v>
      </c>
      <c r="H634" s="90">
        <v>4</v>
      </c>
      <c r="I634" s="90">
        <v>10</v>
      </c>
      <c r="J634" s="90">
        <v>0</v>
      </c>
      <c r="K634" s="90">
        <v>10</v>
      </c>
      <c r="L634" s="90">
        <v>0</v>
      </c>
      <c r="M634" s="90">
        <v>20</v>
      </c>
      <c r="N634" s="90">
        <v>0</v>
      </c>
      <c r="O634" s="90">
        <v>0</v>
      </c>
      <c r="P634" s="90">
        <v>0</v>
      </c>
      <c r="Q634" s="90">
        <v>0</v>
      </c>
      <c r="R634" s="90">
        <v>13</v>
      </c>
      <c r="S634" s="90">
        <v>449</v>
      </c>
    </row>
    <row r="635" spans="1:19" ht="15.5" x14ac:dyDescent="0.35">
      <c r="A635" s="89"/>
      <c r="B635" s="89" t="s">
        <v>461</v>
      </c>
      <c r="C635" s="89"/>
      <c r="D635" s="90">
        <v>0</v>
      </c>
      <c r="E635" s="90">
        <v>2</v>
      </c>
      <c r="F635" s="90">
        <v>0</v>
      </c>
      <c r="G635" s="90">
        <v>0</v>
      </c>
      <c r="H635" s="90">
        <v>0</v>
      </c>
      <c r="I635" s="90">
        <v>0</v>
      </c>
      <c r="J635" s="90">
        <v>0</v>
      </c>
      <c r="K635" s="90">
        <v>0</v>
      </c>
      <c r="L635" s="90">
        <v>0</v>
      </c>
      <c r="M635" s="90">
        <v>0</v>
      </c>
      <c r="N635" s="90">
        <v>0</v>
      </c>
      <c r="O635" s="90">
        <v>0</v>
      </c>
      <c r="P635" s="90">
        <v>0</v>
      </c>
      <c r="Q635" s="90">
        <v>0</v>
      </c>
      <c r="R635" s="90">
        <v>0</v>
      </c>
      <c r="S635" s="90">
        <v>2</v>
      </c>
    </row>
    <row r="636" spans="1:19" ht="15.5" x14ac:dyDescent="0.35">
      <c r="A636" s="89"/>
      <c r="B636" s="89" t="s">
        <v>462</v>
      </c>
      <c r="C636" s="89"/>
      <c r="D636" s="90">
        <v>1</v>
      </c>
      <c r="E636" s="90">
        <v>55</v>
      </c>
      <c r="F636" s="90">
        <v>0</v>
      </c>
      <c r="G636" s="90">
        <v>24</v>
      </c>
      <c r="H636" s="90">
        <v>2</v>
      </c>
      <c r="I636" s="90">
        <v>7</v>
      </c>
      <c r="J636" s="90">
        <v>0</v>
      </c>
      <c r="K636" s="90">
        <v>6</v>
      </c>
      <c r="L636" s="90">
        <v>0</v>
      </c>
      <c r="M636" s="90">
        <v>1</v>
      </c>
      <c r="N636" s="90">
        <v>0</v>
      </c>
      <c r="O636" s="90">
        <v>0</v>
      </c>
      <c r="P636" s="90">
        <v>0</v>
      </c>
      <c r="Q636" s="90">
        <v>0</v>
      </c>
      <c r="R636" s="90">
        <v>3</v>
      </c>
      <c r="S636" s="90">
        <v>92</v>
      </c>
    </row>
    <row r="637" spans="1:19" ht="15.5" x14ac:dyDescent="0.35">
      <c r="A637" s="89"/>
      <c r="B637" s="89" t="s">
        <v>51</v>
      </c>
      <c r="C637" s="89"/>
      <c r="D637" s="90">
        <v>0</v>
      </c>
      <c r="E637" s="90">
        <v>4</v>
      </c>
      <c r="F637" s="90">
        <v>0</v>
      </c>
      <c r="G637" s="90">
        <v>0</v>
      </c>
      <c r="H637" s="90">
        <v>0</v>
      </c>
      <c r="I637" s="90">
        <v>0</v>
      </c>
      <c r="J637" s="90">
        <v>0</v>
      </c>
      <c r="K637" s="90">
        <v>0</v>
      </c>
      <c r="L637" s="90">
        <v>0</v>
      </c>
      <c r="M637" s="90">
        <v>0</v>
      </c>
      <c r="N637" s="90">
        <v>0</v>
      </c>
      <c r="O637" s="90">
        <v>0</v>
      </c>
      <c r="P637" s="90">
        <v>0</v>
      </c>
      <c r="Q637" s="90">
        <v>0</v>
      </c>
      <c r="R637" s="90">
        <v>0</v>
      </c>
      <c r="S637" s="90">
        <v>4</v>
      </c>
    </row>
    <row r="638" spans="1:19" ht="15.5" x14ac:dyDescent="0.35">
      <c r="A638" s="89"/>
      <c r="B638" s="89" t="s">
        <v>70</v>
      </c>
      <c r="C638" s="89"/>
      <c r="D638" s="90">
        <v>6</v>
      </c>
      <c r="E638" s="90">
        <v>254</v>
      </c>
      <c r="F638" s="90">
        <v>2</v>
      </c>
      <c r="G638" s="90">
        <v>90</v>
      </c>
      <c r="H638" s="90">
        <v>2</v>
      </c>
      <c r="I638" s="90">
        <v>3</v>
      </c>
      <c r="J638" s="90">
        <v>0</v>
      </c>
      <c r="K638" s="90">
        <v>4</v>
      </c>
      <c r="L638" s="90">
        <v>0</v>
      </c>
      <c r="M638" s="90">
        <v>19</v>
      </c>
      <c r="N638" s="90">
        <v>0</v>
      </c>
      <c r="O638" s="90">
        <v>0</v>
      </c>
      <c r="P638" s="90">
        <v>0</v>
      </c>
      <c r="Q638" s="90">
        <v>0</v>
      </c>
      <c r="R638" s="90">
        <v>10</v>
      </c>
      <c r="S638" s="90">
        <v>351</v>
      </c>
    </row>
    <row r="639" spans="1:19" ht="15.5" x14ac:dyDescent="0.35">
      <c r="A639" s="89"/>
      <c r="B639" s="89"/>
      <c r="C639" s="89" t="s">
        <v>495</v>
      </c>
      <c r="D639" s="90">
        <v>0</v>
      </c>
      <c r="E639" s="90">
        <v>140</v>
      </c>
      <c r="F639" s="90">
        <v>0</v>
      </c>
      <c r="G639" s="90">
        <v>49</v>
      </c>
      <c r="H639" s="90">
        <v>1</v>
      </c>
      <c r="I639" s="90">
        <v>2</v>
      </c>
      <c r="J639" s="90">
        <v>0</v>
      </c>
      <c r="K639" s="90">
        <v>3</v>
      </c>
      <c r="L639" s="90">
        <v>0</v>
      </c>
      <c r="M639" s="90">
        <v>9</v>
      </c>
      <c r="N639" s="90">
        <v>0</v>
      </c>
      <c r="O639" s="90">
        <v>0</v>
      </c>
      <c r="P639" s="90">
        <v>0</v>
      </c>
      <c r="Q639" s="90">
        <v>0</v>
      </c>
      <c r="R639" s="90">
        <v>1</v>
      </c>
      <c r="S639" s="90">
        <v>194</v>
      </c>
    </row>
    <row r="640" spans="1:19" ht="15.5" x14ac:dyDescent="0.35">
      <c r="A640" s="89"/>
      <c r="B640" s="89"/>
      <c r="C640" s="89" t="s">
        <v>494</v>
      </c>
      <c r="D640" s="90">
        <v>6</v>
      </c>
      <c r="E640" s="90">
        <v>114</v>
      </c>
      <c r="F640" s="90">
        <v>2</v>
      </c>
      <c r="G640" s="90">
        <v>41</v>
      </c>
      <c r="H640" s="90">
        <v>1</v>
      </c>
      <c r="I640" s="90">
        <v>1</v>
      </c>
      <c r="J640" s="90">
        <v>0</v>
      </c>
      <c r="K640" s="90">
        <v>1</v>
      </c>
      <c r="L640" s="90">
        <v>0</v>
      </c>
      <c r="M640" s="90">
        <v>10</v>
      </c>
      <c r="N640" s="90">
        <v>0</v>
      </c>
      <c r="O640" s="90">
        <v>0</v>
      </c>
      <c r="P640" s="90">
        <v>0</v>
      </c>
      <c r="Q640" s="90">
        <v>0</v>
      </c>
      <c r="R640" s="90">
        <v>9</v>
      </c>
      <c r="S640" s="90">
        <v>157</v>
      </c>
    </row>
    <row r="641" spans="1:19" ht="15.5" x14ac:dyDescent="0.35">
      <c r="A641" s="89" t="s">
        <v>52</v>
      </c>
      <c r="B641" s="89"/>
      <c r="C641" s="89"/>
      <c r="D641" s="90">
        <v>10</v>
      </c>
      <c r="E641" s="90">
        <v>92</v>
      </c>
      <c r="F641" s="90">
        <v>2</v>
      </c>
      <c r="G641" s="90">
        <v>36</v>
      </c>
      <c r="H641" s="90">
        <v>1</v>
      </c>
      <c r="I641" s="90">
        <v>4</v>
      </c>
      <c r="J641" s="90">
        <v>0</v>
      </c>
      <c r="K641" s="90">
        <v>0</v>
      </c>
      <c r="L641" s="90">
        <v>2</v>
      </c>
      <c r="M641" s="90">
        <v>13</v>
      </c>
      <c r="N641" s="90">
        <v>0</v>
      </c>
      <c r="O641" s="90">
        <v>0</v>
      </c>
      <c r="P641" s="90">
        <v>0</v>
      </c>
      <c r="Q641" s="90">
        <v>0</v>
      </c>
      <c r="R641" s="90">
        <v>13</v>
      </c>
      <c r="S641" s="90">
        <v>132</v>
      </c>
    </row>
    <row r="642" spans="1:19" ht="15.5" x14ac:dyDescent="0.35">
      <c r="A642" s="89"/>
      <c r="B642" s="89" t="s">
        <v>70</v>
      </c>
      <c r="C642" s="89"/>
      <c r="D642" s="90">
        <v>10</v>
      </c>
      <c r="E642" s="90">
        <v>92</v>
      </c>
      <c r="F642" s="90">
        <v>2</v>
      </c>
      <c r="G642" s="90">
        <v>36</v>
      </c>
      <c r="H642" s="90">
        <v>1</v>
      </c>
      <c r="I642" s="90">
        <v>4</v>
      </c>
      <c r="J642" s="90">
        <v>0</v>
      </c>
      <c r="K642" s="90">
        <v>0</v>
      </c>
      <c r="L642" s="90">
        <v>2</v>
      </c>
      <c r="M642" s="90">
        <v>13</v>
      </c>
      <c r="N642" s="90">
        <v>0</v>
      </c>
      <c r="O642" s="90">
        <v>0</v>
      </c>
      <c r="P642" s="90">
        <v>0</v>
      </c>
      <c r="Q642" s="90">
        <v>0</v>
      </c>
      <c r="R642" s="90">
        <v>13</v>
      </c>
      <c r="S642" s="90">
        <v>132</v>
      </c>
    </row>
    <row r="643" spans="1:19" ht="15.5" x14ac:dyDescent="0.35">
      <c r="A643" s="89"/>
      <c r="B643" s="89"/>
      <c r="C643" s="89" t="s">
        <v>495</v>
      </c>
      <c r="D643" s="90">
        <v>2</v>
      </c>
      <c r="E643" s="90">
        <v>16</v>
      </c>
      <c r="F643" s="90">
        <v>0</v>
      </c>
      <c r="G643" s="90">
        <v>3</v>
      </c>
      <c r="H643" s="90">
        <v>0</v>
      </c>
      <c r="I643" s="90">
        <v>1</v>
      </c>
      <c r="J643" s="90">
        <v>0</v>
      </c>
      <c r="K643" s="90">
        <v>0</v>
      </c>
      <c r="L643" s="90">
        <v>0</v>
      </c>
      <c r="M643" s="90">
        <v>4</v>
      </c>
      <c r="N643" s="90">
        <v>0</v>
      </c>
      <c r="O643" s="90">
        <v>0</v>
      </c>
      <c r="P643" s="90">
        <v>0</v>
      </c>
      <c r="Q643" s="90">
        <v>0</v>
      </c>
      <c r="R643" s="90">
        <v>2</v>
      </c>
      <c r="S643" s="90">
        <v>20</v>
      </c>
    </row>
    <row r="644" spans="1:19" ht="15.5" x14ac:dyDescent="0.35">
      <c r="A644" s="89"/>
      <c r="B644" s="89"/>
      <c r="C644" s="89" t="s">
        <v>494</v>
      </c>
      <c r="D644" s="90">
        <v>8</v>
      </c>
      <c r="E644" s="90">
        <v>76</v>
      </c>
      <c r="F644" s="90">
        <v>2</v>
      </c>
      <c r="G644" s="90">
        <v>33</v>
      </c>
      <c r="H644" s="90">
        <v>1</v>
      </c>
      <c r="I644" s="90">
        <v>3</v>
      </c>
      <c r="J644" s="90">
        <v>0</v>
      </c>
      <c r="K644" s="90">
        <v>0</v>
      </c>
      <c r="L644" s="90">
        <v>2</v>
      </c>
      <c r="M644" s="90">
        <v>9</v>
      </c>
      <c r="N644" s="90">
        <v>0</v>
      </c>
      <c r="O644" s="90">
        <v>0</v>
      </c>
      <c r="P644" s="90">
        <v>0</v>
      </c>
      <c r="Q644" s="90">
        <v>0</v>
      </c>
      <c r="R644" s="90">
        <v>11</v>
      </c>
      <c r="S644" s="90">
        <v>112</v>
      </c>
    </row>
    <row r="645" spans="1:19" ht="15.5" x14ac:dyDescent="0.35">
      <c r="A645" s="89" t="s">
        <v>53</v>
      </c>
      <c r="B645" s="89"/>
      <c r="C645" s="89"/>
      <c r="D645" s="90">
        <v>55</v>
      </c>
      <c r="E645" s="90">
        <v>1748</v>
      </c>
      <c r="F645" s="90">
        <v>24</v>
      </c>
      <c r="G645" s="90">
        <v>762</v>
      </c>
      <c r="H645" s="90">
        <v>12</v>
      </c>
      <c r="I645" s="90">
        <v>78</v>
      </c>
      <c r="J645" s="90">
        <v>0</v>
      </c>
      <c r="K645" s="90">
        <v>45</v>
      </c>
      <c r="L645" s="90">
        <v>13</v>
      </c>
      <c r="M645" s="90">
        <v>125</v>
      </c>
      <c r="N645" s="90">
        <v>0</v>
      </c>
      <c r="O645" s="90">
        <v>12</v>
      </c>
      <c r="P645" s="90">
        <v>0</v>
      </c>
      <c r="Q645" s="90">
        <v>0</v>
      </c>
      <c r="R645" s="90">
        <v>91</v>
      </c>
      <c r="S645" s="90">
        <v>2645</v>
      </c>
    </row>
    <row r="646" spans="1:19" ht="15.5" x14ac:dyDescent="0.35">
      <c r="A646" s="89"/>
      <c r="B646" s="89" t="s">
        <v>463</v>
      </c>
      <c r="C646" s="89"/>
      <c r="D646" s="90">
        <v>1</v>
      </c>
      <c r="E646" s="90">
        <v>0</v>
      </c>
      <c r="F646" s="90">
        <v>0</v>
      </c>
      <c r="G646" s="90">
        <v>0</v>
      </c>
      <c r="H646" s="90">
        <v>0</v>
      </c>
      <c r="I646" s="90">
        <v>1</v>
      </c>
      <c r="J646" s="90">
        <v>0</v>
      </c>
      <c r="K646" s="90">
        <v>0</v>
      </c>
      <c r="L646" s="90">
        <v>1</v>
      </c>
      <c r="M646" s="90">
        <v>0</v>
      </c>
      <c r="N646" s="90">
        <v>0</v>
      </c>
      <c r="O646" s="90">
        <v>0</v>
      </c>
      <c r="P646" s="90">
        <v>0</v>
      </c>
      <c r="Q646" s="90">
        <v>0</v>
      </c>
      <c r="R646" s="90">
        <v>1</v>
      </c>
      <c r="S646" s="90">
        <v>1</v>
      </c>
    </row>
    <row r="647" spans="1:19" ht="15.5" x14ac:dyDescent="0.35">
      <c r="A647" s="89"/>
      <c r="B647" s="89" t="s">
        <v>464</v>
      </c>
      <c r="C647" s="89"/>
      <c r="D647" s="90">
        <v>0</v>
      </c>
      <c r="E647" s="90">
        <v>1</v>
      </c>
      <c r="F647" s="90">
        <v>0</v>
      </c>
      <c r="G647" s="90">
        <v>1</v>
      </c>
      <c r="H647" s="90">
        <v>0</v>
      </c>
      <c r="I647" s="90">
        <v>1</v>
      </c>
      <c r="J647" s="90">
        <v>0</v>
      </c>
      <c r="K647" s="90">
        <v>0</v>
      </c>
      <c r="L647" s="90">
        <v>0</v>
      </c>
      <c r="M647" s="90">
        <v>0</v>
      </c>
      <c r="N647" s="90">
        <v>0</v>
      </c>
      <c r="O647" s="90">
        <v>0</v>
      </c>
      <c r="P647" s="90">
        <v>0</v>
      </c>
      <c r="Q647" s="90">
        <v>0</v>
      </c>
      <c r="R647" s="90">
        <v>0</v>
      </c>
      <c r="S647" s="90">
        <v>3</v>
      </c>
    </row>
    <row r="648" spans="1:19" ht="15.5" x14ac:dyDescent="0.35">
      <c r="A648" s="89"/>
      <c r="B648" s="89" t="s">
        <v>465</v>
      </c>
      <c r="C648" s="89"/>
      <c r="D648" s="90">
        <v>0</v>
      </c>
      <c r="E648" s="90">
        <v>9</v>
      </c>
      <c r="F648" s="90">
        <v>0</v>
      </c>
      <c r="G648" s="90">
        <v>1</v>
      </c>
      <c r="H648" s="90">
        <v>0</v>
      </c>
      <c r="I648" s="90">
        <v>4</v>
      </c>
      <c r="J648" s="90">
        <v>0</v>
      </c>
      <c r="K648" s="90">
        <v>1</v>
      </c>
      <c r="L648" s="90">
        <v>0</v>
      </c>
      <c r="M648" s="90">
        <v>2</v>
      </c>
      <c r="N648" s="90">
        <v>0</v>
      </c>
      <c r="O648" s="90">
        <v>0</v>
      </c>
      <c r="P648" s="90">
        <v>0</v>
      </c>
      <c r="Q648" s="90">
        <v>0</v>
      </c>
      <c r="R648" s="90">
        <v>0</v>
      </c>
      <c r="S648" s="90">
        <v>15</v>
      </c>
    </row>
    <row r="649" spans="1:19" ht="15.5" x14ac:dyDescent="0.35">
      <c r="A649" s="89"/>
      <c r="B649" s="89" t="s">
        <v>466</v>
      </c>
      <c r="C649" s="89"/>
      <c r="D649" s="90">
        <v>2</v>
      </c>
      <c r="E649" s="90">
        <v>24</v>
      </c>
      <c r="F649" s="90">
        <v>0</v>
      </c>
      <c r="G649" s="90">
        <v>8</v>
      </c>
      <c r="H649" s="90">
        <v>0</v>
      </c>
      <c r="I649" s="90">
        <v>5</v>
      </c>
      <c r="J649" s="90">
        <v>0</v>
      </c>
      <c r="K649" s="90">
        <v>2</v>
      </c>
      <c r="L649" s="90">
        <v>1</v>
      </c>
      <c r="M649" s="90">
        <v>0</v>
      </c>
      <c r="N649" s="90">
        <v>0</v>
      </c>
      <c r="O649" s="90">
        <v>0</v>
      </c>
      <c r="P649" s="90">
        <v>0</v>
      </c>
      <c r="Q649" s="90">
        <v>0</v>
      </c>
      <c r="R649" s="90">
        <v>2</v>
      </c>
      <c r="S649" s="90">
        <v>39</v>
      </c>
    </row>
    <row r="650" spans="1:19" ht="15.5" x14ac:dyDescent="0.35">
      <c r="A650" s="89"/>
      <c r="B650" s="89" t="s">
        <v>467</v>
      </c>
      <c r="C650" s="89"/>
      <c r="D650" s="90">
        <v>3</v>
      </c>
      <c r="E650" s="90">
        <v>224</v>
      </c>
      <c r="F650" s="90">
        <v>2</v>
      </c>
      <c r="G650" s="90">
        <v>104</v>
      </c>
      <c r="H650" s="90">
        <v>1</v>
      </c>
      <c r="I650" s="90">
        <v>12</v>
      </c>
      <c r="J650" s="90">
        <v>0</v>
      </c>
      <c r="K650" s="90">
        <v>17</v>
      </c>
      <c r="L650" s="90">
        <v>0</v>
      </c>
      <c r="M650" s="90">
        <v>11</v>
      </c>
      <c r="N650" s="90">
        <v>0</v>
      </c>
      <c r="O650" s="90">
        <v>0</v>
      </c>
      <c r="P650" s="90">
        <v>0</v>
      </c>
      <c r="Q650" s="90">
        <v>0</v>
      </c>
      <c r="R650" s="90">
        <v>6</v>
      </c>
      <c r="S650" s="90">
        <v>357</v>
      </c>
    </row>
    <row r="651" spans="1:19" ht="15.5" x14ac:dyDescent="0.35">
      <c r="A651" s="89"/>
      <c r="B651" s="89" t="s">
        <v>53</v>
      </c>
      <c r="C651" s="89"/>
      <c r="D651" s="90">
        <v>6</v>
      </c>
      <c r="E651" s="90">
        <v>39</v>
      </c>
      <c r="F651" s="90">
        <v>2</v>
      </c>
      <c r="G651" s="90">
        <v>41</v>
      </c>
      <c r="H651" s="90">
        <v>3</v>
      </c>
      <c r="I651" s="90">
        <v>7</v>
      </c>
      <c r="J651" s="90">
        <v>0</v>
      </c>
      <c r="K651" s="90">
        <v>2</v>
      </c>
      <c r="L651" s="90">
        <v>2</v>
      </c>
      <c r="M651" s="90">
        <v>7</v>
      </c>
      <c r="N651" s="90">
        <v>0</v>
      </c>
      <c r="O651" s="90">
        <v>1</v>
      </c>
      <c r="P651" s="90">
        <v>0</v>
      </c>
      <c r="Q651" s="90">
        <v>0</v>
      </c>
      <c r="R651" s="90">
        <v>11</v>
      </c>
      <c r="S651" s="90">
        <v>90</v>
      </c>
    </row>
    <row r="652" spans="1:19" ht="15.5" x14ac:dyDescent="0.35">
      <c r="A652" s="89"/>
      <c r="B652" s="89" t="s">
        <v>468</v>
      </c>
      <c r="C652" s="89"/>
      <c r="D652" s="90">
        <v>6</v>
      </c>
      <c r="E652" s="90">
        <v>328</v>
      </c>
      <c r="F652" s="90">
        <v>1</v>
      </c>
      <c r="G652" s="90">
        <v>142</v>
      </c>
      <c r="H652" s="90">
        <v>1</v>
      </c>
      <c r="I652" s="90">
        <v>31</v>
      </c>
      <c r="J652" s="90">
        <v>0</v>
      </c>
      <c r="K652" s="90">
        <v>16</v>
      </c>
      <c r="L652" s="90">
        <v>3</v>
      </c>
      <c r="M652" s="90">
        <v>21</v>
      </c>
      <c r="N652" s="90">
        <v>0</v>
      </c>
      <c r="O652" s="90">
        <v>2</v>
      </c>
      <c r="P652" s="90">
        <v>0</v>
      </c>
      <c r="Q652" s="90">
        <v>0</v>
      </c>
      <c r="R652" s="90">
        <v>8</v>
      </c>
      <c r="S652" s="90">
        <v>519</v>
      </c>
    </row>
    <row r="653" spans="1:19" ht="15.5" x14ac:dyDescent="0.35">
      <c r="A653" s="89"/>
      <c r="B653" s="89" t="s">
        <v>469</v>
      </c>
      <c r="C653" s="89"/>
      <c r="D653" s="90">
        <v>0</v>
      </c>
      <c r="E653" s="90">
        <v>6</v>
      </c>
      <c r="F653" s="90">
        <v>0</v>
      </c>
      <c r="G653" s="90">
        <v>1</v>
      </c>
      <c r="H653" s="90">
        <v>0</v>
      </c>
      <c r="I653" s="90">
        <v>1</v>
      </c>
      <c r="J653" s="90">
        <v>0</v>
      </c>
      <c r="K653" s="90">
        <v>0</v>
      </c>
      <c r="L653" s="90">
        <v>0</v>
      </c>
      <c r="M653" s="90">
        <v>0</v>
      </c>
      <c r="N653" s="90">
        <v>0</v>
      </c>
      <c r="O653" s="90">
        <v>0</v>
      </c>
      <c r="P653" s="90">
        <v>0</v>
      </c>
      <c r="Q653" s="90">
        <v>0</v>
      </c>
      <c r="R653" s="90">
        <v>0</v>
      </c>
      <c r="S653" s="90">
        <v>8</v>
      </c>
    </row>
    <row r="654" spans="1:19" ht="15.5" x14ac:dyDescent="0.35">
      <c r="A654" s="89"/>
      <c r="B654" s="89" t="s">
        <v>70</v>
      </c>
      <c r="C654" s="89"/>
      <c r="D654" s="90">
        <v>37</v>
      </c>
      <c r="E654" s="90">
        <v>1117</v>
      </c>
      <c r="F654" s="90">
        <v>19</v>
      </c>
      <c r="G654" s="90">
        <v>464</v>
      </c>
      <c r="H654" s="90">
        <v>7</v>
      </c>
      <c r="I654" s="90">
        <v>16</v>
      </c>
      <c r="J654" s="90">
        <v>0</v>
      </c>
      <c r="K654" s="90">
        <v>7</v>
      </c>
      <c r="L654" s="90">
        <v>6</v>
      </c>
      <c r="M654" s="90">
        <v>84</v>
      </c>
      <c r="N654" s="90">
        <v>0</v>
      </c>
      <c r="O654" s="90">
        <v>9</v>
      </c>
      <c r="P654" s="90">
        <v>0</v>
      </c>
      <c r="Q654" s="90">
        <v>0</v>
      </c>
      <c r="R654" s="90">
        <v>63</v>
      </c>
      <c r="S654" s="90">
        <v>1613</v>
      </c>
    </row>
    <row r="655" spans="1:19" ht="15.5" x14ac:dyDescent="0.35">
      <c r="A655" s="89"/>
      <c r="B655" s="89"/>
      <c r="C655" s="89" t="s">
        <v>495</v>
      </c>
      <c r="D655" s="90">
        <v>24</v>
      </c>
      <c r="E655" s="90">
        <v>711</v>
      </c>
      <c r="F655" s="90">
        <v>11</v>
      </c>
      <c r="G655" s="90">
        <v>274</v>
      </c>
      <c r="H655" s="90">
        <v>4</v>
      </c>
      <c r="I655" s="90">
        <v>12</v>
      </c>
      <c r="J655" s="90">
        <v>0</v>
      </c>
      <c r="K655" s="90">
        <v>6</v>
      </c>
      <c r="L655" s="90">
        <v>3</v>
      </c>
      <c r="M655" s="90">
        <v>46</v>
      </c>
      <c r="N655" s="90">
        <v>0</v>
      </c>
      <c r="O655" s="90">
        <v>8</v>
      </c>
      <c r="P655" s="90">
        <v>0</v>
      </c>
      <c r="Q655" s="90">
        <v>0</v>
      </c>
      <c r="R655" s="90">
        <v>39</v>
      </c>
      <c r="S655" s="90">
        <v>1011</v>
      </c>
    </row>
    <row r="656" spans="1:19" ht="15.5" x14ac:dyDescent="0.35">
      <c r="A656" s="89"/>
      <c r="B656" s="89"/>
      <c r="C656" s="89" t="s">
        <v>494</v>
      </c>
      <c r="D656" s="90">
        <v>13</v>
      </c>
      <c r="E656" s="90">
        <v>406</v>
      </c>
      <c r="F656" s="90">
        <v>8</v>
      </c>
      <c r="G656" s="90">
        <v>190</v>
      </c>
      <c r="H656" s="90">
        <v>3</v>
      </c>
      <c r="I656" s="90">
        <v>4</v>
      </c>
      <c r="J656" s="90">
        <v>0</v>
      </c>
      <c r="K656" s="90">
        <v>1</v>
      </c>
      <c r="L656" s="90">
        <v>3</v>
      </c>
      <c r="M656" s="90">
        <v>38</v>
      </c>
      <c r="N656" s="90">
        <v>0</v>
      </c>
      <c r="O656" s="90">
        <v>1</v>
      </c>
      <c r="P656" s="90">
        <v>0</v>
      </c>
      <c r="Q656" s="90">
        <v>0</v>
      </c>
      <c r="R656" s="90">
        <v>24</v>
      </c>
      <c r="S656" s="90">
        <v>602</v>
      </c>
    </row>
    <row r="657" spans="1:19" ht="15.5" x14ac:dyDescent="0.35">
      <c r="A657" s="89" t="s">
        <v>54</v>
      </c>
      <c r="B657" s="89"/>
      <c r="C657" s="89"/>
      <c r="D657" s="90">
        <v>9</v>
      </c>
      <c r="E657" s="90">
        <v>304</v>
      </c>
      <c r="F657" s="90">
        <v>1</v>
      </c>
      <c r="G657" s="90">
        <v>105</v>
      </c>
      <c r="H657" s="90">
        <v>2</v>
      </c>
      <c r="I657" s="90">
        <v>11</v>
      </c>
      <c r="J657" s="90">
        <v>0</v>
      </c>
      <c r="K657" s="90">
        <v>2</v>
      </c>
      <c r="L657" s="90">
        <v>1</v>
      </c>
      <c r="M657" s="90">
        <v>46</v>
      </c>
      <c r="N657" s="90">
        <v>0</v>
      </c>
      <c r="O657" s="90">
        <v>1</v>
      </c>
      <c r="P657" s="90">
        <v>0</v>
      </c>
      <c r="Q657" s="90">
        <v>0</v>
      </c>
      <c r="R657" s="90">
        <v>12</v>
      </c>
      <c r="S657" s="90">
        <v>423</v>
      </c>
    </row>
    <row r="658" spans="1:19" ht="15.5" x14ac:dyDescent="0.35">
      <c r="A658" s="89"/>
      <c r="B658" s="89" t="s">
        <v>470</v>
      </c>
      <c r="C658" s="89"/>
      <c r="D658" s="90">
        <v>1</v>
      </c>
      <c r="E658" s="90">
        <v>20</v>
      </c>
      <c r="F658" s="90">
        <v>0</v>
      </c>
      <c r="G658" s="90">
        <v>2</v>
      </c>
      <c r="H658" s="90">
        <v>0</v>
      </c>
      <c r="I658" s="90">
        <v>3</v>
      </c>
      <c r="J658" s="90">
        <v>0</v>
      </c>
      <c r="K658" s="90">
        <v>0</v>
      </c>
      <c r="L658" s="90">
        <v>0</v>
      </c>
      <c r="M658" s="90">
        <v>1</v>
      </c>
      <c r="N658" s="90">
        <v>0</v>
      </c>
      <c r="O658" s="90">
        <v>1</v>
      </c>
      <c r="P658" s="90">
        <v>0</v>
      </c>
      <c r="Q658" s="90">
        <v>0</v>
      </c>
      <c r="R658" s="90">
        <v>1</v>
      </c>
      <c r="S658" s="90">
        <v>26</v>
      </c>
    </row>
    <row r="659" spans="1:19" ht="15.5" x14ac:dyDescent="0.35">
      <c r="A659" s="89"/>
      <c r="B659" s="89" t="s">
        <v>70</v>
      </c>
      <c r="C659" s="89"/>
      <c r="D659" s="90">
        <v>8</v>
      </c>
      <c r="E659" s="90">
        <v>284</v>
      </c>
      <c r="F659" s="90">
        <v>1</v>
      </c>
      <c r="G659" s="90">
        <v>103</v>
      </c>
      <c r="H659" s="90">
        <v>2</v>
      </c>
      <c r="I659" s="90">
        <v>8</v>
      </c>
      <c r="J659" s="90">
        <v>0</v>
      </c>
      <c r="K659" s="90">
        <v>2</v>
      </c>
      <c r="L659" s="90">
        <v>1</v>
      </c>
      <c r="M659" s="90">
        <v>45</v>
      </c>
      <c r="N659" s="90">
        <v>0</v>
      </c>
      <c r="O659" s="90">
        <v>0</v>
      </c>
      <c r="P659" s="90">
        <v>0</v>
      </c>
      <c r="Q659" s="90">
        <v>0</v>
      </c>
      <c r="R659" s="90">
        <v>11</v>
      </c>
      <c r="S659" s="90">
        <v>397</v>
      </c>
    </row>
    <row r="660" spans="1:19" ht="15.5" x14ac:dyDescent="0.35">
      <c r="A660" s="89"/>
      <c r="B660" s="89"/>
      <c r="C660" s="89" t="s">
        <v>495</v>
      </c>
      <c r="D660" s="90">
        <v>4</v>
      </c>
      <c r="E660" s="90">
        <v>145</v>
      </c>
      <c r="F660" s="90">
        <v>0</v>
      </c>
      <c r="G660" s="90">
        <v>50</v>
      </c>
      <c r="H660" s="90">
        <v>1</v>
      </c>
      <c r="I660" s="90">
        <v>2</v>
      </c>
      <c r="J660" s="90">
        <v>0</v>
      </c>
      <c r="K660" s="90">
        <v>1</v>
      </c>
      <c r="L660" s="90">
        <v>1</v>
      </c>
      <c r="M660" s="90">
        <v>23</v>
      </c>
      <c r="N660" s="90">
        <v>0</v>
      </c>
      <c r="O660" s="90">
        <v>0</v>
      </c>
      <c r="P660" s="90">
        <v>0</v>
      </c>
      <c r="Q660" s="90">
        <v>0</v>
      </c>
      <c r="R660" s="90">
        <v>5</v>
      </c>
      <c r="S660" s="90">
        <v>198</v>
      </c>
    </row>
    <row r="661" spans="1:19" ht="15.5" x14ac:dyDescent="0.35">
      <c r="A661" s="89"/>
      <c r="B661" s="89"/>
      <c r="C661" s="89" t="s">
        <v>494</v>
      </c>
      <c r="D661" s="90">
        <v>4</v>
      </c>
      <c r="E661" s="90">
        <v>139</v>
      </c>
      <c r="F661" s="90">
        <v>1</v>
      </c>
      <c r="G661" s="90">
        <v>53</v>
      </c>
      <c r="H661" s="90">
        <v>1</v>
      </c>
      <c r="I661" s="90">
        <v>6</v>
      </c>
      <c r="J661" s="90">
        <v>0</v>
      </c>
      <c r="K661" s="90">
        <v>1</v>
      </c>
      <c r="L661" s="90">
        <v>0</v>
      </c>
      <c r="M661" s="90">
        <v>22</v>
      </c>
      <c r="N661" s="90">
        <v>0</v>
      </c>
      <c r="O661" s="90">
        <v>0</v>
      </c>
      <c r="P661" s="90">
        <v>0</v>
      </c>
      <c r="Q661" s="90">
        <v>0</v>
      </c>
      <c r="R661" s="90">
        <v>6</v>
      </c>
      <c r="S661" s="90">
        <v>199</v>
      </c>
    </row>
    <row r="662" spans="1:19" ht="15.5" x14ac:dyDescent="0.35">
      <c r="A662" s="89" t="s">
        <v>55</v>
      </c>
      <c r="B662" s="89"/>
      <c r="C662" s="89"/>
      <c r="D662" s="90">
        <v>38</v>
      </c>
      <c r="E662" s="90">
        <v>3312</v>
      </c>
      <c r="F662" s="90">
        <v>10</v>
      </c>
      <c r="G662" s="90">
        <v>1070</v>
      </c>
      <c r="H662" s="90">
        <v>10</v>
      </c>
      <c r="I662" s="90">
        <v>198</v>
      </c>
      <c r="J662" s="90">
        <v>3</v>
      </c>
      <c r="K662" s="90">
        <v>209</v>
      </c>
      <c r="L662" s="90">
        <v>10</v>
      </c>
      <c r="M662" s="90">
        <v>257</v>
      </c>
      <c r="N662" s="90">
        <v>0</v>
      </c>
      <c r="O662" s="90">
        <v>12</v>
      </c>
      <c r="P662" s="90">
        <v>0</v>
      </c>
      <c r="Q662" s="90">
        <v>0</v>
      </c>
      <c r="R662" s="90">
        <v>61</v>
      </c>
      <c r="S662" s="90">
        <v>4801</v>
      </c>
    </row>
    <row r="663" spans="1:19" ht="15.5" x14ac:dyDescent="0.35">
      <c r="A663" s="89"/>
      <c r="B663" s="89" t="s">
        <v>471</v>
      </c>
      <c r="C663" s="89"/>
      <c r="D663" s="90">
        <v>2</v>
      </c>
      <c r="E663" s="90">
        <v>216</v>
      </c>
      <c r="F663" s="90">
        <v>0</v>
      </c>
      <c r="G663" s="90">
        <v>54</v>
      </c>
      <c r="H663" s="90">
        <v>0</v>
      </c>
      <c r="I663" s="90">
        <v>11</v>
      </c>
      <c r="J663" s="90">
        <v>0</v>
      </c>
      <c r="K663" s="90">
        <v>8</v>
      </c>
      <c r="L663" s="90">
        <v>1</v>
      </c>
      <c r="M663" s="90">
        <v>26</v>
      </c>
      <c r="N663" s="90">
        <v>0</v>
      </c>
      <c r="O663" s="90">
        <v>0</v>
      </c>
      <c r="P663" s="90">
        <v>0</v>
      </c>
      <c r="Q663" s="90">
        <v>0</v>
      </c>
      <c r="R663" s="90">
        <v>2</v>
      </c>
      <c r="S663" s="90">
        <v>289</v>
      </c>
    </row>
    <row r="664" spans="1:19" ht="15.5" x14ac:dyDescent="0.35">
      <c r="A664" s="89"/>
      <c r="B664" s="89" t="s">
        <v>472</v>
      </c>
      <c r="C664" s="89"/>
      <c r="D664" s="90">
        <v>0</v>
      </c>
      <c r="E664" s="90">
        <v>38</v>
      </c>
      <c r="F664" s="90">
        <v>0</v>
      </c>
      <c r="G664" s="90">
        <v>25</v>
      </c>
      <c r="H664" s="90">
        <v>0</v>
      </c>
      <c r="I664" s="90">
        <v>2</v>
      </c>
      <c r="J664" s="90">
        <v>0</v>
      </c>
      <c r="K664" s="90">
        <v>1</v>
      </c>
      <c r="L664" s="90">
        <v>0</v>
      </c>
      <c r="M664" s="90">
        <v>2</v>
      </c>
      <c r="N664" s="90">
        <v>0</v>
      </c>
      <c r="O664" s="90">
        <v>0</v>
      </c>
      <c r="P664" s="90">
        <v>0</v>
      </c>
      <c r="Q664" s="90">
        <v>0</v>
      </c>
      <c r="R664" s="90">
        <v>0</v>
      </c>
      <c r="S664" s="90">
        <v>66</v>
      </c>
    </row>
    <row r="665" spans="1:19" ht="15.5" x14ac:dyDescent="0.35">
      <c r="A665" s="89"/>
      <c r="B665" s="89" t="s">
        <v>473</v>
      </c>
      <c r="C665" s="89"/>
      <c r="D665" s="90">
        <v>0</v>
      </c>
      <c r="E665" s="90">
        <v>103</v>
      </c>
      <c r="F665" s="90">
        <v>0</v>
      </c>
      <c r="G665" s="90">
        <v>23</v>
      </c>
      <c r="H665" s="90">
        <v>0</v>
      </c>
      <c r="I665" s="90">
        <v>6</v>
      </c>
      <c r="J665" s="90">
        <v>0</v>
      </c>
      <c r="K665" s="90">
        <v>5</v>
      </c>
      <c r="L665" s="90">
        <v>0</v>
      </c>
      <c r="M665" s="90">
        <v>5</v>
      </c>
      <c r="N665" s="90">
        <v>0</v>
      </c>
      <c r="O665" s="90">
        <v>0</v>
      </c>
      <c r="P665" s="90">
        <v>0</v>
      </c>
      <c r="Q665" s="90">
        <v>0</v>
      </c>
      <c r="R665" s="90">
        <v>0</v>
      </c>
      <c r="S665" s="90">
        <v>137</v>
      </c>
    </row>
    <row r="666" spans="1:19" ht="15.5" x14ac:dyDescent="0.35">
      <c r="A666" s="89"/>
      <c r="B666" s="89" t="s">
        <v>474</v>
      </c>
      <c r="C666" s="89"/>
      <c r="D666" s="90">
        <v>0</v>
      </c>
      <c r="E666" s="90">
        <v>13</v>
      </c>
      <c r="F666" s="90">
        <v>0</v>
      </c>
      <c r="G666" s="90">
        <v>1</v>
      </c>
      <c r="H666" s="90">
        <v>0</v>
      </c>
      <c r="I666" s="90">
        <v>2</v>
      </c>
      <c r="J666" s="90">
        <v>0</v>
      </c>
      <c r="K666" s="90">
        <v>5</v>
      </c>
      <c r="L666" s="90">
        <v>0</v>
      </c>
      <c r="M666" s="90">
        <v>3</v>
      </c>
      <c r="N666" s="90">
        <v>0</v>
      </c>
      <c r="O666" s="90">
        <v>0</v>
      </c>
      <c r="P666" s="90">
        <v>0</v>
      </c>
      <c r="Q666" s="90">
        <v>0</v>
      </c>
      <c r="R666" s="90">
        <v>0</v>
      </c>
      <c r="S666" s="90">
        <v>21</v>
      </c>
    </row>
    <row r="667" spans="1:19" ht="15.5" x14ac:dyDescent="0.35">
      <c r="A667" s="89"/>
      <c r="B667" s="89" t="s">
        <v>475</v>
      </c>
      <c r="C667" s="89"/>
      <c r="D667" s="90">
        <v>1</v>
      </c>
      <c r="E667" s="90">
        <v>990</v>
      </c>
      <c r="F667" s="90">
        <v>0</v>
      </c>
      <c r="G667" s="90">
        <v>411</v>
      </c>
      <c r="H667" s="90">
        <v>1</v>
      </c>
      <c r="I667" s="90">
        <v>81</v>
      </c>
      <c r="J667" s="90">
        <v>1</v>
      </c>
      <c r="K667" s="90">
        <v>60</v>
      </c>
      <c r="L667" s="90">
        <v>1</v>
      </c>
      <c r="M667" s="90">
        <v>46</v>
      </c>
      <c r="N667" s="90">
        <v>0</v>
      </c>
      <c r="O667" s="90">
        <v>2</v>
      </c>
      <c r="P667" s="90">
        <v>0</v>
      </c>
      <c r="Q667" s="90">
        <v>0</v>
      </c>
      <c r="R667" s="90">
        <v>3</v>
      </c>
      <c r="S667" s="90">
        <v>1544</v>
      </c>
    </row>
    <row r="668" spans="1:19" ht="15.5" x14ac:dyDescent="0.35">
      <c r="A668" s="89"/>
      <c r="B668" s="89" t="s">
        <v>476</v>
      </c>
      <c r="C668" s="89"/>
      <c r="D668" s="90">
        <v>0</v>
      </c>
      <c r="E668" s="90">
        <v>54</v>
      </c>
      <c r="F668" s="90">
        <v>0</v>
      </c>
      <c r="G668" s="90">
        <v>25</v>
      </c>
      <c r="H668" s="90">
        <v>0</v>
      </c>
      <c r="I668" s="90">
        <v>4</v>
      </c>
      <c r="J668" s="90">
        <v>0</v>
      </c>
      <c r="K668" s="90">
        <v>3</v>
      </c>
      <c r="L668" s="90">
        <v>0</v>
      </c>
      <c r="M668" s="90">
        <v>3</v>
      </c>
      <c r="N668" s="90">
        <v>0</v>
      </c>
      <c r="O668" s="90">
        <v>1</v>
      </c>
      <c r="P668" s="90">
        <v>0</v>
      </c>
      <c r="Q668" s="90">
        <v>0</v>
      </c>
      <c r="R668" s="90">
        <v>0</v>
      </c>
      <c r="S668" s="90">
        <v>87</v>
      </c>
    </row>
    <row r="669" spans="1:19" ht="15.5" x14ac:dyDescent="0.35">
      <c r="A669" s="89"/>
      <c r="B669" s="89" t="s">
        <v>477</v>
      </c>
      <c r="C669" s="89"/>
      <c r="D669" s="90">
        <v>0</v>
      </c>
      <c r="E669" s="90">
        <v>44</v>
      </c>
      <c r="F669" s="90">
        <v>0</v>
      </c>
      <c r="G669" s="90">
        <v>18</v>
      </c>
      <c r="H669" s="90">
        <v>1</v>
      </c>
      <c r="I669" s="90">
        <v>10</v>
      </c>
      <c r="J669" s="90">
        <v>0</v>
      </c>
      <c r="K669" s="90">
        <v>3</v>
      </c>
      <c r="L669" s="90">
        <v>0</v>
      </c>
      <c r="M669" s="90">
        <v>8</v>
      </c>
      <c r="N669" s="90">
        <v>0</v>
      </c>
      <c r="O669" s="90">
        <v>0</v>
      </c>
      <c r="P669" s="90">
        <v>0</v>
      </c>
      <c r="Q669" s="90">
        <v>0</v>
      </c>
      <c r="R669" s="90">
        <v>1</v>
      </c>
      <c r="S669" s="90">
        <v>75</v>
      </c>
    </row>
    <row r="670" spans="1:19" ht="15.5" x14ac:dyDescent="0.35">
      <c r="A670" s="89"/>
      <c r="B670" s="89" t="s">
        <v>478</v>
      </c>
      <c r="C670" s="89"/>
      <c r="D670" s="90">
        <v>2</v>
      </c>
      <c r="E670" s="90">
        <v>305</v>
      </c>
      <c r="F670" s="90">
        <v>1</v>
      </c>
      <c r="G670" s="90">
        <v>60</v>
      </c>
      <c r="H670" s="90">
        <v>1</v>
      </c>
      <c r="I670" s="90">
        <v>18</v>
      </c>
      <c r="J670" s="90">
        <v>1</v>
      </c>
      <c r="K670" s="90">
        <v>16</v>
      </c>
      <c r="L670" s="90">
        <v>0</v>
      </c>
      <c r="M670" s="90">
        <v>21</v>
      </c>
      <c r="N670" s="90">
        <v>0</v>
      </c>
      <c r="O670" s="90">
        <v>1</v>
      </c>
      <c r="P670" s="90">
        <v>0</v>
      </c>
      <c r="Q670" s="90">
        <v>0</v>
      </c>
      <c r="R670" s="90">
        <v>5</v>
      </c>
      <c r="S670" s="90">
        <v>400</v>
      </c>
    </row>
    <row r="671" spans="1:19" ht="15.5" x14ac:dyDescent="0.35">
      <c r="A671" s="89"/>
      <c r="B671" s="89" t="s">
        <v>479</v>
      </c>
      <c r="C671" s="89"/>
      <c r="D671" s="90">
        <v>2</v>
      </c>
      <c r="E671" s="90">
        <v>479</v>
      </c>
      <c r="F671" s="90">
        <v>3</v>
      </c>
      <c r="G671" s="90">
        <v>105</v>
      </c>
      <c r="H671" s="90">
        <v>0</v>
      </c>
      <c r="I671" s="90">
        <v>21</v>
      </c>
      <c r="J671" s="90">
        <v>0</v>
      </c>
      <c r="K671" s="90">
        <v>31</v>
      </c>
      <c r="L671" s="90">
        <v>0</v>
      </c>
      <c r="M671" s="90">
        <v>33</v>
      </c>
      <c r="N671" s="90">
        <v>0</v>
      </c>
      <c r="O671" s="90">
        <v>3</v>
      </c>
      <c r="P671" s="90">
        <v>0</v>
      </c>
      <c r="Q671" s="90">
        <v>0</v>
      </c>
      <c r="R671" s="90">
        <v>5</v>
      </c>
      <c r="S671" s="90">
        <v>639</v>
      </c>
    </row>
    <row r="672" spans="1:19" ht="15.5" x14ac:dyDescent="0.35">
      <c r="A672" s="89"/>
      <c r="B672" s="89" t="s">
        <v>55</v>
      </c>
      <c r="C672" s="89"/>
      <c r="D672" s="90">
        <v>8</v>
      </c>
      <c r="E672" s="90">
        <v>564</v>
      </c>
      <c r="F672" s="90">
        <v>3</v>
      </c>
      <c r="G672" s="90">
        <v>202</v>
      </c>
      <c r="H672" s="90">
        <v>4</v>
      </c>
      <c r="I672" s="90">
        <v>32</v>
      </c>
      <c r="J672" s="90">
        <v>0</v>
      </c>
      <c r="K672" s="90">
        <v>51</v>
      </c>
      <c r="L672" s="90">
        <v>2</v>
      </c>
      <c r="M672" s="90">
        <v>35</v>
      </c>
      <c r="N672" s="90">
        <v>0</v>
      </c>
      <c r="O672" s="90">
        <v>4</v>
      </c>
      <c r="P672" s="90">
        <v>0</v>
      </c>
      <c r="Q672" s="90">
        <v>0</v>
      </c>
      <c r="R672" s="90">
        <v>15</v>
      </c>
      <c r="S672" s="90">
        <v>853</v>
      </c>
    </row>
    <row r="673" spans="1:19" ht="15.5" x14ac:dyDescent="0.35">
      <c r="A673" s="89"/>
      <c r="B673" s="89" t="s">
        <v>70</v>
      </c>
      <c r="C673" s="89"/>
      <c r="D673" s="90">
        <v>23</v>
      </c>
      <c r="E673" s="90">
        <v>506</v>
      </c>
      <c r="F673" s="90">
        <v>3</v>
      </c>
      <c r="G673" s="90">
        <v>146</v>
      </c>
      <c r="H673" s="90">
        <v>3</v>
      </c>
      <c r="I673" s="90">
        <v>11</v>
      </c>
      <c r="J673" s="90">
        <v>1</v>
      </c>
      <c r="K673" s="90">
        <v>26</v>
      </c>
      <c r="L673" s="90">
        <v>6</v>
      </c>
      <c r="M673" s="90">
        <v>75</v>
      </c>
      <c r="N673" s="90">
        <v>0</v>
      </c>
      <c r="O673" s="90">
        <v>1</v>
      </c>
      <c r="P673" s="90">
        <v>0</v>
      </c>
      <c r="Q673" s="90">
        <v>0</v>
      </c>
      <c r="R673" s="90">
        <v>30</v>
      </c>
      <c r="S673" s="90">
        <v>690</v>
      </c>
    </row>
    <row r="674" spans="1:19" ht="15.5" x14ac:dyDescent="0.35">
      <c r="A674" s="89"/>
      <c r="B674" s="89"/>
      <c r="C674" s="89" t="s">
        <v>495</v>
      </c>
      <c r="D674" s="90">
        <v>8</v>
      </c>
      <c r="E674" s="90">
        <v>201</v>
      </c>
      <c r="F674" s="90">
        <v>1</v>
      </c>
      <c r="G674" s="90">
        <v>64</v>
      </c>
      <c r="H674" s="90">
        <v>1</v>
      </c>
      <c r="I674" s="90">
        <v>7</v>
      </c>
      <c r="J674" s="90">
        <v>1</v>
      </c>
      <c r="K674" s="90">
        <v>14</v>
      </c>
      <c r="L674" s="90">
        <v>1</v>
      </c>
      <c r="M674" s="90">
        <v>22</v>
      </c>
      <c r="N674" s="90">
        <v>0</v>
      </c>
      <c r="O674" s="90">
        <v>1</v>
      </c>
      <c r="P674" s="90">
        <v>0</v>
      </c>
      <c r="Q674" s="90">
        <v>0</v>
      </c>
      <c r="R674" s="90">
        <v>11</v>
      </c>
      <c r="S674" s="90">
        <v>287</v>
      </c>
    </row>
    <row r="675" spans="1:19" ht="15.5" x14ac:dyDescent="0.35">
      <c r="A675" s="89"/>
      <c r="B675" s="89"/>
      <c r="C675" s="89" t="s">
        <v>494</v>
      </c>
      <c r="D675" s="90">
        <v>15</v>
      </c>
      <c r="E675" s="90">
        <v>305</v>
      </c>
      <c r="F675" s="90">
        <v>2</v>
      </c>
      <c r="G675" s="90">
        <v>82</v>
      </c>
      <c r="H675" s="90">
        <v>2</v>
      </c>
      <c r="I675" s="90">
        <v>4</v>
      </c>
      <c r="J675" s="90">
        <v>0</v>
      </c>
      <c r="K675" s="90">
        <v>12</v>
      </c>
      <c r="L675" s="90">
        <v>5</v>
      </c>
      <c r="M675" s="90">
        <v>53</v>
      </c>
      <c r="N675" s="90">
        <v>0</v>
      </c>
      <c r="O675" s="90">
        <v>0</v>
      </c>
      <c r="P675" s="90">
        <v>0</v>
      </c>
      <c r="Q675" s="90">
        <v>0</v>
      </c>
      <c r="R675" s="90">
        <v>19</v>
      </c>
      <c r="S675" s="90">
        <v>403</v>
      </c>
    </row>
    <row r="676" spans="1:19" ht="15.5" x14ac:dyDescent="0.35">
      <c r="A676" s="89" t="s">
        <v>56</v>
      </c>
      <c r="B676" s="89"/>
      <c r="C676" s="89"/>
      <c r="D676" s="90">
        <v>20</v>
      </c>
      <c r="E676" s="90">
        <v>901</v>
      </c>
      <c r="F676" s="90">
        <v>5</v>
      </c>
      <c r="G676" s="90">
        <v>338</v>
      </c>
      <c r="H676" s="90">
        <v>5</v>
      </c>
      <c r="I676" s="90">
        <v>33</v>
      </c>
      <c r="J676" s="90">
        <v>1</v>
      </c>
      <c r="K676" s="90">
        <v>57</v>
      </c>
      <c r="L676" s="90">
        <v>2</v>
      </c>
      <c r="M676" s="90">
        <v>58</v>
      </c>
      <c r="N676" s="90">
        <v>1</v>
      </c>
      <c r="O676" s="90">
        <v>7</v>
      </c>
      <c r="P676" s="90">
        <v>0</v>
      </c>
      <c r="Q676" s="90">
        <v>0</v>
      </c>
      <c r="R676" s="90">
        <v>32</v>
      </c>
      <c r="S676" s="90">
        <v>1336</v>
      </c>
    </row>
    <row r="677" spans="1:19" ht="15.5" x14ac:dyDescent="0.35">
      <c r="A677" s="89"/>
      <c r="B677" s="89" t="s">
        <v>480</v>
      </c>
      <c r="C677" s="89"/>
      <c r="D677" s="90">
        <v>1</v>
      </c>
      <c r="E677" s="90">
        <v>121</v>
      </c>
      <c r="F677" s="90">
        <v>0</v>
      </c>
      <c r="G677" s="90">
        <v>47</v>
      </c>
      <c r="H677" s="90">
        <v>1</v>
      </c>
      <c r="I677" s="90">
        <v>13</v>
      </c>
      <c r="J677" s="90">
        <v>0</v>
      </c>
      <c r="K677" s="90">
        <v>32</v>
      </c>
      <c r="L677" s="90">
        <v>0</v>
      </c>
      <c r="M677" s="90">
        <v>12</v>
      </c>
      <c r="N677" s="90">
        <v>0</v>
      </c>
      <c r="O677" s="90">
        <v>1</v>
      </c>
      <c r="P677" s="90">
        <v>0</v>
      </c>
      <c r="Q677" s="90">
        <v>0</v>
      </c>
      <c r="R677" s="90">
        <v>2</v>
      </c>
      <c r="S677" s="90">
        <v>214</v>
      </c>
    </row>
    <row r="678" spans="1:19" ht="15.5" x14ac:dyDescent="0.35">
      <c r="A678" s="89"/>
      <c r="B678" s="89" t="s">
        <v>481</v>
      </c>
      <c r="C678" s="89"/>
      <c r="D678" s="90">
        <v>2</v>
      </c>
      <c r="E678" s="90">
        <v>322</v>
      </c>
      <c r="F678" s="90">
        <v>1</v>
      </c>
      <c r="G678" s="90">
        <v>108</v>
      </c>
      <c r="H678" s="90">
        <v>0</v>
      </c>
      <c r="I678" s="90">
        <v>8</v>
      </c>
      <c r="J678" s="90">
        <v>0</v>
      </c>
      <c r="K678" s="90">
        <v>10</v>
      </c>
      <c r="L678" s="90">
        <v>1</v>
      </c>
      <c r="M678" s="90">
        <v>17</v>
      </c>
      <c r="N678" s="90">
        <v>0</v>
      </c>
      <c r="O678" s="90">
        <v>2</v>
      </c>
      <c r="P678" s="90">
        <v>0</v>
      </c>
      <c r="Q678" s="90">
        <v>0</v>
      </c>
      <c r="R678" s="90">
        <v>3</v>
      </c>
      <c r="S678" s="90">
        <v>450</v>
      </c>
    </row>
    <row r="679" spans="1:19" ht="15.5" x14ac:dyDescent="0.35">
      <c r="A679" s="89"/>
      <c r="B679" s="89" t="s">
        <v>482</v>
      </c>
      <c r="C679" s="89"/>
      <c r="D679" s="90">
        <v>0</v>
      </c>
      <c r="E679" s="90">
        <v>3</v>
      </c>
      <c r="F679" s="90">
        <v>0</v>
      </c>
      <c r="G679" s="90">
        <v>1</v>
      </c>
      <c r="H679" s="90">
        <v>0</v>
      </c>
      <c r="I679" s="90">
        <v>0</v>
      </c>
      <c r="J679" s="90">
        <v>0</v>
      </c>
      <c r="K679" s="90">
        <v>2</v>
      </c>
      <c r="L679" s="90">
        <v>0</v>
      </c>
      <c r="M679" s="90">
        <v>2</v>
      </c>
      <c r="N679" s="90">
        <v>0</v>
      </c>
      <c r="O679" s="90">
        <v>0</v>
      </c>
      <c r="P679" s="90">
        <v>0</v>
      </c>
      <c r="Q679" s="90">
        <v>0</v>
      </c>
      <c r="R679" s="90">
        <v>0</v>
      </c>
      <c r="S679" s="90">
        <v>6</v>
      </c>
    </row>
    <row r="680" spans="1:19" ht="15.5" x14ac:dyDescent="0.35">
      <c r="A680" s="89"/>
      <c r="B680" s="89" t="s">
        <v>483</v>
      </c>
      <c r="C680" s="89"/>
      <c r="D680" s="90">
        <v>2</v>
      </c>
      <c r="E680" s="90">
        <v>99</v>
      </c>
      <c r="F680" s="90">
        <v>1</v>
      </c>
      <c r="G680" s="90">
        <v>47</v>
      </c>
      <c r="H680" s="90">
        <v>1</v>
      </c>
      <c r="I680" s="90">
        <v>11</v>
      </c>
      <c r="J680" s="90">
        <v>1</v>
      </c>
      <c r="K680" s="90">
        <v>9</v>
      </c>
      <c r="L680" s="90">
        <v>0</v>
      </c>
      <c r="M680" s="90">
        <v>5</v>
      </c>
      <c r="N680" s="90">
        <v>0</v>
      </c>
      <c r="O680" s="90">
        <v>0</v>
      </c>
      <c r="P680" s="90">
        <v>0</v>
      </c>
      <c r="Q680" s="90">
        <v>0</v>
      </c>
      <c r="R680" s="90">
        <v>5</v>
      </c>
      <c r="S680" s="90">
        <v>166</v>
      </c>
    </row>
    <row r="681" spans="1:19" ht="15.5" x14ac:dyDescent="0.35">
      <c r="A681" s="89"/>
      <c r="B681" s="89" t="s">
        <v>70</v>
      </c>
      <c r="C681" s="89"/>
      <c r="D681" s="90">
        <v>15</v>
      </c>
      <c r="E681" s="90">
        <v>356</v>
      </c>
      <c r="F681" s="90">
        <v>3</v>
      </c>
      <c r="G681" s="90">
        <v>135</v>
      </c>
      <c r="H681" s="90">
        <v>3</v>
      </c>
      <c r="I681" s="90">
        <v>1</v>
      </c>
      <c r="J681" s="90">
        <v>0</v>
      </c>
      <c r="K681" s="90">
        <v>4</v>
      </c>
      <c r="L681" s="90">
        <v>1</v>
      </c>
      <c r="M681" s="90">
        <v>22</v>
      </c>
      <c r="N681" s="90">
        <v>1</v>
      </c>
      <c r="O681" s="90">
        <v>4</v>
      </c>
      <c r="P681" s="90">
        <v>0</v>
      </c>
      <c r="Q681" s="90">
        <v>0</v>
      </c>
      <c r="R681" s="90">
        <v>22</v>
      </c>
      <c r="S681" s="90">
        <v>500</v>
      </c>
    </row>
    <row r="682" spans="1:19" ht="15.5" x14ac:dyDescent="0.35">
      <c r="A682" s="89"/>
      <c r="B682" s="89"/>
      <c r="C682" s="89" t="s">
        <v>495</v>
      </c>
      <c r="D682" s="90">
        <v>8</v>
      </c>
      <c r="E682" s="90">
        <v>165</v>
      </c>
      <c r="F682" s="90">
        <v>0</v>
      </c>
      <c r="G682" s="90">
        <v>59</v>
      </c>
      <c r="H682" s="90">
        <v>2</v>
      </c>
      <c r="I682" s="90">
        <v>0</v>
      </c>
      <c r="J682" s="90">
        <v>0</v>
      </c>
      <c r="K682" s="90">
        <v>2</v>
      </c>
      <c r="L682" s="90">
        <v>1</v>
      </c>
      <c r="M682" s="90">
        <v>13</v>
      </c>
      <c r="N682" s="90">
        <v>1</v>
      </c>
      <c r="O682" s="90">
        <v>4</v>
      </c>
      <c r="P682" s="90">
        <v>0</v>
      </c>
      <c r="Q682" s="90">
        <v>0</v>
      </c>
      <c r="R682" s="90">
        <v>11</v>
      </c>
      <c r="S682" s="90">
        <v>230</v>
      </c>
    </row>
    <row r="683" spans="1:19" ht="15.5" x14ac:dyDescent="0.35">
      <c r="A683" s="89"/>
      <c r="B683" s="89"/>
      <c r="C683" s="89" t="s">
        <v>494</v>
      </c>
      <c r="D683" s="90">
        <v>7</v>
      </c>
      <c r="E683" s="90">
        <v>191</v>
      </c>
      <c r="F683" s="90">
        <v>3</v>
      </c>
      <c r="G683" s="90">
        <v>76</v>
      </c>
      <c r="H683" s="90">
        <v>1</v>
      </c>
      <c r="I683" s="90">
        <v>1</v>
      </c>
      <c r="J683" s="90">
        <v>0</v>
      </c>
      <c r="K683" s="90">
        <v>2</v>
      </c>
      <c r="L683" s="90">
        <v>0</v>
      </c>
      <c r="M683" s="90">
        <v>9</v>
      </c>
      <c r="N683" s="90">
        <v>0</v>
      </c>
      <c r="O683" s="90">
        <v>0</v>
      </c>
      <c r="P683" s="90">
        <v>0</v>
      </c>
      <c r="Q683" s="90">
        <v>0</v>
      </c>
      <c r="R683" s="90">
        <v>11</v>
      </c>
      <c r="S683" s="90">
        <v>270</v>
      </c>
    </row>
    <row r="684" spans="1:19" ht="15.5" x14ac:dyDescent="0.35">
      <c r="A684" s="89" t="s">
        <v>57</v>
      </c>
      <c r="B684" s="89"/>
      <c r="C684" s="89"/>
      <c r="D684" s="90">
        <v>21</v>
      </c>
      <c r="E684" s="90">
        <v>390</v>
      </c>
      <c r="F684" s="90">
        <v>4</v>
      </c>
      <c r="G684" s="90">
        <v>145</v>
      </c>
      <c r="H684" s="90">
        <v>4</v>
      </c>
      <c r="I684" s="90">
        <v>25</v>
      </c>
      <c r="J684" s="90">
        <v>0</v>
      </c>
      <c r="K684" s="90">
        <v>9</v>
      </c>
      <c r="L684" s="90">
        <v>7</v>
      </c>
      <c r="M684" s="90">
        <v>44</v>
      </c>
      <c r="N684" s="90">
        <v>0</v>
      </c>
      <c r="O684" s="90">
        <v>1</v>
      </c>
      <c r="P684" s="90">
        <v>0</v>
      </c>
      <c r="Q684" s="90">
        <v>0</v>
      </c>
      <c r="R684" s="90">
        <v>29</v>
      </c>
      <c r="S684" s="90">
        <v>570</v>
      </c>
    </row>
    <row r="685" spans="1:19" ht="15.5" x14ac:dyDescent="0.35">
      <c r="A685" s="89"/>
      <c r="B685" s="89" t="s">
        <v>484</v>
      </c>
      <c r="C685" s="89"/>
      <c r="D685" s="90">
        <v>1</v>
      </c>
      <c r="E685" s="90">
        <v>32</v>
      </c>
      <c r="F685" s="90">
        <v>0</v>
      </c>
      <c r="G685" s="90">
        <v>14</v>
      </c>
      <c r="H685" s="90">
        <v>0</v>
      </c>
      <c r="I685" s="90">
        <v>7</v>
      </c>
      <c r="J685" s="90">
        <v>0</v>
      </c>
      <c r="K685" s="90">
        <v>0</v>
      </c>
      <c r="L685" s="90">
        <v>0</v>
      </c>
      <c r="M685" s="90">
        <v>6</v>
      </c>
      <c r="N685" s="90">
        <v>0</v>
      </c>
      <c r="O685" s="90">
        <v>1</v>
      </c>
      <c r="P685" s="90">
        <v>0</v>
      </c>
      <c r="Q685" s="90">
        <v>0</v>
      </c>
      <c r="R685" s="90">
        <v>1</v>
      </c>
      <c r="S685" s="90">
        <v>54</v>
      </c>
    </row>
    <row r="686" spans="1:19" ht="15.5" x14ac:dyDescent="0.35">
      <c r="A686" s="89"/>
      <c r="B686" s="89" t="s">
        <v>485</v>
      </c>
      <c r="C686" s="89"/>
      <c r="D686" s="90">
        <v>0</v>
      </c>
      <c r="E686" s="90">
        <v>8</v>
      </c>
      <c r="F686" s="90">
        <v>0</v>
      </c>
      <c r="G686" s="90">
        <v>8</v>
      </c>
      <c r="H686" s="90">
        <v>0</v>
      </c>
      <c r="I686" s="90">
        <v>2</v>
      </c>
      <c r="J686" s="90">
        <v>0</v>
      </c>
      <c r="K686" s="90">
        <v>1</v>
      </c>
      <c r="L686" s="90">
        <v>0</v>
      </c>
      <c r="M686" s="90">
        <v>0</v>
      </c>
      <c r="N686" s="90">
        <v>0</v>
      </c>
      <c r="O686" s="90">
        <v>0</v>
      </c>
      <c r="P686" s="90">
        <v>0</v>
      </c>
      <c r="Q686" s="90">
        <v>0</v>
      </c>
      <c r="R686" s="90">
        <v>0</v>
      </c>
      <c r="S686" s="90">
        <v>19</v>
      </c>
    </row>
    <row r="687" spans="1:19" ht="15.5" x14ac:dyDescent="0.35">
      <c r="A687" s="89"/>
      <c r="B687" s="89" t="s">
        <v>70</v>
      </c>
      <c r="C687" s="89"/>
      <c r="D687" s="90">
        <v>20</v>
      </c>
      <c r="E687" s="90">
        <v>350</v>
      </c>
      <c r="F687" s="90">
        <v>4</v>
      </c>
      <c r="G687" s="90">
        <v>123</v>
      </c>
      <c r="H687" s="90">
        <v>4</v>
      </c>
      <c r="I687" s="90">
        <v>16</v>
      </c>
      <c r="J687" s="90">
        <v>0</v>
      </c>
      <c r="K687" s="90">
        <v>8</v>
      </c>
      <c r="L687" s="90">
        <v>7</v>
      </c>
      <c r="M687" s="90">
        <v>38</v>
      </c>
      <c r="N687" s="90">
        <v>0</v>
      </c>
      <c r="O687" s="90">
        <v>0</v>
      </c>
      <c r="P687" s="90">
        <v>0</v>
      </c>
      <c r="Q687" s="90">
        <v>0</v>
      </c>
      <c r="R687" s="90">
        <v>28</v>
      </c>
      <c r="S687" s="90">
        <v>497</v>
      </c>
    </row>
    <row r="688" spans="1:19" ht="15.5" x14ac:dyDescent="0.35">
      <c r="A688" s="89"/>
      <c r="B688" s="89"/>
      <c r="C688" s="89" t="s">
        <v>495</v>
      </c>
      <c r="D688" s="90">
        <v>9</v>
      </c>
      <c r="E688" s="90">
        <v>266</v>
      </c>
      <c r="F688" s="90">
        <v>2</v>
      </c>
      <c r="G688" s="90">
        <v>85</v>
      </c>
      <c r="H688" s="90">
        <v>3</v>
      </c>
      <c r="I688" s="90">
        <v>13</v>
      </c>
      <c r="J688" s="90">
        <v>0</v>
      </c>
      <c r="K688" s="90">
        <v>8</v>
      </c>
      <c r="L688" s="90">
        <v>5</v>
      </c>
      <c r="M688" s="90">
        <v>27</v>
      </c>
      <c r="N688" s="90">
        <v>0</v>
      </c>
      <c r="O688" s="90">
        <v>0</v>
      </c>
      <c r="P688" s="90">
        <v>0</v>
      </c>
      <c r="Q688" s="90">
        <v>0</v>
      </c>
      <c r="R688" s="90">
        <v>14</v>
      </c>
      <c r="S688" s="90">
        <v>372</v>
      </c>
    </row>
    <row r="689" spans="1:19" ht="15.5" x14ac:dyDescent="0.35">
      <c r="A689" s="89"/>
      <c r="B689" s="89"/>
      <c r="C689" s="89" t="s">
        <v>494</v>
      </c>
      <c r="D689" s="90">
        <v>11</v>
      </c>
      <c r="E689" s="90">
        <v>84</v>
      </c>
      <c r="F689" s="90">
        <v>2</v>
      </c>
      <c r="G689" s="90">
        <v>38</v>
      </c>
      <c r="H689" s="90">
        <v>1</v>
      </c>
      <c r="I689" s="90">
        <v>3</v>
      </c>
      <c r="J689" s="90">
        <v>0</v>
      </c>
      <c r="K689" s="90">
        <v>0</v>
      </c>
      <c r="L689" s="90">
        <v>2</v>
      </c>
      <c r="M689" s="90">
        <v>11</v>
      </c>
      <c r="N689" s="90">
        <v>0</v>
      </c>
      <c r="O689" s="90">
        <v>0</v>
      </c>
      <c r="P689" s="90">
        <v>0</v>
      </c>
      <c r="Q689" s="90">
        <v>0</v>
      </c>
      <c r="R689" s="90">
        <v>14</v>
      </c>
      <c r="S689" s="90">
        <v>125</v>
      </c>
    </row>
    <row r="690" spans="1:19" ht="15.5" x14ac:dyDescent="0.35">
      <c r="A690" s="91" t="s">
        <v>633</v>
      </c>
      <c r="B690" s="91"/>
      <c r="C690" s="91"/>
      <c r="D690" s="90">
        <v>2491</v>
      </c>
      <c r="E690" s="90">
        <v>149816</v>
      </c>
      <c r="F690" s="90">
        <v>661</v>
      </c>
      <c r="G690" s="90">
        <v>56374</v>
      </c>
      <c r="H690" s="90">
        <v>1169</v>
      </c>
      <c r="I690" s="90">
        <v>10276</v>
      </c>
      <c r="J690" s="90">
        <v>140</v>
      </c>
      <c r="K690" s="90">
        <v>7625</v>
      </c>
      <c r="L690" s="90">
        <v>619</v>
      </c>
      <c r="M690" s="90">
        <v>11465</v>
      </c>
      <c r="N690" s="90">
        <v>16</v>
      </c>
      <c r="O690" s="90">
        <v>1009</v>
      </c>
      <c r="P690" s="90">
        <v>0</v>
      </c>
      <c r="Q690" s="90">
        <v>9</v>
      </c>
      <c r="R690" s="90">
        <v>4477</v>
      </c>
      <c r="S690" s="90">
        <v>225109</v>
      </c>
    </row>
    <row r="691" spans="1:19" ht="5.25" customHeight="1" x14ac:dyDescent="0.35"/>
    <row r="692" spans="1:19" x14ac:dyDescent="0.35">
      <c r="A692" s="95" t="s">
        <v>650</v>
      </c>
    </row>
  </sheetData>
  <pageMargins left="0.55000000000000004" right="0.55000000000000004" top="0.55000000000000004" bottom="0.55000000000000004" header="0.3" footer="0.3"/>
  <pageSetup scale="32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5C344-A436-4E3E-A953-FAE5FC93E09A}">
  <sheetPr>
    <pageSetUpPr fitToPage="1"/>
  </sheetPr>
  <dimension ref="A1:J73"/>
  <sheetViews>
    <sheetView workbookViewId="0">
      <selection activeCell="A3" sqref="A3"/>
    </sheetView>
  </sheetViews>
  <sheetFormatPr defaultColWidth="8.81640625" defaultRowHeight="13" x14ac:dyDescent="0.3"/>
  <cols>
    <col min="1" max="1" width="24.1796875" style="6" customWidth="1"/>
    <col min="2" max="2" width="18.26953125" style="6" customWidth="1"/>
    <col min="3" max="3" width="17.54296875" style="6" customWidth="1"/>
    <col min="4" max="4" width="14.26953125" style="6" bestFit="1" customWidth="1"/>
    <col min="5" max="5" width="16" style="6" customWidth="1"/>
    <col min="6" max="6" width="14.26953125" style="6" bestFit="1" customWidth="1"/>
    <col min="7" max="7" width="13.54296875" style="6" customWidth="1"/>
    <col min="8" max="8" width="12.7265625" style="6" customWidth="1"/>
    <col min="9" max="9" width="13.1796875" style="6" customWidth="1"/>
    <col min="10" max="16384" width="8.81640625" style="6"/>
  </cols>
  <sheetData>
    <row r="1" spans="1:10" ht="17.5" x14ac:dyDescent="0.35">
      <c r="A1" s="2" t="str">
        <f>Parameters!$A$17</f>
        <v>TABLE 8B MOTOR VEHICLE REGISTRATION, MOTORCYCLE REGISTRATION, LICENSED DRIVERS, POPULATION,</v>
      </c>
      <c r="B1" s="3"/>
      <c r="C1" s="3"/>
      <c r="D1" s="4"/>
      <c r="E1" s="4"/>
      <c r="F1" s="4"/>
      <c r="G1" s="5"/>
      <c r="H1" s="5"/>
      <c r="I1" s="5"/>
      <c r="J1" s="4"/>
    </row>
    <row r="2" spans="1:10" ht="17.5" x14ac:dyDescent="0.35">
      <c r="A2" s="2" t="str">
        <f>Parameters!$A$18</f>
        <v>AND ROADWAY MILES BY COUNTY - 2021</v>
      </c>
      <c r="B2" s="7"/>
      <c r="C2" s="8"/>
      <c r="D2" s="8"/>
      <c r="E2" s="8"/>
      <c r="F2" s="8"/>
      <c r="G2" s="5"/>
      <c r="H2" s="5"/>
      <c r="I2" s="5"/>
      <c r="J2" s="4"/>
    </row>
    <row r="3" spans="1:10" ht="15" customHeight="1" x14ac:dyDescent="0.35">
      <c r="A3" s="2"/>
      <c r="B3" s="7"/>
      <c r="C3" s="8"/>
      <c r="D3" s="8"/>
      <c r="E3" s="8"/>
      <c r="F3" s="8"/>
      <c r="G3" s="5"/>
      <c r="H3" s="5"/>
      <c r="I3" s="5"/>
      <c r="J3" s="4"/>
    </row>
    <row r="4" spans="1:10" ht="16.5" customHeight="1" x14ac:dyDescent="0.3">
      <c r="A4" s="9"/>
      <c r="B4" s="10"/>
      <c r="C4" s="10"/>
      <c r="D4" s="10"/>
      <c r="E4" s="10"/>
      <c r="F4" s="11"/>
      <c r="G4" s="79"/>
      <c r="H4" s="78" t="s">
        <v>634</v>
      </c>
      <c r="I4" s="80"/>
      <c r="J4" s="4"/>
    </row>
    <row r="5" spans="1:10" ht="32" x14ac:dyDescent="0.3">
      <c r="A5" s="12" t="s">
        <v>630</v>
      </c>
      <c r="B5" s="65" t="s">
        <v>501</v>
      </c>
      <c r="C5" s="66" t="s">
        <v>502</v>
      </c>
      <c r="D5" s="65" t="s">
        <v>503</v>
      </c>
      <c r="E5" s="67" t="s">
        <v>504</v>
      </c>
      <c r="F5" s="68" t="s">
        <v>505</v>
      </c>
      <c r="G5" s="69" t="s">
        <v>506</v>
      </c>
      <c r="H5" s="13" t="s">
        <v>507</v>
      </c>
      <c r="I5" s="13" t="s">
        <v>495</v>
      </c>
      <c r="J5" s="4"/>
    </row>
    <row r="6" spans="1:10" ht="16.5" customHeight="1" x14ac:dyDescent="0.3">
      <c r="A6" s="14" t="s">
        <v>0</v>
      </c>
      <c r="B6" s="15">
        <f>'Table 8B Calculations'!E5</f>
        <v>1265447</v>
      </c>
      <c r="C6" s="15">
        <f>'Table 8B Calculations'!D5</f>
        <v>31042</v>
      </c>
      <c r="D6" s="15">
        <f>'Table 8B Calculations'!G5</f>
        <v>1150671</v>
      </c>
      <c r="E6" s="16">
        <f>'Table 8B Calculations'!I5</f>
        <v>1654938</v>
      </c>
      <c r="F6" s="17">
        <f t="shared" ref="F6:F65" si="0">SUM(G6:I6)</f>
        <v>3834.96</v>
      </c>
      <c r="G6" s="18">
        <f>'Table 8B Calculations'!K5</f>
        <v>3138.99</v>
      </c>
      <c r="H6" s="19">
        <f>'Table 8B Calculations'!M5</f>
        <v>194.26</v>
      </c>
      <c r="I6" s="19">
        <f>'Table 8B Calculations'!L5</f>
        <v>501.71</v>
      </c>
      <c r="J6" s="4"/>
    </row>
    <row r="7" spans="1:10" ht="16.5" customHeight="1" x14ac:dyDescent="0.3">
      <c r="A7" s="14" t="s">
        <v>1</v>
      </c>
      <c r="B7" s="15">
        <f>'Table 8B Calculations'!E6</f>
        <v>2391</v>
      </c>
      <c r="C7" s="15">
        <f>'Table 8B Calculations'!D6</f>
        <v>70</v>
      </c>
      <c r="D7" s="15">
        <f>'Table 8B Calculations'!G6</f>
        <v>1255</v>
      </c>
      <c r="E7" s="16">
        <f>'Table 8B Calculations'!I6</f>
        <v>1181</v>
      </c>
      <c r="F7" s="17">
        <f t="shared" si="0"/>
        <v>235.62</v>
      </c>
      <c r="G7" s="18" t="str">
        <f>'Table 8B Calculations'!K6</f>
        <v xml:space="preserve"> </v>
      </c>
      <c r="H7" s="19">
        <f>'Table 8B Calculations'!M6</f>
        <v>84</v>
      </c>
      <c r="I7" s="19">
        <f>'Table 8B Calculations'!L6</f>
        <v>151.62</v>
      </c>
      <c r="J7" s="4"/>
    </row>
    <row r="8" spans="1:10" ht="16.5" customHeight="1" x14ac:dyDescent="0.3">
      <c r="A8" s="14" t="s">
        <v>2</v>
      </c>
      <c r="B8" s="15">
        <f>'Table 8B Calculations'!E7</f>
        <v>49771</v>
      </c>
      <c r="C8" s="15">
        <f>'Table 8B Calculations'!D7</f>
        <v>2424</v>
      </c>
      <c r="D8" s="15">
        <f>'Table 8B Calculations'!G7</f>
        <v>30753</v>
      </c>
      <c r="E8" s="16">
        <f>'Table 8B Calculations'!I7</f>
        <v>40222</v>
      </c>
      <c r="F8" s="17">
        <f t="shared" si="0"/>
        <v>654.58999999999992</v>
      </c>
      <c r="G8" s="18">
        <f>'Table 8B Calculations'!K7</f>
        <v>69.569999999999993</v>
      </c>
      <c r="H8" s="19">
        <f>'Table 8B Calculations'!M7</f>
        <v>119.31</v>
      </c>
      <c r="I8" s="19">
        <f>'Table 8B Calculations'!L7</f>
        <v>465.71</v>
      </c>
      <c r="J8" s="4"/>
    </row>
    <row r="9" spans="1:10" ht="16.5" customHeight="1" x14ac:dyDescent="0.3">
      <c r="A9" s="14" t="s">
        <v>3</v>
      </c>
      <c r="B9" s="15">
        <f>'Table 8B Calculations'!E8</f>
        <v>178553</v>
      </c>
      <c r="C9" s="15">
        <f>'Table 8B Calculations'!D8</f>
        <v>6811</v>
      </c>
      <c r="D9" s="15">
        <f>'Table 8B Calculations'!G8</f>
        <v>151153</v>
      </c>
      <c r="E9" s="16">
        <f>'Table 8B Calculations'!I8</f>
        <v>206694</v>
      </c>
      <c r="F9" s="17">
        <f t="shared" si="0"/>
        <v>1997</v>
      </c>
      <c r="G9" s="18">
        <f>'Table 8B Calculations'!K8</f>
        <v>508.34</v>
      </c>
      <c r="H9" s="19">
        <f>'Table 8B Calculations'!M8</f>
        <v>183.53</v>
      </c>
      <c r="I9" s="19">
        <f>'Table 8B Calculations'!L8</f>
        <v>1305.1300000000001</v>
      </c>
      <c r="J9" s="4"/>
    </row>
    <row r="10" spans="1:10" ht="16.5" customHeight="1" x14ac:dyDescent="0.3">
      <c r="A10" s="14" t="s">
        <v>4</v>
      </c>
      <c r="B10" s="15">
        <f>'Table 8B Calculations'!E9</f>
        <v>64289</v>
      </c>
      <c r="C10" s="15">
        <f>'Table 8B Calculations'!D9</f>
        <v>3304</v>
      </c>
      <c r="D10" s="15">
        <f>'Table 8B Calculations'!G9</f>
        <v>38716</v>
      </c>
      <c r="E10" s="16">
        <f>'Table 8B Calculations'!I9</f>
        <v>45013</v>
      </c>
      <c r="F10" s="17">
        <f t="shared" si="0"/>
        <v>1136.2</v>
      </c>
      <c r="G10" s="18">
        <f>'Table 8B Calculations'!K9</f>
        <v>28.53</v>
      </c>
      <c r="H10" s="19">
        <f>'Table 8B Calculations'!M9</f>
        <v>149.72</v>
      </c>
      <c r="I10" s="19">
        <f>'Table 8B Calculations'!L9</f>
        <v>957.95</v>
      </c>
      <c r="J10" s="4"/>
    </row>
    <row r="11" spans="1:10" ht="16.5" customHeight="1" x14ac:dyDescent="0.3">
      <c r="A11" s="14" t="s">
        <v>5</v>
      </c>
      <c r="B11" s="15">
        <f>'Table 8B Calculations'!E10</f>
        <v>22651</v>
      </c>
      <c r="C11" s="15">
        <f>'Table 8B Calculations'!D10</f>
        <v>538</v>
      </c>
      <c r="D11" s="15">
        <f>'Table 8B Calculations'!G10</f>
        <v>15462</v>
      </c>
      <c r="E11" s="16">
        <f>'Table 8B Calculations'!I10</f>
        <v>21867</v>
      </c>
      <c r="F11" s="17">
        <f t="shared" si="0"/>
        <v>920.69</v>
      </c>
      <c r="G11" s="18">
        <f>'Table 8B Calculations'!K10</f>
        <v>63.3</v>
      </c>
      <c r="H11" s="19">
        <f>'Table 8B Calculations'!M10</f>
        <v>114.66</v>
      </c>
      <c r="I11" s="19">
        <f>'Table 8B Calculations'!L10</f>
        <v>742.73</v>
      </c>
      <c r="J11" s="4"/>
    </row>
    <row r="12" spans="1:10" ht="16.5" customHeight="1" x14ac:dyDescent="0.3">
      <c r="A12" s="14" t="s">
        <v>6</v>
      </c>
      <c r="B12" s="15">
        <f>'Table 8B Calculations'!E11</f>
        <v>1014481</v>
      </c>
      <c r="C12" s="15">
        <f>'Table 8B Calculations'!D11</f>
        <v>27488</v>
      </c>
      <c r="D12" s="15">
        <f>'Table 8B Calculations'!G11</f>
        <v>844100</v>
      </c>
      <c r="E12" s="16">
        <f>'Table 8B Calculations'!I11</f>
        <v>1160418</v>
      </c>
      <c r="F12" s="17">
        <f t="shared" si="0"/>
        <v>3641.12</v>
      </c>
      <c r="G12" s="18">
        <f>'Table 8B Calculations'!K11</f>
        <v>2813.76</v>
      </c>
      <c r="H12" s="19">
        <f>'Table 8B Calculations'!M11</f>
        <v>111.37</v>
      </c>
      <c r="I12" s="19">
        <f>'Table 8B Calculations'!L11</f>
        <v>715.99</v>
      </c>
      <c r="J12" s="4"/>
    </row>
    <row r="13" spans="1:10" ht="16.5" customHeight="1" x14ac:dyDescent="0.3">
      <c r="A13" s="14" t="s">
        <v>7</v>
      </c>
      <c r="B13" s="15">
        <f>'Table 8B Calculations'!E12</f>
        <v>23353</v>
      </c>
      <c r="C13" s="15">
        <f>'Table 8B Calculations'!D12</f>
        <v>853</v>
      </c>
      <c r="D13" s="15">
        <f>'Table 8B Calculations'!G12</f>
        <v>18331</v>
      </c>
      <c r="E13" s="16">
        <f>'Table 8B Calculations'!I12</f>
        <v>27365</v>
      </c>
      <c r="F13" s="17">
        <f t="shared" si="0"/>
        <v>421.76</v>
      </c>
      <c r="G13" s="18">
        <f>'Table 8B Calculations'!K12</f>
        <v>24.08</v>
      </c>
      <c r="H13" s="19">
        <f>'Table 8B Calculations'!M12</f>
        <v>91.88</v>
      </c>
      <c r="I13" s="19">
        <f>'Table 8B Calculations'!L12</f>
        <v>305.8</v>
      </c>
      <c r="J13" s="4"/>
    </row>
    <row r="14" spans="1:10" ht="16.5" customHeight="1" x14ac:dyDescent="0.3">
      <c r="A14" s="14" t="s">
        <v>8</v>
      </c>
      <c r="B14" s="15">
        <f>'Table 8B Calculations'!E13</f>
        <v>197596</v>
      </c>
      <c r="C14" s="15">
        <f>'Table 8B Calculations'!D13</f>
        <v>8797</v>
      </c>
      <c r="D14" s="15">
        <f>'Table 8B Calculations'!G13</f>
        <v>157176</v>
      </c>
      <c r="E14" s="16">
        <f>'Table 8B Calculations'!I13</f>
        <v>191309</v>
      </c>
      <c r="F14" s="17">
        <f t="shared" si="0"/>
        <v>1587.25</v>
      </c>
      <c r="G14" s="18">
        <f>'Table 8B Calculations'!K13</f>
        <v>189.07</v>
      </c>
      <c r="H14" s="19">
        <f>'Table 8B Calculations'!M13</f>
        <v>178</v>
      </c>
      <c r="I14" s="19">
        <f>'Table 8B Calculations'!L13</f>
        <v>1220.18</v>
      </c>
      <c r="J14" s="4"/>
    </row>
    <row r="15" spans="1:10" ht="16.5" customHeight="1" x14ac:dyDescent="0.3">
      <c r="A15" s="14" t="s">
        <v>9</v>
      </c>
      <c r="B15" s="15">
        <f>'Table 8B Calculations'!E14</f>
        <v>792471</v>
      </c>
      <c r="C15" s="15">
        <f>'Table 8B Calculations'!D14</f>
        <v>18513</v>
      </c>
      <c r="D15" s="15">
        <f>'Table 8B Calculations'!G14</f>
        <v>619182</v>
      </c>
      <c r="E15" s="16">
        <f>'Table 8B Calculations'!I14</f>
        <v>1010453</v>
      </c>
      <c r="F15" s="17">
        <f t="shared" si="0"/>
        <v>7065.18</v>
      </c>
      <c r="G15" s="18">
        <f>'Table 8B Calculations'!K14</f>
        <v>2534.64</v>
      </c>
      <c r="H15" s="19">
        <f>'Table 8B Calculations'!M14</f>
        <v>517.77</v>
      </c>
      <c r="I15" s="19">
        <f>'Table 8B Calculations'!L14</f>
        <v>4012.77</v>
      </c>
      <c r="J15" s="4"/>
    </row>
    <row r="16" spans="1:10" ht="16.5" customHeight="1" x14ac:dyDescent="0.3">
      <c r="A16" s="14" t="s">
        <v>10</v>
      </c>
      <c r="B16" s="15">
        <f>'Table 8B Calculations'!E15</f>
        <v>29511</v>
      </c>
      <c r="C16" s="15">
        <f>'Table 8B Calculations'!D15</f>
        <v>969</v>
      </c>
      <c r="D16" s="15">
        <f>'Table 8B Calculations'!G15</f>
        <v>20816</v>
      </c>
      <c r="E16" s="16">
        <f>'Table 8B Calculations'!I15</f>
        <v>28734</v>
      </c>
      <c r="F16" s="17">
        <f t="shared" si="0"/>
        <v>1046.42</v>
      </c>
      <c r="G16" s="18">
        <f>'Table 8B Calculations'!K15</f>
        <v>69.09</v>
      </c>
      <c r="H16" s="19">
        <f>'Table 8B Calculations'!M15</f>
        <v>110.36</v>
      </c>
      <c r="I16" s="19">
        <f>'Table 8B Calculations'!L15</f>
        <v>866.97</v>
      </c>
      <c r="J16" s="4"/>
    </row>
    <row r="17" spans="1:10" ht="16.5" customHeight="1" x14ac:dyDescent="0.3">
      <c r="A17" s="14" t="s">
        <v>11</v>
      </c>
      <c r="B17" s="15">
        <f>'Table 8B Calculations'!E16</f>
        <v>127581</v>
      </c>
      <c r="C17" s="15">
        <f>'Table 8B Calculations'!D16</f>
        <v>4669</v>
      </c>
      <c r="D17" s="15">
        <f>'Table 8B Calculations'!G16</f>
        <v>97969</v>
      </c>
      <c r="E17" s="16">
        <f>'Table 8B Calculations'!I16</f>
        <v>134639</v>
      </c>
      <c r="F17" s="17">
        <f t="shared" si="0"/>
        <v>2018.1399999999999</v>
      </c>
      <c r="G17" s="18">
        <f>'Table 8B Calculations'!K16</f>
        <v>278.37</v>
      </c>
      <c r="H17" s="19">
        <f>'Table 8B Calculations'!M16</f>
        <v>336.9</v>
      </c>
      <c r="I17" s="19">
        <f>'Table 8B Calculations'!L16</f>
        <v>1402.87</v>
      </c>
      <c r="J17" s="4"/>
    </row>
    <row r="18" spans="1:10" ht="16.5" customHeight="1" x14ac:dyDescent="0.3">
      <c r="A18" s="14" t="s">
        <v>12</v>
      </c>
      <c r="B18" s="15">
        <f>'Table 8B Calculations'!E17</f>
        <v>197543</v>
      </c>
      <c r="C18" s="15">
        <f>'Table 8B Calculations'!D17</f>
        <v>3484</v>
      </c>
      <c r="D18" s="15">
        <f>'Table 8B Calculations'!G17</f>
        <v>125813</v>
      </c>
      <c r="E18" s="16">
        <f>'Table 8B Calculations'!I17</f>
        <v>179340</v>
      </c>
      <c r="F18" s="17">
        <f t="shared" si="0"/>
        <v>3505.36</v>
      </c>
      <c r="G18" s="18">
        <f>'Table 8B Calculations'!K17</f>
        <v>420.95</v>
      </c>
      <c r="H18" s="19">
        <f>'Table 8B Calculations'!M17</f>
        <v>409.61</v>
      </c>
      <c r="I18" s="19">
        <f>'Table 8B Calculations'!L17</f>
        <v>2674.8</v>
      </c>
      <c r="J18" s="4"/>
    </row>
    <row r="19" spans="1:10" ht="16.5" customHeight="1" x14ac:dyDescent="0.3">
      <c r="A19" s="14" t="s">
        <v>13</v>
      </c>
      <c r="B19" s="15">
        <f>'Table 8B Calculations'!E18</f>
        <v>23946</v>
      </c>
      <c r="C19" s="15">
        <f>'Table 8B Calculations'!D18</f>
        <v>1002</v>
      </c>
      <c r="D19" s="15">
        <f>'Table 8B Calculations'!G18</f>
        <v>14467</v>
      </c>
      <c r="E19" s="16">
        <f>'Table 8B Calculations'!I18</f>
        <v>18879</v>
      </c>
      <c r="F19" s="17">
        <f t="shared" si="0"/>
        <v>2050.71</v>
      </c>
      <c r="G19" s="18">
        <f>'Table 8B Calculations'!K18</f>
        <v>16.690000000000001</v>
      </c>
      <c r="H19" s="19">
        <f>'Table 8B Calculations'!M18</f>
        <v>422.46</v>
      </c>
      <c r="I19" s="19">
        <f>'Table 8B Calculations'!L18</f>
        <v>1611.56</v>
      </c>
      <c r="J19" s="4"/>
    </row>
    <row r="20" spans="1:10" ht="16.5" customHeight="1" x14ac:dyDescent="0.3">
      <c r="A20" s="14" t="s">
        <v>14</v>
      </c>
      <c r="B20" s="15">
        <f>'Table 8B Calculations'!E19</f>
        <v>700386</v>
      </c>
      <c r="C20" s="15">
        <f>'Table 8B Calculations'!D19</f>
        <v>18248</v>
      </c>
      <c r="D20" s="15">
        <f>'Table 8B Calculations'!G19</f>
        <v>548096</v>
      </c>
      <c r="E20" s="16">
        <f>'Table 8B Calculations'!I19</f>
        <v>908195</v>
      </c>
      <c r="F20" s="17">
        <f t="shared" si="0"/>
        <v>7521.91</v>
      </c>
      <c r="G20" s="18">
        <f>'Table 8B Calculations'!K19</f>
        <v>2464.13</v>
      </c>
      <c r="H20" s="19">
        <f>'Table 8B Calculations'!M19</f>
        <v>861.23</v>
      </c>
      <c r="I20" s="19">
        <f>'Table 8B Calculations'!L19</f>
        <v>4196.55</v>
      </c>
      <c r="J20" s="4"/>
    </row>
    <row r="21" spans="1:10" ht="16.5" customHeight="1" x14ac:dyDescent="0.3">
      <c r="A21" s="14" t="s">
        <v>15</v>
      </c>
      <c r="B21" s="15">
        <f>'Table 8B Calculations'!E20</f>
        <v>106870</v>
      </c>
      <c r="C21" s="15">
        <f>'Table 8B Calculations'!D20</f>
        <v>2750</v>
      </c>
      <c r="D21" s="15">
        <f>'Table 8B Calculations'!G20</f>
        <v>81862</v>
      </c>
      <c r="E21" s="16">
        <f>'Table 8B Calculations'!I20</f>
        <v>151514</v>
      </c>
      <c r="F21" s="17">
        <f t="shared" si="0"/>
        <v>1857.52</v>
      </c>
      <c r="G21" s="18">
        <f>'Table 8B Calculations'!K20</f>
        <v>392.15</v>
      </c>
      <c r="H21" s="19">
        <f>'Table 8B Calculations'!M20</f>
        <v>156.88999999999999</v>
      </c>
      <c r="I21" s="19">
        <f>'Table 8B Calculations'!L20</f>
        <v>1308.48</v>
      </c>
      <c r="J21" s="4"/>
    </row>
    <row r="22" spans="1:10" ht="16.5" customHeight="1" x14ac:dyDescent="0.3">
      <c r="A22" s="14" t="s">
        <v>16</v>
      </c>
      <c r="B22" s="15">
        <f>'Table 8B Calculations'!E21</f>
        <v>76414</v>
      </c>
      <c r="C22" s="15">
        <f>'Table 8B Calculations'!D21</f>
        <v>3182</v>
      </c>
      <c r="D22" s="15">
        <f>'Table 8B Calculations'!G21</f>
        <v>48040</v>
      </c>
      <c r="E22" s="16">
        <f>'Table 8B Calculations'!I21</f>
        <v>67572</v>
      </c>
      <c r="F22" s="17">
        <f t="shared" si="0"/>
        <v>956.24</v>
      </c>
      <c r="G22" s="18">
        <f>'Table 8B Calculations'!K21</f>
        <v>162.18</v>
      </c>
      <c r="H22" s="19">
        <f>'Table 8B Calculations'!M21</f>
        <v>135.79</v>
      </c>
      <c r="I22" s="19">
        <f>'Table 8B Calculations'!L21</f>
        <v>658.27</v>
      </c>
      <c r="J22" s="4"/>
    </row>
    <row r="23" spans="1:10" ht="16.5" customHeight="1" x14ac:dyDescent="0.3">
      <c r="A23" s="14" t="s">
        <v>17</v>
      </c>
      <c r="B23" s="15">
        <f>'Table 8B Calculations'!E22</f>
        <v>27289</v>
      </c>
      <c r="C23" s="15">
        <f>'Table 8B Calculations'!D22</f>
        <v>995</v>
      </c>
      <c r="D23" s="15">
        <f>'Table 8B Calculations'!G22</f>
        <v>18493</v>
      </c>
      <c r="E23" s="16">
        <f>'Table 8B Calculations'!I22</f>
        <v>30851</v>
      </c>
      <c r="F23" s="17">
        <f t="shared" si="0"/>
        <v>1453.08</v>
      </c>
      <c r="G23" s="18">
        <f>'Table 8B Calculations'!K22</f>
        <v>44.26</v>
      </c>
      <c r="H23" s="19">
        <f>'Table 8B Calculations'!M22</f>
        <v>302.89999999999998</v>
      </c>
      <c r="I23" s="19">
        <f>'Table 8B Calculations'!L22</f>
        <v>1105.92</v>
      </c>
      <c r="J23" s="4"/>
    </row>
    <row r="24" spans="1:10" ht="16.5" customHeight="1" x14ac:dyDescent="0.3">
      <c r="A24" s="14" t="s">
        <v>18</v>
      </c>
      <c r="B24" s="15">
        <f>'Table 8B Calculations'!E23</f>
        <v>7692852</v>
      </c>
      <c r="C24" s="15">
        <f>'Table 8B Calculations'!D23</f>
        <v>155065</v>
      </c>
      <c r="D24" s="15">
        <f>'Table 8B Calculations'!G23</f>
        <v>6683417</v>
      </c>
      <c r="E24" s="16">
        <f>'Table 8B Calculations'!I23</f>
        <v>9905215</v>
      </c>
      <c r="F24" s="17">
        <f t="shared" si="0"/>
        <v>21946.100000000002</v>
      </c>
      <c r="G24" s="18">
        <f>'Table 8B Calculations'!K23</f>
        <v>17728.310000000001</v>
      </c>
      <c r="H24" s="19">
        <f>'Table 8B Calculations'!M23</f>
        <v>836.09</v>
      </c>
      <c r="I24" s="19">
        <f>'Table 8B Calculations'!L23</f>
        <v>3381.7</v>
      </c>
      <c r="J24" s="4"/>
    </row>
    <row r="25" spans="1:10" ht="16.5" customHeight="1" x14ac:dyDescent="0.3">
      <c r="A25" s="14" t="s">
        <v>19</v>
      </c>
      <c r="B25" s="15">
        <f>'Table 8B Calculations'!E24</f>
        <v>129465</v>
      </c>
      <c r="C25" s="15">
        <f>'Table 8B Calculations'!D24</f>
        <v>3970</v>
      </c>
      <c r="D25" s="15">
        <f>'Table 8B Calculations'!G24</f>
        <v>95574</v>
      </c>
      <c r="E25" s="16">
        <f>'Table 8B Calculations'!I24</f>
        <v>156860</v>
      </c>
      <c r="F25" s="17">
        <f t="shared" si="0"/>
        <v>2614.44</v>
      </c>
      <c r="G25" s="18">
        <f>'Table 8B Calculations'!K24</f>
        <v>265.95999999999998</v>
      </c>
      <c r="H25" s="19">
        <f>'Table 8B Calculations'!M24</f>
        <v>131.1</v>
      </c>
      <c r="I25" s="19">
        <f>'Table 8B Calculations'!L24</f>
        <v>2217.38</v>
      </c>
      <c r="J25" s="4"/>
    </row>
    <row r="26" spans="1:10" ht="16.5" customHeight="1" x14ac:dyDescent="0.3">
      <c r="A26" s="14" t="s">
        <v>20</v>
      </c>
      <c r="B26" s="15">
        <f>'Table 8B Calculations'!E25</f>
        <v>230645</v>
      </c>
      <c r="C26" s="15">
        <f>'Table 8B Calculations'!D25</f>
        <v>6987</v>
      </c>
      <c r="D26" s="15">
        <f>'Table 8B Calculations'!G25</f>
        <v>199020</v>
      </c>
      <c r="E26" s="16">
        <f>'Table 8B Calculations'!I25</f>
        <v>258385</v>
      </c>
      <c r="F26" s="17">
        <f t="shared" si="0"/>
        <v>1169.46</v>
      </c>
      <c r="G26" s="18">
        <f>'Table 8B Calculations'!K25</f>
        <v>633.41999999999996</v>
      </c>
      <c r="H26" s="19">
        <f>'Table 8B Calculations'!M25</f>
        <v>89.79</v>
      </c>
      <c r="I26" s="19">
        <f>'Table 8B Calculations'!L25</f>
        <v>446.25</v>
      </c>
      <c r="J26" s="4"/>
    </row>
    <row r="27" spans="1:10" ht="16.5" customHeight="1" x14ac:dyDescent="0.3">
      <c r="A27" s="14" t="s">
        <v>21</v>
      </c>
      <c r="B27" s="15">
        <f>'Table 8B Calculations'!E26</f>
        <v>22803</v>
      </c>
      <c r="C27" s="15">
        <f>'Table 8B Calculations'!D26</f>
        <v>1077</v>
      </c>
      <c r="D27" s="15">
        <f>'Table 8B Calculations'!G26</f>
        <v>14176</v>
      </c>
      <c r="E27" s="16">
        <f>'Table 8B Calculations'!I26</f>
        <v>17016</v>
      </c>
      <c r="F27" s="17">
        <f t="shared" si="0"/>
        <v>961.97</v>
      </c>
      <c r="G27" s="18">
        <f>'Table 8B Calculations'!K26</f>
        <v>0</v>
      </c>
      <c r="H27" s="19">
        <f>'Table 8B Calculations'!M26</f>
        <v>116.44</v>
      </c>
      <c r="I27" s="19">
        <f>'Table 8B Calculations'!L26</f>
        <v>845.53</v>
      </c>
      <c r="J27" s="4"/>
    </row>
    <row r="28" spans="1:10" ht="16.5" customHeight="1" x14ac:dyDescent="0.3">
      <c r="A28" s="14" t="s">
        <v>22</v>
      </c>
      <c r="B28" s="15">
        <f>'Table 8B Calculations'!E27</f>
        <v>98549</v>
      </c>
      <c r="C28" s="15">
        <f>'Table 8B Calculations'!D27</f>
        <v>3681</v>
      </c>
      <c r="D28" s="15">
        <f>'Table 8B Calculations'!G27</f>
        <v>66581</v>
      </c>
      <c r="E28" s="16">
        <f>'Table 8B Calculations'!I27</f>
        <v>90445</v>
      </c>
      <c r="F28" s="17">
        <f t="shared" si="0"/>
        <v>1675.85</v>
      </c>
      <c r="G28" s="18">
        <f>'Table 8B Calculations'!K27</f>
        <v>110.88</v>
      </c>
      <c r="H28" s="19">
        <f>'Table 8B Calculations'!M27</f>
        <v>384.47</v>
      </c>
      <c r="I28" s="19">
        <f>'Table 8B Calculations'!L27</f>
        <v>1180.5</v>
      </c>
      <c r="J28" s="4"/>
    </row>
    <row r="29" spans="1:10" ht="16.5" customHeight="1" x14ac:dyDescent="0.3">
      <c r="A29" s="14" t="s">
        <v>23</v>
      </c>
      <c r="B29" s="15">
        <f>'Table 8B Calculations'!E28</f>
        <v>225846</v>
      </c>
      <c r="C29" s="15">
        <f>'Table 8B Calculations'!D28</f>
        <v>5037</v>
      </c>
      <c r="D29" s="15">
        <f>'Table 8B Calculations'!G28</f>
        <v>170122</v>
      </c>
      <c r="E29" s="16">
        <f>'Table 8B Calculations'!I28</f>
        <v>281750</v>
      </c>
      <c r="F29" s="17">
        <f t="shared" si="0"/>
        <v>2753.55</v>
      </c>
      <c r="G29" s="18">
        <f>'Table 8B Calculations'!K28</f>
        <v>578.92999999999995</v>
      </c>
      <c r="H29" s="19">
        <f>'Table 8B Calculations'!M28</f>
        <v>256.64</v>
      </c>
      <c r="I29" s="19">
        <f>'Table 8B Calculations'!L28</f>
        <v>1917.98</v>
      </c>
      <c r="J29" s="4"/>
    </row>
    <row r="30" spans="1:10" ht="16.5" customHeight="1" x14ac:dyDescent="0.3">
      <c r="A30" s="14" t="s">
        <v>24</v>
      </c>
      <c r="B30" s="15">
        <f>'Table 8B Calculations'!E29</f>
        <v>10033</v>
      </c>
      <c r="C30" s="15">
        <f>'Table 8B Calculations'!D29</f>
        <v>262</v>
      </c>
      <c r="D30" s="15">
        <f>'Table 8B Calculations'!G29</f>
        <v>6751</v>
      </c>
      <c r="E30" s="16">
        <f>'Table 8B Calculations'!I29</f>
        <v>8579</v>
      </c>
      <c r="F30" s="17">
        <f t="shared" si="0"/>
        <v>1427.9299999999998</v>
      </c>
      <c r="G30" s="18">
        <f>'Table 8B Calculations'!K29</f>
        <v>31.92</v>
      </c>
      <c r="H30" s="19">
        <f>'Table 8B Calculations'!M29</f>
        <v>177.7</v>
      </c>
      <c r="I30" s="19">
        <f>'Table 8B Calculations'!L29</f>
        <v>1218.31</v>
      </c>
      <c r="J30" s="4"/>
    </row>
    <row r="31" spans="1:10" ht="16.5" customHeight="1" x14ac:dyDescent="0.3">
      <c r="A31" s="14" t="s">
        <v>25</v>
      </c>
      <c r="B31" s="15">
        <f>'Table 8B Calculations'!E30</f>
        <v>14558</v>
      </c>
      <c r="C31" s="15">
        <f>'Table 8B Calculations'!D30</f>
        <v>712</v>
      </c>
      <c r="D31" s="15">
        <f>'Table 8B Calculations'!G30</f>
        <v>9605</v>
      </c>
      <c r="E31" s="16">
        <f>'Table 8B Calculations'!I30</f>
        <v>13258</v>
      </c>
      <c r="F31" s="17">
        <f t="shared" si="0"/>
        <v>1084.55</v>
      </c>
      <c r="G31" s="18">
        <f>'Table 8B Calculations'!K30</f>
        <v>54.27</v>
      </c>
      <c r="H31" s="19">
        <f>'Table 8B Calculations'!M30</f>
        <v>313.93</v>
      </c>
      <c r="I31" s="19">
        <f>'Table 8B Calculations'!L30</f>
        <v>716.35</v>
      </c>
      <c r="J31" s="4"/>
    </row>
    <row r="32" spans="1:10" ht="16.5" customHeight="1" x14ac:dyDescent="0.3">
      <c r="A32" s="14" t="s">
        <v>26</v>
      </c>
      <c r="B32" s="15">
        <f>'Table 8B Calculations'!E31</f>
        <v>374169</v>
      </c>
      <c r="C32" s="15">
        <f>'Table 8B Calculations'!D31</f>
        <v>8445</v>
      </c>
      <c r="D32" s="15">
        <f>'Table 8B Calculations'!G31</f>
        <v>281330</v>
      </c>
      <c r="E32" s="16">
        <f>'Table 8B Calculations'!I31</f>
        <v>437644</v>
      </c>
      <c r="F32" s="17">
        <f t="shared" si="0"/>
        <v>2406.15</v>
      </c>
      <c r="G32" s="18">
        <f>'Table 8B Calculations'!K31</f>
        <v>780.57</v>
      </c>
      <c r="H32" s="19">
        <f>'Table 8B Calculations'!M31</f>
        <v>287.68</v>
      </c>
      <c r="I32" s="19">
        <f>'Table 8B Calculations'!L31</f>
        <v>1337.9</v>
      </c>
      <c r="J32" s="4"/>
    </row>
    <row r="33" spans="1:10" ht="16.5" customHeight="1" x14ac:dyDescent="0.3">
      <c r="A33" s="14" t="s">
        <v>27</v>
      </c>
      <c r="B33" s="15">
        <f>'Table 8B Calculations'!E32</f>
        <v>130371</v>
      </c>
      <c r="C33" s="15">
        <f>'Table 8B Calculations'!D32</f>
        <v>3953</v>
      </c>
      <c r="D33" s="15">
        <f>'Table 8B Calculations'!G32</f>
        <v>102427</v>
      </c>
      <c r="E33" s="16">
        <f>'Table 8B Calculations'!I32</f>
        <v>137386</v>
      </c>
      <c r="F33" s="17">
        <f t="shared" si="0"/>
        <v>902.27</v>
      </c>
      <c r="G33" s="18">
        <f>'Table 8B Calculations'!K32</f>
        <v>325.19</v>
      </c>
      <c r="H33" s="19">
        <f>'Table 8B Calculations'!M32</f>
        <v>110.73</v>
      </c>
      <c r="I33" s="19">
        <f>'Table 8B Calculations'!L32</f>
        <v>466.35</v>
      </c>
      <c r="J33" s="4"/>
    </row>
    <row r="34" spans="1:10" ht="16.5" customHeight="1" x14ac:dyDescent="0.3">
      <c r="A34" s="14" t="s">
        <v>28</v>
      </c>
      <c r="B34" s="15">
        <f>'Table 8B Calculations'!E33</f>
        <v>106932</v>
      </c>
      <c r="C34" s="15">
        <f>'Table 8B Calculations'!D33</f>
        <v>5435</v>
      </c>
      <c r="D34" s="15">
        <f>'Table 8B Calculations'!G33</f>
        <v>85554</v>
      </c>
      <c r="E34" s="16">
        <f>'Table 8B Calculations'!I33</f>
        <v>102221</v>
      </c>
      <c r="F34" s="17">
        <f t="shared" si="0"/>
        <v>1211.99</v>
      </c>
      <c r="G34" s="18">
        <f>'Table 8B Calculations'!K33</f>
        <v>253.73</v>
      </c>
      <c r="H34" s="19">
        <f>'Table 8B Calculations'!M33</f>
        <v>129.07</v>
      </c>
      <c r="I34" s="19">
        <f>'Table 8B Calculations'!L33</f>
        <v>829.19</v>
      </c>
      <c r="J34" s="4"/>
    </row>
    <row r="35" spans="1:10" ht="16.5" customHeight="1" x14ac:dyDescent="0.3">
      <c r="A35" s="14" t="s">
        <v>29</v>
      </c>
      <c r="B35" s="15">
        <f>'Table 8B Calculations'!E34</f>
        <v>2754816</v>
      </c>
      <c r="C35" s="15">
        <f>'Table 8B Calculations'!D34</f>
        <v>60120</v>
      </c>
      <c r="D35" s="15">
        <f>'Table 8B Calculations'!G34</f>
        <v>2360632</v>
      </c>
      <c r="E35" s="16">
        <f>'Table 8B Calculations'!I34</f>
        <v>3163851</v>
      </c>
      <c r="F35" s="17">
        <f t="shared" si="0"/>
        <v>6413.5599999999995</v>
      </c>
      <c r="G35" s="18">
        <f>'Table 8B Calculations'!K34</f>
        <v>5772.65</v>
      </c>
      <c r="H35" s="19">
        <f>'Table 8B Calculations'!M34</f>
        <v>276.2</v>
      </c>
      <c r="I35" s="19">
        <f>'Table 8B Calculations'!L34</f>
        <v>364.71</v>
      </c>
      <c r="J35" s="4"/>
    </row>
    <row r="36" spans="1:10" ht="16.5" customHeight="1" x14ac:dyDescent="0.3">
      <c r="A36" s="14" t="s">
        <v>30</v>
      </c>
      <c r="B36" s="15">
        <f>'Table 8B Calculations'!E35</f>
        <v>405070</v>
      </c>
      <c r="C36" s="15">
        <f>'Table 8B Calculations'!D35</f>
        <v>14049</v>
      </c>
      <c r="D36" s="15">
        <f>'Table 8B Calculations'!G35</f>
        <v>318516</v>
      </c>
      <c r="E36" s="16">
        <f>'Table 8B Calculations'!I35</f>
        <v>409189</v>
      </c>
      <c r="F36" s="17">
        <f t="shared" si="0"/>
        <v>2670.67</v>
      </c>
      <c r="G36" s="18">
        <f>'Table 8B Calculations'!K35</f>
        <v>937.4</v>
      </c>
      <c r="H36" s="19">
        <f>'Table 8B Calculations'!M35</f>
        <v>153.08000000000001</v>
      </c>
      <c r="I36" s="19">
        <f>'Table 8B Calculations'!L35</f>
        <v>1580.19</v>
      </c>
      <c r="J36" s="4"/>
    </row>
    <row r="37" spans="1:10" ht="16.5" customHeight="1" x14ac:dyDescent="0.3">
      <c r="A37" s="14" t="s">
        <v>31</v>
      </c>
      <c r="B37" s="15">
        <f>'Table 8B Calculations'!E36</f>
        <v>25754</v>
      </c>
      <c r="C37" s="15">
        <f>'Table 8B Calculations'!D36</f>
        <v>1031</v>
      </c>
      <c r="D37" s="15">
        <f>'Table 8B Calculations'!G36</f>
        <v>16488</v>
      </c>
      <c r="E37" s="16">
        <f>'Table 8B Calculations'!I36</f>
        <v>19720</v>
      </c>
      <c r="F37" s="17">
        <f t="shared" si="0"/>
        <v>933.93000000000006</v>
      </c>
      <c r="G37" s="18">
        <f>'Table 8B Calculations'!K36</f>
        <v>22.99</v>
      </c>
      <c r="H37" s="19">
        <f>'Table 8B Calculations'!M36</f>
        <v>181.47</v>
      </c>
      <c r="I37" s="19">
        <f>'Table 8B Calculations'!L36</f>
        <v>729.47</v>
      </c>
      <c r="J37" s="4"/>
    </row>
    <row r="38" spans="1:10" ht="16.5" customHeight="1" x14ac:dyDescent="0.3">
      <c r="A38" s="14" t="s">
        <v>32</v>
      </c>
      <c r="B38" s="15">
        <f>'Table 8B Calculations'!E37</f>
        <v>2007885</v>
      </c>
      <c r="C38" s="15">
        <f>'Table 8B Calculations'!D37</f>
        <v>51917</v>
      </c>
      <c r="D38" s="15">
        <f>'Table 8B Calculations'!G37</f>
        <v>1677067</v>
      </c>
      <c r="E38" s="16">
        <f>'Table 8B Calculations'!I37</f>
        <v>2431238</v>
      </c>
      <c r="F38" s="17">
        <f t="shared" si="0"/>
        <v>9247.0400000000009</v>
      </c>
      <c r="G38" s="18">
        <f>'Table 8B Calculations'!K37</f>
        <v>6058.47</v>
      </c>
      <c r="H38" s="19">
        <f>'Table 8B Calculations'!M37</f>
        <v>629.98</v>
      </c>
      <c r="I38" s="19">
        <f>'Table 8B Calculations'!L37</f>
        <v>2558.59</v>
      </c>
      <c r="J38" s="4"/>
    </row>
    <row r="39" spans="1:10" ht="16.5" customHeight="1" x14ac:dyDescent="0.3">
      <c r="A39" s="14" t="s">
        <v>33</v>
      </c>
      <c r="B39" s="15">
        <f>'Table 8B Calculations'!E38</f>
        <v>1261130</v>
      </c>
      <c r="C39" s="15">
        <f>'Table 8B Calculations'!D38</f>
        <v>33415</v>
      </c>
      <c r="D39" s="15">
        <f>'Table 8B Calculations'!G38</f>
        <v>1087690</v>
      </c>
      <c r="E39" s="16">
        <f>'Table 8B Calculations'!I38</f>
        <v>1583084</v>
      </c>
      <c r="F39" s="17">
        <f t="shared" si="0"/>
        <v>5091.71</v>
      </c>
      <c r="G39" s="18">
        <f>'Table 8B Calculations'!K38</f>
        <v>2644.41</v>
      </c>
      <c r="H39" s="19">
        <f>'Table 8B Calculations'!M38</f>
        <v>211.71</v>
      </c>
      <c r="I39" s="19">
        <f>'Table 8B Calculations'!L38</f>
        <v>2235.59</v>
      </c>
      <c r="J39" s="4"/>
    </row>
    <row r="40" spans="1:10" ht="16.5" customHeight="1" x14ac:dyDescent="0.3">
      <c r="A40" s="14" t="s">
        <v>34</v>
      </c>
      <c r="B40" s="15">
        <f>'Table 8B Calculations'!E39</f>
        <v>64050</v>
      </c>
      <c r="C40" s="15">
        <f>'Table 8B Calculations'!D39</f>
        <v>2597</v>
      </c>
      <c r="D40" s="15">
        <f>'Table 8B Calculations'!G39</f>
        <v>47136</v>
      </c>
      <c r="E40" s="16">
        <f>'Table 8B Calculations'!I39</f>
        <v>65170</v>
      </c>
      <c r="F40" s="17">
        <f t="shared" si="0"/>
        <v>673.75</v>
      </c>
      <c r="G40" s="18">
        <f>'Table 8B Calculations'!K39</f>
        <v>112.35</v>
      </c>
      <c r="H40" s="19">
        <f>'Table 8B Calculations'!M39</f>
        <v>90.3</v>
      </c>
      <c r="I40" s="19">
        <f>'Table 8B Calculations'!L39</f>
        <v>471.1</v>
      </c>
      <c r="J40" s="4"/>
    </row>
    <row r="41" spans="1:10" ht="16.5" customHeight="1" x14ac:dyDescent="0.3">
      <c r="A41" s="14" t="s">
        <v>35</v>
      </c>
      <c r="B41" s="15">
        <f>'Table 8B Calculations'!E40</f>
        <v>1816388</v>
      </c>
      <c r="C41" s="15">
        <f>'Table 8B Calculations'!D40</f>
        <v>46202</v>
      </c>
      <c r="D41" s="15">
        <f>'Table 8B Calculations'!G40</f>
        <v>1468044</v>
      </c>
      <c r="E41" s="16">
        <f>'Table 8B Calculations'!I40</f>
        <v>2186572</v>
      </c>
      <c r="F41" s="17">
        <f t="shared" si="0"/>
        <v>10557.76</v>
      </c>
      <c r="G41" s="18">
        <f>'Table 8B Calculations'!K40</f>
        <v>6351.33</v>
      </c>
      <c r="H41" s="19">
        <f>'Table 8B Calculations'!M40</f>
        <v>1193.43</v>
      </c>
      <c r="I41" s="19">
        <f>'Table 8B Calculations'!L40</f>
        <v>3013</v>
      </c>
      <c r="J41" s="4"/>
    </row>
    <row r="42" spans="1:10" ht="16.5" customHeight="1" x14ac:dyDescent="0.3">
      <c r="A42" s="14" t="s">
        <v>36</v>
      </c>
      <c r="B42" s="15">
        <f>'Table 8B Calculations'!E41</f>
        <v>2847372</v>
      </c>
      <c r="C42" s="15">
        <f>'Table 8B Calculations'!D41</f>
        <v>86269</v>
      </c>
      <c r="D42" s="15">
        <f>'Table 8B Calculations'!G41</f>
        <v>2417394</v>
      </c>
      <c r="E42" s="16">
        <f>'Table 8B Calculations'!I41</f>
        <v>3284368</v>
      </c>
      <c r="F42" s="17">
        <f t="shared" si="0"/>
        <v>8749.5299999999988</v>
      </c>
      <c r="G42" s="18">
        <f>'Table 8B Calculations'!K41</f>
        <v>6028.33</v>
      </c>
      <c r="H42" s="19">
        <f>'Table 8B Calculations'!M41</f>
        <v>616.54</v>
      </c>
      <c r="I42" s="19">
        <f>'Table 8B Calculations'!L41</f>
        <v>2104.66</v>
      </c>
      <c r="J42" s="4"/>
    </row>
    <row r="43" spans="1:10" ht="16.5" customHeight="1" x14ac:dyDescent="0.3">
      <c r="A43" s="14" t="s">
        <v>37</v>
      </c>
      <c r="B43" s="15">
        <f>'Table 8B Calculations'!E42</f>
        <v>462997</v>
      </c>
      <c r="C43" s="15">
        <f>'Table 8B Calculations'!D42</f>
        <v>18154</v>
      </c>
      <c r="D43" s="15">
        <f>'Table 8B Calculations'!G42</f>
        <v>574962</v>
      </c>
      <c r="E43" s="16">
        <f>'Table 8B Calculations'!I42</f>
        <v>838402</v>
      </c>
      <c r="F43" s="17">
        <f t="shared" si="0"/>
        <v>928.80000000000007</v>
      </c>
      <c r="G43" s="18">
        <f>'Table 8B Calculations'!K42</f>
        <v>895.07</v>
      </c>
      <c r="H43" s="19">
        <f>'Table 8B Calculations'!M42</f>
        <v>33.729999999999997</v>
      </c>
      <c r="I43" s="19">
        <f>'Table 8B Calculations'!L42</f>
        <v>0</v>
      </c>
      <c r="J43" s="4"/>
    </row>
    <row r="44" spans="1:10" ht="16.5" customHeight="1" x14ac:dyDescent="0.3">
      <c r="A44" s="14" t="s">
        <v>38</v>
      </c>
      <c r="B44" s="15">
        <f>'Table 8B Calculations'!E43</f>
        <v>645489</v>
      </c>
      <c r="C44" s="15">
        <f>'Table 8B Calculations'!D43</f>
        <v>16846</v>
      </c>
      <c r="D44" s="15">
        <f>'Table 8B Calculations'!G43</f>
        <v>510624</v>
      </c>
      <c r="E44" s="16">
        <f>'Table 8B Calculations'!I43</f>
        <v>782894</v>
      </c>
      <c r="F44" s="17">
        <f t="shared" si="0"/>
        <v>3642.05</v>
      </c>
      <c r="G44" s="18">
        <f>'Table 8B Calculations'!K43</f>
        <v>1648.45</v>
      </c>
      <c r="H44" s="19">
        <f>'Table 8B Calculations'!M43</f>
        <v>263.54000000000002</v>
      </c>
      <c r="I44" s="19">
        <f>'Table 8B Calculations'!L43</f>
        <v>1730.06</v>
      </c>
      <c r="J44" s="4"/>
    </row>
    <row r="45" spans="1:10" ht="16.5" customHeight="1" x14ac:dyDescent="0.3">
      <c r="A45" s="14" t="s">
        <v>39</v>
      </c>
      <c r="B45" s="15">
        <f>'Table 8B Calculations'!E44</f>
        <v>268511</v>
      </c>
      <c r="C45" s="15">
        <f>'Table 8B Calculations'!D44</f>
        <v>10833</v>
      </c>
      <c r="D45" s="15">
        <f>'Table 8B Calculations'!G44</f>
        <v>208350</v>
      </c>
      <c r="E45" s="16">
        <f>'Table 8B Calculations'!I44</f>
        <v>278600</v>
      </c>
      <c r="F45" s="17">
        <f t="shared" si="0"/>
        <v>2496.09</v>
      </c>
      <c r="G45" s="18">
        <f>'Table 8B Calculations'!K44</f>
        <v>709.18</v>
      </c>
      <c r="H45" s="19">
        <f>'Table 8B Calculations'!M44</f>
        <v>357.01</v>
      </c>
      <c r="I45" s="19">
        <f>'Table 8B Calculations'!L44</f>
        <v>1429.9</v>
      </c>
      <c r="J45" s="4"/>
    </row>
    <row r="46" spans="1:10" ht="16.5" customHeight="1" x14ac:dyDescent="0.3">
      <c r="A46" s="14" t="s">
        <v>40</v>
      </c>
      <c r="B46" s="15">
        <f>'Table 8B Calculations'!E45</f>
        <v>670778</v>
      </c>
      <c r="C46" s="15">
        <f>'Table 8B Calculations'!D45</f>
        <v>16087</v>
      </c>
      <c r="D46" s="15">
        <f>'Table 8B Calculations'!G45</f>
        <v>552948</v>
      </c>
      <c r="E46" s="16">
        <f>'Table 8B Calculations'!I45</f>
        <v>747900</v>
      </c>
      <c r="F46" s="17">
        <f t="shared" si="0"/>
        <v>2086.1099999999997</v>
      </c>
      <c r="G46" s="18">
        <f>'Table 8B Calculations'!K45</f>
        <v>1544.85</v>
      </c>
      <c r="H46" s="19">
        <f>'Table 8B Calculations'!M45</f>
        <v>212.34</v>
      </c>
      <c r="I46" s="19">
        <f>'Table 8B Calculations'!L45</f>
        <v>328.92</v>
      </c>
      <c r="J46" s="4"/>
    </row>
    <row r="47" spans="1:10" ht="16.5" customHeight="1" x14ac:dyDescent="0.3">
      <c r="A47" s="14" t="s">
        <v>41</v>
      </c>
      <c r="B47" s="15">
        <f>'Table 8B Calculations'!E46</f>
        <v>380279</v>
      </c>
      <c r="C47" s="15">
        <f>'Table 8B Calculations'!D46</f>
        <v>12387</v>
      </c>
      <c r="D47" s="15">
        <f>'Table 8B Calculations'!G46</f>
        <v>297842</v>
      </c>
      <c r="E47" s="16">
        <f>'Table 8B Calculations'!I46</f>
        <v>439322</v>
      </c>
      <c r="F47" s="17">
        <f t="shared" si="0"/>
        <v>1973.5</v>
      </c>
      <c r="G47" s="18">
        <f>'Table 8B Calculations'!K46</f>
        <v>802.81</v>
      </c>
      <c r="H47" s="19">
        <f>'Table 8B Calculations'!M46</f>
        <v>294.55</v>
      </c>
      <c r="I47" s="19">
        <f>'Table 8B Calculations'!L46</f>
        <v>876.14</v>
      </c>
      <c r="J47" s="4"/>
    </row>
    <row r="48" spans="1:10" ht="16.5" customHeight="1" x14ac:dyDescent="0.3">
      <c r="A48" s="14" t="s">
        <v>42</v>
      </c>
      <c r="B48" s="15">
        <f>'Table 8B Calculations'!E47</f>
        <v>1567028</v>
      </c>
      <c r="C48" s="15">
        <f>'Table 8B Calculations'!D47</f>
        <v>36844</v>
      </c>
      <c r="D48" s="15">
        <f>'Table 8B Calculations'!G47</f>
        <v>1396888</v>
      </c>
      <c r="E48" s="16">
        <f>'Table 8B Calculations'!I47</f>
        <v>1899154</v>
      </c>
      <c r="F48" s="17">
        <f t="shared" si="0"/>
        <v>4711.01</v>
      </c>
      <c r="G48" s="18">
        <f>'Table 8B Calculations'!K47</f>
        <v>3797.88</v>
      </c>
      <c r="H48" s="19">
        <f>'Table 8B Calculations'!M47</f>
        <v>251.24</v>
      </c>
      <c r="I48" s="19">
        <f>'Table 8B Calculations'!L47</f>
        <v>661.89</v>
      </c>
      <c r="J48" s="4"/>
    </row>
    <row r="49" spans="1:10" ht="16.5" customHeight="1" x14ac:dyDescent="0.3">
      <c r="A49" s="14" t="s">
        <v>43</v>
      </c>
      <c r="B49" s="15">
        <f>'Table 8B Calculations'!E48</f>
        <v>240919</v>
      </c>
      <c r="C49" s="15">
        <f>'Table 8B Calculations'!D48</f>
        <v>10395</v>
      </c>
      <c r="D49" s="15">
        <f>'Table 8B Calculations'!G48</f>
        <v>192191</v>
      </c>
      <c r="E49" s="16">
        <f>'Table 8B Calculations'!I48</f>
        <v>263445</v>
      </c>
      <c r="F49" s="17">
        <f t="shared" si="0"/>
        <v>1073.24</v>
      </c>
      <c r="G49" s="18">
        <f>'Table 8B Calculations'!K48</f>
        <v>315.94</v>
      </c>
      <c r="H49" s="19">
        <f>'Table 8B Calculations'!M48</f>
        <v>124.23</v>
      </c>
      <c r="I49" s="19">
        <f>'Table 8B Calculations'!L48</f>
        <v>633.07000000000005</v>
      </c>
      <c r="J49" s="4"/>
    </row>
    <row r="50" spans="1:10" ht="16.5" customHeight="1" x14ac:dyDescent="0.3">
      <c r="A50" s="14" t="s">
        <v>44</v>
      </c>
      <c r="B50" s="15">
        <f>'Table 8B Calculations'!E49</f>
        <v>170193</v>
      </c>
      <c r="C50" s="15">
        <f>'Table 8B Calculations'!D49</f>
        <v>7420</v>
      </c>
      <c r="D50" s="15">
        <f>'Table 8B Calculations'!G49</f>
        <v>136027</v>
      </c>
      <c r="E50" s="16">
        <f>'Table 8B Calculations'!I49</f>
        <v>181871</v>
      </c>
      <c r="F50" s="17">
        <f t="shared" si="0"/>
        <v>2143.39</v>
      </c>
      <c r="G50" s="18">
        <f>'Table 8B Calculations'!K49</f>
        <v>538.6</v>
      </c>
      <c r="H50" s="19">
        <f>'Table 8B Calculations'!M49</f>
        <v>312.44</v>
      </c>
      <c r="I50" s="19">
        <f>'Table 8B Calculations'!L49</f>
        <v>1292.3499999999999</v>
      </c>
      <c r="J50" s="4"/>
    </row>
    <row r="51" spans="1:10" ht="16.5" customHeight="1" x14ac:dyDescent="0.3">
      <c r="A51" s="14" t="s">
        <v>45</v>
      </c>
      <c r="B51" s="15">
        <f>'Table 8B Calculations'!E50</f>
        <v>4671</v>
      </c>
      <c r="C51" s="15">
        <f>'Table 8B Calculations'!D50</f>
        <v>204</v>
      </c>
      <c r="D51" s="15">
        <f>'Table 8B Calculations'!G50</f>
        <v>2392</v>
      </c>
      <c r="E51" s="16">
        <f>'Table 8B Calculations'!I50</f>
        <v>3213</v>
      </c>
      <c r="F51" s="17">
        <f t="shared" si="0"/>
        <v>694.66</v>
      </c>
      <c r="G51" s="18">
        <f>'Table 8B Calculations'!K50</f>
        <v>5.67</v>
      </c>
      <c r="H51" s="19">
        <f>'Table 8B Calculations'!M50</f>
        <v>97.47</v>
      </c>
      <c r="I51" s="19">
        <f>'Table 8B Calculations'!L50</f>
        <v>591.52</v>
      </c>
      <c r="J51" s="4"/>
    </row>
    <row r="52" spans="1:10" ht="16.5" customHeight="1" x14ac:dyDescent="0.3">
      <c r="A52" s="14" t="s">
        <v>46</v>
      </c>
      <c r="B52" s="15">
        <f>'Table 8B Calculations'!E51</f>
        <v>51058</v>
      </c>
      <c r="C52" s="15">
        <f>'Table 8B Calculations'!D51</f>
        <v>2021</v>
      </c>
      <c r="D52" s="15">
        <f>'Table 8B Calculations'!G51</f>
        <v>34894</v>
      </c>
      <c r="E52" s="16">
        <f>'Table 8B Calculations'!I51</f>
        <v>43616</v>
      </c>
      <c r="F52" s="17">
        <f t="shared" si="0"/>
        <v>1967</v>
      </c>
      <c r="G52" s="18">
        <f>'Table 8B Calculations'!K51</f>
        <v>176.45</v>
      </c>
      <c r="H52" s="19">
        <f>'Table 8B Calculations'!M51</f>
        <v>349.14</v>
      </c>
      <c r="I52" s="19">
        <f>'Table 8B Calculations'!L51</f>
        <v>1441.41</v>
      </c>
      <c r="J52" s="4"/>
    </row>
    <row r="53" spans="1:10" ht="16.5" customHeight="1" x14ac:dyDescent="0.3">
      <c r="A53" s="14" t="s">
        <v>47</v>
      </c>
      <c r="B53" s="15">
        <f>'Table 8B Calculations'!E52</f>
        <v>396384</v>
      </c>
      <c r="C53" s="15">
        <f>'Table 8B Calculations'!D52</f>
        <v>13308</v>
      </c>
      <c r="D53" s="15">
        <f>'Table 8B Calculations'!G52</f>
        <v>320053</v>
      </c>
      <c r="E53" s="16">
        <f>'Table 8B Calculations'!I52</f>
        <v>448820</v>
      </c>
      <c r="F53" s="17">
        <f t="shared" si="0"/>
        <v>1906.52</v>
      </c>
      <c r="G53" s="18">
        <f>'Table 8B Calculations'!K52</f>
        <v>1151.0899999999999</v>
      </c>
      <c r="H53" s="19">
        <f>'Table 8B Calculations'!M52</f>
        <v>159.51</v>
      </c>
      <c r="I53" s="19">
        <f>'Table 8B Calculations'!L52</f>
        <v>595.91999999999996</v>
      </c>
      <c r="J53" s="4"/>
    </row>
    <row r="54" spans="1:10" ht="16.5" customHeight="1" x14ac:dyDescent="0.3">
      <c r="A54" s="14" t="s">
        <v>48</v>
      </c>
      <c r="B54" s="15">
        <f>'Table 8B Calculations'!E53</f>
        <v>479060</v>
      </c>
      <c r="C54" s="15">
        <f>'Table 8B Calculations'!D53</f>
        <v>17150</v>
      </c>
      <c r="D54" s="15">
        <f>'Table 8B Calculations'!G53</f>
        <v>370184</v>
      </c>
      <c r="E54" s="16">
        <f>'Table 8B Calculations'!I53</f>
        <v>483341</v>
      </c>
      <c r="F54" s="17">
        <f t="shared" si="0"/>
        <v>2672.95</v>
      </c>
      <c r="G54" s="18">
        <f>'Table 8B Calculations'!K53</f>
        <v>1011.68</v>
      </c>
      <c r="H54" s="19">
        <f>'Table 8B Calculations'!M53</f>
        <v>235.53</v>
      </c>
      <c r="I54" s="19">
        <f>'Table 8B Calculations'!L53</f>
        <v>1425.74</v>
      </c>
      <c r="J54" s="4"/>
    </row>
    <row r="55" spans="1:10" ht="16.5" customHeight="1" x14ac:dyDescent="0.3">
      <c r="A55" s="14" t="s">
        <v>49</v>
      </c>
      <c r="B55" s="15">
        <f>'Table 8B Calculations'!E54</f>
        <v>468096</v>
      </c>
      <c r="C55" s="15">
        <f>'Table 8B Calculations'!D54</f>
        <v>12956</v>
      </c>
      <c r="D55" s="15">
        <f>'Table 8B Calculations'!G54</f>
        <v>365587</v>
      </c>
      <c r="E55" s="16">
        <f>'Table 8B Calculations'!I54</f>
        <v>551845</v>
      </c>
      <c r="F55" s="17">
        <f t="shared" si="0"/>
        <v>3087.66</v>
      </c>
      <c r="G55" s="18">
        <f>'Table 8B Calculations'!K54</f>
        <v>1277.27</v>
      </c>
      <c r="H55" s="19">
        <f>'Table 8B Calculations'!M54</f>
        <v>180.66</v>
      </c>
      <c r="I55" s="19">
        <f>'Table 8B Calculations'!L54</f>
        <v>1629.73</v>
      </c>
      <c r="J55" s="4"/>
    </row>
    <row r="56" spans="1:10" ht="16.5" customHeight="1" x14ac:dyDescent="0.3">
      <c r="A56" s="14" t="s">
        <v>50</v>
      </c>
      <c r="B56" s="15">
        <f>'Table 8B Calculations'!E55</f>
        <v>89277</v>
      </c>
      <c r="C56" s="15">
        <f>'Table 8B Calculations'!D55</f>
        <v>2538</v>
      </c>
      <c r="D56" s="15">
        <f>'Table 8B Calculations'!G55</f>
        <v>69193</v>
      </c>
      <c r="E56" s="16">
        <f>'Table 8B Calculations'!I55</f>
        <v>98855</v>
      </c>
      <c r="F56" s="17">
        <f t="shared" si="0"/>
        <v>1115.8599999999999</v>
      </c>
      <c r="G56" s="18">
        <f>'Table 8B Calculations'!K55</f>
        <v>247.78</v>
      </c>
      <c r="H56" s="19">
        <f>'Table 8B Calculations'!M55</f>
        <v>83.04</v>
      </c>
      <c r="I56" s="19">
        <f>'Table 8B Calculations'!L55</f>
        <v>785.04</v>
      </c>
      <c r="J56" s="4"/>
    </row>
    <row r="57" spans="1:10" ht="16.5" customHeight="1" x14ac:dyDescent="0.3">
      <c r="A57" s="14" t="s">
        <v>51</v>
      </c>
      <c r="B57" s="15">
        <f>'Table 8B Calculations'!E56</f>
        <v>58371</v>
      </c>
      <c r="C57" s="15">
        <f>'Table 8B Calculations'!D56</f>
        <v>2026</v>
      </c>
      <c r="D57" s="15">
        <f>'Table 8B Calculations'!G56</f>
        <v>45414</v>
      </c>
      <c r="E57" s="16">
        <f>'Table 8B Calculations'!I56</f>
        <v>65204</v>
      </c>
      <c r="F57" s="17">
        <f t="shared" si="0"/>
        <v>1477.65</v>
      </c>
      <c r="G57" s="18">
        <f>'Table 8B Calculations'!K56</f>
        <v>116.43</v>
      </c>
      <c r="H57" s="19">
        <f>'Table 8B Calculations'!M56</f>
        <v>206.16</v>
      </c>
      <c r="I57" s="19">
        <f>'Table 8B Calculations'!L56</f>
        <v>1155.06</v>
      </c>
      <c r="J57" s="4"/>
    </row>
    <row r="58" spans="1:10" ht="16.5" customHeight="1" x14ac:dyDescent="0.3">
      <c r="A58" s="14" t="s">
        <v>52</v>
      </c>
      <c r="B58" s="15">
        <f>'Table 8B Calculations'!E57</f>
        <v>14489</v>
      </c>
      <c r="C58" s="15">
        <f>'Table 8B Calculations'!D57</f>
        <v>639</v>
      </c>
      <c r="D58" s="15">
        <f>'Table 8B Calculations'!G57</f>
        <v>9236</v>
      </c>
      <c r="E58" s="16">
        <f>'Table 8B Calculations'!I57</f>
        <v>16011</v>
      </c>
      <c r="F58" s="17">
        <f t="shared" si="0"/>
        <v>897.79</v>
      </c>
      <c r="G58" s="18">
        <f>'Table 8B Calculations'!K57</f>
        <v>0</v>
      </c>
      <c r="H58" s="19">
        <f>'Table 8B Calculations'!M57</f>
        <v>200.18</v>
      </c>
      <c r="I58" s="19">
        <f>'Table 8B Calculations'!L57</f>
        <v>697.61</v>
      </c>
      <c r="J58" s="4"/>
    </row>
    <row r="59" spans="1:10" ht="16.5" customHeight="1" x14ac:dyDescent="0.3">
      <c r="A59" s="14" t="s">
        <v>53</v>
      </c>
      <c r="B59" s="15">
        <f>'Table 8B Calculations'!E58</f>
        <v>375245</v>
      </c>
      <c r="C59" s="15">
        <f>'Table 8B Calculations'!D58</f>
        <v>9008</v>
      </c>
      <c r="D59" s="15">
        <f>'Table 8B Calculations'!G58</f>
        <v>281635</v>
      </c>
      <c r="E59" s="16">
        <f>'Table 8B Calculations'!I58</f>
        <v>474800</v>
      </c>
      <c r="F59" s="17">
        <f t="shared" si="0"/>
        <v>4938.26</v>
      </c>
      <c r="G59" s="18">
        <f>'Table 8B Calculations'!K58</f>
        <v>1147.6099999999999</v>
      </c>
      <c r="H59" s="19">
        <f>'Table 8B Calculations'!M58</f>
        <v>352.3</v>
      </c>
      <c r="I59" s="19">
        <f>'Table 8B Calculations'!L58</f>
        <v>3438.35</v>
      </c>
      <c r="J59" s="4"/>
    </row>
    <row r="60" spans="1:10" ht="16.5" customHeight="1" x14ac:dyDescent="0.3">
      <c r="A60" s="14" t="s">
        <v>54</v>
      </c>
      <c r="B60" s="15">
        <f>'Table 8B Calculations'!E59</f>
        <v>65791</v>
      </c>
      <c r="C60" s="15">
        <f>'Table 8B Calculations'!D59</f>
        <v>3076</v>
      </c>
      <c r="D60" s="15">
        <f>'Table 8B Calculations'!G59</f>
        <v>42107</v>
      </c>
      <c r="E60" s="16">
        <f>'Table 8B Calculations'!I59</f>
        <v>54705</v>
      </c>
      <c r="F60" s="17">
        <f t="shared" si="0"/>
        <v>1033.19</v>
      </c>
      <c r="G60" s="18">
        <f>'Table 8B Calculations'!K59</f>
        <v>33.340000000000003</v>
      </c>
      <c r="H60" s="19">
        <f>'Table 8B Calculations'!M59</f>
        <v>150.29</v>
      </c>
      <c r="I60" s="19">
        <f>'Table 8B Calculations'!L59</f>
        <v>849.56</v>
      </c>
      <c r="J60" s="4"/>
    </row>
    <row r="61" spans="1:10" ht="16.5" customHeight="1" x14ac:dyDescent="0.3">
      <c r="A61" s="14" t="s">
        <v>55</v>
      </c>
      <c r="B61" s="15">
        <f>'Table 8B Calculations'!E60</f>
        <v>770429</v>
      </c>
      <c r="C61" s="15">
        <f>'Table 8B Calculations'!D60</f>
        <v>24345</v>
      </c>
      <c r="D61" s="15">
        <f>'Table 8B Calculations'!G60</f>
        <v>625419</v>
      </c>
      <c r="E61" s="16">
        <f>'Table 8B Calculations'!I60</f>
        <v>838630</v>
      </c>
      <c r="F61" s="17">
        <f t="shared" si="0"/>
        <v>2790.28</v>
      </c>
      <c r="G61" s="18">
        <f>'Table 8B Calculations'!K60</f>
        <v>1945.68</v>
      </c>
      <c r="H61" s="19">
        <f>'Table 8B Calculations'!M60</f>
        <v>262.7</v>
      </c>
      <c r="I61" s="19">
        <f>'Table 8B Calculations'!L60</f>
        <v>581.9</v>
      </c>
      <c r="J61" s="4"/>
    </row>
    <row r="62" spans="1:10" ht="16.5" customHeight="1" x14ac:dyDescent="0.3">
      <c r="A62" s="14" t="s">
        <v>56</v>
      </c>
      <c r="B62" s="15">
        <f>'Table 8B Calculations'!E61</f>
        <v>166643</v>
      </c>
      <c r="C62" s="15">
        <f>'Table 8B Calculations'!D61</f>
        <v>4308</v>
      </c>
      <c r="D62" s="15">
        <f>'Table 8B Calculations'!G61</f>
        <v>143570</v>
      </c>
      <c r="E62" s="16">
        <f>'Table 8B Calculations'!I61</f>
        <v>215580</v>
      </c>
      <c r="F62" s="17">
        <f t="shared" si="0"/>
        <v>1532.3600000000001</v>
      </c>
      <c r="G62" s="18">
        <f>'Table 8B Calculations'!K61</f>
        <v>541.09</v>
      </c>
      <c r="H62" s="19">
        <f>'Table 8B Calculations'!M61</f>
        <v>169.92</v>
      </c>
      <c r="I62" s="19">
        <f>'Table 8B Calculations'!L61</f>
        <v>821.35</v>
      </c>
      <c r="J62" s="4"/>
    </row>
    <row r="63" spans="1:10" ht="16.5" customHeight="1" x14ac:dyDescent="0.3">
      <c r="A63" s="14" t="s">
        <v>57</v>
      </c>
      <c r="B63" s="15">
        <f>'Table 8B Calculations'!E62</f>
        <v>64161</v>
      </c>
      <c r="C63" s="15">
        <f>'Table 8B Calculations'!D62</f>
        <v>2485</v>
      </c>
      <c r="D63" s="15">
        <f>'Table 8B Calculations'!G62</f>
        <v>52606</v>
      </c>
      <c r="E63" s="16">
        <f>'Table 8B Calculations'!I62</f>
        <v>82211</v>
      </c>
      <c r="F63" s="17">
        <f t="shared" si="0"/>
        <v>871.84</v>
      </c>
      <c r="G63" s="18">
        <f>'Table 8B Calculations'!K62</f>
        <v>74.48</v>
      </c>
      <c r="H63" s="19">
        <f>'Table 8B Calculations'!M62</f>
        <v>64.48</v>
      </c>
      <c r="I63" s="19">
        <f>'Table 8B Calculations'!L62</f>
        <v>732.88</v>
      </c>
      <c r="J63" s="4"/>
    </row>
    <row r="64" spans="1:10" ht="16.5" customHeight="1" x14ac:dyDescent="0.35">
      <c r="A64" s="14" t="s">
        <v>508</v>
      </c>
      <c r="B64" s="15">
        <f>'Table 8B Calculations'!E63</f>
        <v>161068</v>
      </c>
      <c r="C64" s="15">
        <f>'Table 8B Calculations'!D63</f>
        <v>4975</v>
      </c>
      <c r="D64" s="15">
        <f>'Table 8B Calculations'!G63</f>
        <v>140108</v>
      </c>
      <c r="E64" s="20"/>
      <c r="F64" s="17"/>
      <c r="G64" s="21"/>
      <c r="H64" s="17"/>
      <c r="I64" s="17"/>
      <c r="J64" s="4"/>
    </row>
    <row r="65" spans="1:10" ht="21" customHeight="1" x14ac:dyDescent="0.3">
      <c r="A65" s="22" t="s">
        <v>633</v>
      </c>
      <c r="B65" s="15">
        <f>SUM(B6:B64)</f>
        <v>32690168</v>
      </c>
      <c r="C65" s="15">
        <f t="shared" ref="C65:E65" si="1">SUM(C6:C64)</f>
        <v>853368</v>
      </c>
      <c r="D65" s="15">
        <f t="shared" si="1"/>
        <v>27462109</v>
      </c>
      <c r="E65" s="15">
        <f t="shared" si="1"/>
        <v>39239554</v>
      </c>
      <c r="F65" s="17">
        <f t="shared" si="0"/>
        <v>168436.16999999998</v>
      </c>
      <c r="G65" s="21">
        <f>SUM(G6:G64)</f>
        <v>79890.559999999983</v>
      </c>
      <c r="H65" s="21">
        <f t="shared" ref="H65:I65" si="2">SUM(H6:H64)</f>
        <v>15027.449999999999</v>
      </c>
      <c r="I65" s="21">
        <f t="shared" si="2"/>
        <v>73518.16</v>
      </c>
      <c r="J65" s="4"/>
    </row>
    <row r="66" spans="1:10" ht="5.5" customHeight="1" x14ac:dyDescent="0.3">
      <c r="A66" s="4"/>
      <c r="B66" s="4"/>
      <c r="C66" s="3"/>
      <c r="D66" s="4"/>
      <c r="E66" s="4"/>
      <c r="F66" s="4"/>
      <c r="G66" s="5"/>
      <c r="H66" s="5"/>
      <c r="I66" s="5"/>
      <c r="J66" s="4"/>
    </row>
    <row r="67" spans="1:10" ht="21" customHeight="1" x14ac:dyDescent="0.3">
      <c r="A67" s="96" t="s">
        <v>684</v>
      </c>
      <c r="B67" s="27"/>
      <c r="C67" s="25"/>
      <c r="D67" s="24"/>
      <c r="E67" s="24"/>
      <c r="F67" s="25"/>
      <c r="G67" s="26"/>
      <c r="H67" s="26"/>
      <c r="I67" s="26"/>
      <c r="J67" s="27"/>
    </row>
    <row r="68" spans="1:10" ht="21" customHeight="1" x14ac:dyDescent="0.3">
      <c r="A68" s="96" t="s">
        <v>685</v>
      </c>
      <c r="B68" s="27"/>
      <c r="C68" s="25"/>
      <c r="D68" s="24"/>
      <c r="E68" s="24"/>
      <c r="F68" s="25"/>
      <c r="G68" s="26"/>
      <c r="H68" s="26"/>
      <c r="I68" s="26"/>
      <c r="J68" s="27"/>
    </row>
    <row r="69" spans="1:10" ht="21" customHeight="1" x14ac:dyDescent="0.3">
      <c r="A69" s="96" t="s">
        <v>686</v>
      </c>
      <c r="B69" s="27"/>
      <c r="C69" s="25"/>
      <c r="D69" s="24"/>
      <c r="E69" s="24"/>
      <c r="F69" s="25"/>
      <c r="G69" s="26"/>
      <c r="H69" s="26"/>
      <c r="I69" s="26"/>
      <c r="J69" s="27"/>
    </row>
    <row r="70" spans="1:10" ht="21" customHeight="1" x14ac:dyDescent="0.3">
      <c r="A70" s="96" t="s">
        <v>687</v>
      </c>
      <c r="B70" s="27"/>
      <c r="C70" s="25"/>
      <c r="D70" s="23"/>
      <c r="E70" s="23"/>
      <c r="F70" s="27"/>
      <c r="G70" s="26"/>
      <c r="H70" s="26"/>
      <c r="I70" s="26"/>
      <c r="J70" s="27"/>
    </row>
    <row r="71" spans="1:10" ht="21" customHeight="1" x14ac:dyDescent="0.3">
      <c r="A71" s="96" t="s">
        <v>688</v>
      </c>
      <c r="B71" s="27"/>
      <c r="C71" s="25"/>
      <c r="D71" s="23"/>
      <c r="E71" s="23"/>
      <c r="F71" s="27"/>
      <c r="G71" s="26"/>
      <c r="H71" s="26"/>
      <c r="I71" s="26"/>
      <c r="J71" s="27"/>
    </row>
    <row r="72" spans="1:10" ht="17.5" x14ac:dyDescent="0.35">
      <c r="A72" s="28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s="29"/>
      <c r="B73" s="4"/>
      <c r="C73" s="4"/>
      <c r="D73" s="4"/>
      <c r="E73" s="4"/>
      <c r="F73" s="4"/>
      <c r="G73" s="4"/>
      <c r="H73" s="4"/>
      <c r="I73" s="4"/>
      <c r="J73" s="4"/>
    </row>
  </sheetData>
  <pageMargins left="0.55000000000000004" right="0.55000000000000004" top="0.55000000000000004" bottom="0.55000000000000004" header="0.3" footer="0.3"/>
  <pageSetup scale="59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8223-C0FB-41D4-A035-E13E5A087718}">
  <dimension ref="A1:J65"/>
  <sheetViews>
    <sheetView workbookViewId="0">
      <selection activeCell="A2" sqref="A2"/>
    </sheetView>
  </sheetViews>
  <sheetFormatPr defaultRowHeight="14.5" x14ac:dyDescent="0.35"/>
  <cols>
    <col min="1" max="1" width="17.81640625" bestFit="1" customWidth="1"/>
    <col min="2" max="2" width="12.81640625" bestFit="1" customWidth="1"/>
    <col min="3" max="3" width="7.81640625" bestFit="1" customWidth="1"/>
    <col min="4" max="4" width="9.81640625" bestFit="1" customWidth="1"/>
    <col min="5" max="5" width="9.26953125" bestFit="1" customWidth="1"/>
    <col min="6" max="6" width="10.26953125" bestFit="1" customWidth="1"/>
    <col min="7" max="7" width="14" bestFit="1" customWidth="1"/>
    <col min="8" max="9" width="13.1796875" bestFit="1" customWidth="1"/>
    <col min="10" max="10" width="10.81640625" bestFit="1" customWidth="1"/>
  </cols>
  <sheetData>
    <row r="1" spans="1:10" ht="17.5" x14ac:dyDescent="0.35">
      <c r="A1" s="1" t="str">
        <f>Parameters!$A$21</f>
        <v>TABLE 8C PERSONS KILLED AND INJURED BY EXTENT OF INJURY BY COUNTY - 2021</v>
      </c>
    </row>
    <row r="3" spans="1:10" ht="15.5" x14ac:dyDescent="0.35">
      <c r="A3" s="55" t="s">
        <v>498</v>
      </c>
      <c r="B3" s="55" t="s">
        <v>498</v>
      </c>
      <c r="C3" s="56"/>
      <c r="D3" s="56"/>
      <c r="E3" s="56"/>
      <c r="F3" s="56"/>
      <c r="G3" s="56"/>
      <c r="H3" s="56"/>
      <c r="I3" s="56"/>
      <c r="J3" s="56"/>
    </row>
    <row r="4" spans="1:10" ht="45.5" x14ac:dyDescent="0.35">
      <c r="A4" s="55" t="s">
        <v>630</v>
      </c>
      <c r="B4" s="72" t="s">
        <v>635</v>
      </c>
      <c r="C4" s="72" t="s">
        <v>636</v>
      </c>
      <c r="D4" s="72" t="s">
        <v>637</v>
      </c>
      <c r="E4" s="72" t="s">
        <v>666</v>
      </c>
      <c r="F4" s="72" t="s">
        <v>667</v>
      </c>
      <c r="G4" s="72" t="s">
        <v>585</v>
      </c>
      <c r="H4" s="72" t="s">
        <v>586</v>
      </c>
      <c r="I4" s="72" t="s">
        <v>587</v>
      </c>
      <c r="J4" s="72" t="s">
        <v>588</v>
      </c>
    </row>
    <row r="5" spans="1:10" ht="15.5" x14ac:dyDescent="0.35">
      <c r="A5" s="70" t="s">
        <v>0</v>
      </c>
      <c r="B5" s="57">
        <v>8753</v>
      </c>
      <c r="C5" s="57">
        <v>104</v>
      </c>
      <c r="D5" s="57">
        <v>8649</v>
      </c>
      <c r="E5" s="57">
        <v>196</v>
      </c>
      <c r="F5" s="57">
        <v>700</v>
      </c>
      <c r="G5" s="57">
        <v>2364</v>
      </c>
      <c r="H5" s="57">
        <v>364</v>
      </c>
      <c r="I5" s="57">
        <v>1751</v>
      </c>
      <c r="J5" s="57">
        <v>3274</v>
      </c>
    </row>
    <row r="6" spans="1:10" ht="15.5" x14ac:dyDescent="0.35">
      <c r="A6" s="70" t="s">
        <v>1</v>
      </c>
      <c r="B6" s="57">
        <v>26</v>
      </c>
      <c r="C6" s="57">
        <v>0</v>
      </c>
      <c r="D6" s="57">
        <v>26</v>
      </c>
      <c r="E6" s="57">
        <v>0</v>
      </c>
      <c r="F6" s="57">
        <v>0</v>
      </c>
      <c r="G6" s="57">
        <v>0</v>
      </c>
      <c r="H6" s="57">
        <v>9</v>
      </c>
      <c r="I6" s="57">
        <v>10</v>
      </c>
      <c r="J6" s="57">
        <v>7</v>
      </c>
    </row>
    <row r="7" spans="1:10" ht="15.5" x14ac:dyDescent="0.35">
      <c r="A7" s="70" t="s">
        <v>2</v>
      </c>
      <c r="B7" s="57">
        <v>302</v>
      </c>
      <c r="C7" s="57">
        <v>14</v>
      </c>
      <c r="D7" s="57">
        <v>288</v>
      </c>
      <c r="E7" s="57">
        <v>2</v>
      </c>
      <c r="F7" s="57">
        <v>0</v>
      </c>
      <c r="G7" s="57">
        <v>1</v>
      </c>
      <c r="H7" s="57">
        <v>33</v>
      </c>
      <c r="I7" s="57">
        <v>135</v>
      </c>
      <c r="J7" s="57">
        <v>117</v>
      </c>
    </row>
    <row r="8" spans="1:10" ht="15.5" x14ac:dyDescent="0.35">
      <c r="A8" s="70" t="s">
        <v>3</v>
      </c>
      <c r="B8" s="57">
        <v>1143</v>
      </c>
      <c r="C8" s="57">
        <v>55</v>
      </c>
      <c r="D8" s="57">
        <v>1088</v>
      </c>
      <c r="E8" s="57">
        <v>19</v>
      </c>
      <c r="F8" s="57">
        <v>93</v>
      </c>
      <c r="G8" s="57">
        <v>129</v>
      </c>
      <c r="H8" s="57">
        <v>136</v>
      </c>
      <c r="I8" s="57">
        <v>352</v>
      </c>
      <c r="J8" s="57">
        <v>359</v>
      </c>
    </row>
    <row r="9" spans="1:10" ht="15.5" x14ac:dyDescent="0.35">
      <c r="A9" s="70" t="s">
        <v>4</v>
      </c>
      <c r="B9" s="57">
        <v>306</v>
      </c>
      <c r="C9" s="57">
        <v>14</v>
      </c>
      <c r="D9" s="57">
        <v>292</v>
      </c>
      <c r="E9" s="57">
        <v>2</v>
      </c>
      <c r="F9" s="57">
        <v>3</v>
      </c>
      <c r="G9" s="57">
        <v>9</v>
      </c>
      <c r="H9" s="57">
        <v>57</v>
      </c>
      <c r="I9" s="57">
        <v>128</v>
      </c>
      <c r="J9" s="57">
        <v>93</v>
      </c>
    </row>
    <row r="10" spans="1:10" ht="15.5" x14ac:dyDescent="0.35">
      <c r="A10" s="70" t="s">
        <v>5</v>
      </c>
      <c r="B10" s="57">
        <v>202</v>
      </c>
      <c r="C10" s="57">
        <v>5</v>
      </c>
      <c r="D10" s="57">
        <v>197</v>
      </c>
      <c r="E10" s="57">
        <v>0</v>
      </c>
      <c r="F10" s="57">
        <v>0</v>
      </c>
      <c r="G10" s="57">
        <v>0</v>
      </c>
      <c r="H10" s="57">
        <v>43</v>
      </c>
      <c r="I10" s="57">
        <v>102</v>
      </c>
      <c r="J10" s="57">
        <v>52</v>
      </c>
    </row>
    <row r="11" spans="1:10" ht="15.5" x14ac:dyDescent="0.35">
      <c r="A11" s="70" t="s">
        <v>6</v>
      </c>
      <c r="B11" s="57">
        <v>4454</v>
      </c>
      <c r="C11" s="57">
        <v>94</v>
      </c>
      <c r="D11" s="57">
        <v>4360</v>
      </c>
      <c r="E11" s="57">
        <v>85</v>
      </c>
      <c r="F11" s="57">
        <v>236</v>
      </c>
      <c r="G11" s="57">
        <v>647</v>
      </c>
      <c r="H11" s="57">
        <v>317</v>
      </c>
      <c r="I11" s="57">
        <v>1123</v>
      </c>
      <c r="J11" s="57">
        <v>1952</v>
      </c>
    </row>
    <row r="12" spans="1:10" ht="15.5" x14ac:dyDescent="0.35">
      <c r="A12" s="70" t="s">
        <v>7</v>
      </c>
      <c r="B12" s="57">
        <v>196</v>
      </c>
      <c r="C12" s="57">
        <v>4</v>
      </c>
      <c r="D12" s="57">
        <v>192</v>
      </c>
      <c r="E12" s="57">
        <v>0</v>
      </c>
      <c r="F12" s="57">
        <v>0</v>
      </c>
      <c r="G12" s="57">
        <v>0</v>
      </c>
      <c r="H12" s="57">
        <v>30</v>
      </c>
      <c r="I12" s="57">
        <v>89</v>
      </c>
      <c r="J12" s="57">
        <v>73</v>
      </c>
    </row>
    <row r="13" spans="1:10" ht="15.5" x14ac:dyDescent="0.35">
      <c r="A13" s="70" t="s">
        <v>8</v>
      </c>
      <c r="B13" s="57">
        <v>773</v>
      </c>
      <c r="C13" s="57">
        <v>26</v>
      </c>
      <c r="D13" s="57">
        <v>747</v>
      </c>
      <c r="E13" s="57">
        <v>1</v>
      </c>
      <c r="F13" s="57">
        <v>12</v>
      </c>
      <c r="G13" s="57">
        <v>19</v>
      </c>
      <c r="H13" s="57">
        <v>128</v>
      </c>
      <c r="I13" s="57">
        <v>322</v>
      </c>
      <c r="J13" s="57">
        <v>265</v>
      </c>
    </row>
    <row r="14" spans="1:10" ht="15.5" x14ac:dyDescent="0.35">
      <c r="A14" s="70" t="s">
        <v>9</v>
      </c>
      <c r="B14" s="57">
        <v>5243</v>
      </c>
      <c r="C14" s="57">
        <v>196</v>
      </c>
      <c r="D14" s="57">
        <v>5047</v>
      </c>
      <c r="E14" s="57">
        <v>29</v>
      </c>
      <c r="F14" s="57">
        <v>141</v>
      </c>
      <c r="G14" s="57">
        <v>394</v>
      </c>
      <c r="H14" s="57">
        <v>484</v>
      </c>
      <c r="I14" s="57">
        <v>1329</v>
      </c>
      <c r="J14" s="57">
        <v>2670</v>
      </c>
    </row>
    <row r="15" spans="1:10" ht="15.5" x14ac:dyDescent="0.35">
      <c r="A15" s="70" t="s">
        <v>10</v>
      </c>
      <c r="B15" s="57">
        <v>173</v>
      </c>
      <c r="C15" s="57">
        <v>7</v>
      </c>
      <c r="D15" s="57">
        <v>166</v>
      </c>
      <c r="E15" s="57">
        <v>0</v>
      </c>
      <c r="F15" s="57">
        <v>2</v>
      </c>
      <c r="G15" s="57">
        <v>1</v>
      </c>
      <c r="H15" s="57">
        <v>39</v>
      </c>
      <c r="I15" s="57">
        <v>63</v>
      </c>
      <c r="J15" s="57">
        <v>61</v>
      </c>
    </row>
    <row r="16" spans="1:10" ht="15.5" x14ac:dyDescent="0.35">
      <c r="A16" s="70" t="s">
        <v>11</v>
      </c>
      <c r="B16" s="57">
        <v>661</v>
      </c>
      <c r="C16" s="57">
        <v>15</v>
      </c>
      <c r="D16" s="57">
        <v>646</v>
      </c>
      <c r="E16" s="57">
        <v>5</v>
      </c>
      <c r="F16" s="57">
        <v>24</v>
      </c>
      <c r="G16" s="57">
        <v>17</v>
      </c>
      <c r="H16" s="57">
        <v>93</v>
      </c>
      <c r="I16" s="57">
        <v>332</v>
      </c>
      <c r="J16" s="57">
        <v>175</v>
      </c>
    </row>
    <row r="17" spans="1:10" ht="15.5" x14ac:dyDescent="0.35">
      <c r="A17" s="70" t="s">
        <v>12</v>
      </c>
      <c r="B17" s="57">
        <v>830</v>
      </c>
      <c r="C17" s="57">
        <v>55</v>
      </c>
      <c r="D17" s="57">
        <v>775</v>
      </c>
      <c r="E17" s="57">
        <v>6</v>
      </c>
      <c r="F17" s="57">
        <v>21</v>
      </c>
      <c r="G17" s="57">
        <v>35</v>
      </c>
      <c r="H17" s="57">
        <v>130</v>
      </c>
      <c r="I17" s="57">
        <v>349</v>
      </c>
      <c r="J17" s="57">
        <v>234</v>
      </c>
    </row>
    <row r="18" spans="1:10" ht="15.5" x14ac:dyDescent="0.35">
      <c r="A18" s="70" t="s">
        <v>13</v>
      </c>
      <c r="B18" s="57">
        <v>165</v>
      </c>
      <c r="C18" s="57">
        <v>3</v>
      </c>
      <c r="D18" s="57">
        <v>162</v>
      </c>
      <c r="E18" s="57">
        <v>1</v>
      </c>
      <c r="F18" s="57">
        <v>0</v>
      </c>
      <c r="G18" s="57">
        <v>0</v>
      </c>
      <c r="H18" s="57">
        <v>46</v>
      </c>
      <c r="I18" s="57">
        <v>82</v>
      </c>
      <c r="J18" s="57">
        <v>33</v>
      </c>
    </row>
    <row r="19" spans="1:10" ht="15.5" x14ac:dyDescent="0.35">
      <c r="A19" s="70" t="s">
        <v>14</v>
      </c>
      <c r="B19" s="57">
        <v>6041</v>
      </c>
      <c r="C19" s="57">
        <v>226</v>
      </c>
      <c r="D19" s="57">
        <v>5815</v>
      </c>
      <c r="E19" s="57">
        <v>8</v>
      </c>
      <c r="F19" s="57">
        <v>50</v>
      </c>
      <c r="G19" s="57">
        <v>58</v>
      </c>
      <c r="H19" s="57">
        <v>600</v>
      </c>
      <c r="I19" s="57">
        <v>1872</v>
      </c>
      <c r="J19" s="57">
        <v>3227</v>
      </c>
    </row>
    <row r="20" spans="1:10" ht="15.5" x14ac:dyDescent="0.35">
      <c r="A20" s="70" t="s">
        <v>15</v>
      </c>
      <c r="B20" s="57">
        <v>910</v>
      </c>
      <c r="C20" s="57">
        <v>26</v>
      </c>
      <c r="D20" s="57">
        <v>884</v>
      </c>
      <c r="E20" s="57">
        <v>5</v>
      </c>
      <c r="F20" s="57">
        <v>39</v>
      </c>
      <c r="G20" s="57">
        <v>25</v>
      </c>
      <c r="H20" s="57">
        <v>94</v>
      </c>
      <c r="I20" s="57">
        <v>338</v>
      </c>
      <c r="J20" s="57">
        <v>383</v>
      </c>
    </row>
    <row r="21" spans="1:10" ht="15.5" x14ac:dyDescent="0.35">
      <c r="A21" s="70" t="s">
        <v>16</v>
      </c>
      <c r="B21" s="57">
        <v>558</v>
      </c>
      <c r="C21" s="57">
        <v>22</v>
      </c>
      <c r="D21" s="57">
        <v>536</v>
      </c>
      <c r="E21" s="57">
        <v>5</v>
      </c>
      <c r="F21" s="57">
        <v>7</v>
      </c>
      <c r="G21" s="57">
        <v>5</v>
      </c>
      <c r="H21" s="57">
        <v>88</v>
      </c>
      <c r="I21" s="57">
        <v>213</v>
      </c>
      <c r="J21" s="57">
        <v>218</v>
      </c>
    </row>
    <row r="22" spans="1:10" ht="15.5" x14ac:dyDescent="0.35">
      <c r="A22" s="70" t="s">
        <v>17</v>
      </c>
      <c r="B22" s="57">
        <v>198</v>
      </c>
      <c r="C22" s="57">
        <v>18</v>
      </c>
      <c r="D22" s="57">
        <v>180</v>
      </c>
      <c r="E22" s="57">
        <v>0</v>
      </c>
      <c r="F22" s="57">
        <v>0</v>
      </c>
      <c r="G22" s="57">
        <v>0</v>
      </c>
      <c r="H22" s="57">
        <v>47</v>
      </c>
      <c r="I22" s="57">
        <v>85</v>
      </c>
      <c r="J22" s="57">
        <v>48</v>
      </c>
    </row>
    <row r="23" spans="1:10" ht="15.5" x14ac:dyDescent="0.35">
      <c r="A23" s="70" t="s">
        <v>18</v>
      </c>
      <c r="B23" s="57">
        <v>59603</v>
      </c>
      <c r="C23" s="57">
        <v>840</v>
      </c>
      <c r="D23" s="57">
        <v>58763</v>
      </c>
      <c r="E23" s="57">
        <v>1842</v>
      </c>
      <c r="F23" s="57">
        <v>6306</v>
      </c>
      <c r="G23" s="57">
        <v>16868</v>
      </c>
      <c r="H23" s="57">
        <v>2562</v>
      </c>
      <c r="I23" s="57">
        <v>10415</v>
      </c>
      <c r="J23" s="57">
        <v>20770</v>
      </c>
    </row>
    <row r="24" spans="1:10" ht="15.5" x14ac:dyDescent="0.35">
      <c r="A24" s="70" t="s">
        <v>19</v>
      </c>
      <c r="B24" s="57">
        <v>1128</v>
      </c>
      <c r="C24" s="57">
        <v>40</v>
      </c>
      <c r="D24" s="57">
        <v>1088</v>
      </c>
      <c r="E24" s="57">
        <v>15</v>
      </c>
      <c r="F24" s="57">
        <v>66</v>
      </c>
      <c r="G24" s="57">
        <v>83</v>
      </c>
      <c r="H24" s="57">
        <v>115</v>
      </c>
      <c r="I24" s="57">
        <v>290</v>
      </c>
      <c r="J24" s="57">
        <v>519</v>
      </c>
    </row>
    <row r="25" spans="1:10" ht="15.5" x14ac:dyDescent="0.35">
      <c r="A25" s="70" t="s">
        <v>20</v>
      </c>
      <c r="B25" s="57">
        <v>1021</v>
      </c>
      <c r="C25" s="57">
        <v>6</v>
      </c>
      <c r="D25" s="57">
        <v>1015</v>
      </c>
      <c r="E25" s="57">
        <v>11</v>
      </c>
      <c r="F25" s="57">
        <v>75</v>
      </c>
      <c r="G25" s="57">
        <v>121</v>
      </c>
      <c r="H25" s="57">
        <v>76</v>
      </c>
      <c r="I25" s="57">
        <v>360</v>
      </c>
      <c r="J25" s="57">
        <v>372</v>
      </c>
    </row>
    <row r="26" spans="1:10" ht="15.5" x14ac:dyDescent="0.35">
      <c r="A26" s="70" t="s">
        <v>21</v>
      </c>
      <c r="B26" s="57">
        <v>106</v>
      </c>
      <c r="C26" s="57">
        <v>1</v>
      </c>
      <c r="D26" s="57">
        <v>105</v>
      </c>
      <c r="E26" s="57">
        <v>0</v>
      </c>
      <c r="F26" s="57">
        <v>0</v>
      </c>
      <c r="G26" s="57">
        <v>0</v>
      </c>
      <c r="H26" s="57">
        <v>23</v>
      </c>
      <c r="I26" s="57">
        <v>40</v>
      </c>
      <c r="J26" s="57">
        <v>42</v>
      </c>
    </row>
    <row r="27" spans="1:10" ht="15.5" x14ac:dyDescent="0.35">
      <c r="A27" s="70" t="s">
        <v>22</v>
      </c>
      <c r="B27" s="57">
        <v>498</v>
      </c>
      <c r="C27" s="57">
        <v>20</v>
      </c>
      <c r="D27" s="57">
        <v>478</v>
      </c>
      <c r="E27" s="57">
        <v>4</v>
      </c>
      <c r="F27" s="57">
        <v>15</v>
      </c>
      <c r="G27" s="57">
        <v>39</v>
      </c>
      <c r="H27" s="57">
        <v>93</v>
      </c>
      <c r="I27" s="57">
        <v>191</v>
      </c>
      <c r="J27" s="57">
        <v>136</v>
      </c>
    </row>
    <row r="28" spans="1:10" ht="15.5" x14ac:dyDescent="0.35">
      <c r="A28" s="70" t="s">
        <v>23</v>
      </c>
      <c r="B28" s="57">
        <v>2595</v>
      </c>
      <c r="C28" s="57">
        <v>67</v>
      </c>
      <c r="D28" s="57">
        <v>2528</v>
      </c>
      <c r="E28" s="57">
        <v>25</v>
      </c>
      <c r="F28" s="57">
        <v>99</v>
      </c>
      <c r="G28" s="57">
        <v>139</v>
      </c>
      <c r="H28" s="57">
        <v>193</v>
      </c>
      <c r="I28" s="57">
        <v>844</v>
      </c>
      <c r="J28" s="57">
        <v>1228</v>
      </c>
    </row>
    <row r="29" spans="1:10" ht="15.5" x14ac:dyDescent="0.35">
      <c r="A29" s="70" t="s">
        <v>24</v>
      </c>
      <c r="B29" s="57">
        <v>65</v>
      </c>
      <c r="C29" s="57">
        <v>2</v>
      </c>
      <c r="D29" s="57">
        <v>63</v>
      </c>
      <c r="E29" s="57">
        <v>0</v>
      </c>
      <c r="F29" s="57">
        <v>0</v>
      </c>
      <c r="G29" s="57">
        <v>0</v>
      </c>
      <c r="H29" s="57">
        <v>12</v>
      </c>
      <c r="I29" s="57">
        <v>29</v>
      </c>
      <c r="J29" s="57">
        <v>22</v>
      </c>
    </row>
    <row r="30" spans="1:10" ht="15.5" x14ac:dyDescent="0.35">
      <c r="A30" s="70" t="s">
        <v>25</v>
      </c>
      <c r="B30" s="57">
        <v>103</v>
      </c>
      <c r="C30" s="57">
        <v>3</v>
      </c>
      <c r="D30" s="57">
        <v>100</v>
      </c>
      <c r="E30" s="57">
        <v>0</v>
      </c>
      <c r="F30" s="57">
        <v>0</v>
      </c>
      <c r="G30" s="57">
        <v>0</v>
      </c>
      <c r="H30" s="57">
        <v>18</v>
      </c>
      <c r="I30" s="57">
        <v>62</v>
      </c>
      <c r="J30" s="57">
        <v>20</v>
      </c>
    </row>
    <row r="31" spans="1:10" ht="15.5" x14ac:dyDescent="0.35">
      <c r="A31" s="70" t="s">
        <v>26</v>
      </c>
      <c r="B31" s="57">
        <v>2370</v>
      </c>
      <c r="C31" s="57">
        <v>47</v>
      </c>
      <c r="D31" s="57">
        <v>2323</v>
      </c>
      <c r="E31" s="57">
        <v>32</v>
      </c>
      <c r="F31" s="57">
        <v>150</v>
      </c>
      <c r="G31" s="57">
        <v>346</v>
      </c>
      <c r="H31" s="57">
        <v>193</v>
      </c>
      <c r="I31" s="57">
        <v>673</v>
      </c>
      <c r="J31" s="57">
        <v>929</v>
      </c>
    </row>
    <row r="32" spans="1:10" ht="15.5" x14ac:dyDescent="0.35">
      <c r="A32" s="70" t="s">
        <v>27</v>
      </c>
      <c r="B32" s="57">
        <v>919</v>
      </c>
      <c r="C32" s="57">
        <v>17</v>
      </c>
      <c r="D32" s="57">
        <v>902</v>
      </c>
      <c r="E32" s="57">
        <v>17</v>
      </c>
      <c r="F32" s="57">
        <v>104</v>
      </c>
      <c r="G32" s="57">
        <v>252</v>
      </c>
      <c r="H32" s="57">
        <v>67</v>
      </c>
      <c r="I32" s="57">
        <v>226</v>
      </c>
      <c r="J32" s="57">
        <v>236</v>
      </c>
    </row>
    <row r="33" spans="1:10" ht="15.5" x14ac:dyDescent="0.35">
      <c r="A33" s="70" t="s">
        <v>28</v>
      </c>
      <c r="B33" s="57">
        <v>552</v>
      </c>
      <c r="C33" s="57">
        <v>24</v>
      </c>
      <c r="D33" s="57">
        <v>528</v>
      </c>
      <c r="E33" s="57">
        <v>3</v>
      </c>
      <c r="F33" s="57">
        <v>14</v>
      </c>
      <c r="G33" s="57">
        <v>28</v>
      </c>
      <c r="H33" s="57">
        <v>93</v>
      </c>
      <c r="I33" s="57">
        <v>216</v>
      </c>
      <c r="J33" s="57">
        <v>174</v>
      </c>
    </row>
    <row r="34" spans="1:10" ht="15.5" x14ac:dyDescent="0.35">
      <c r="A34" s="70" t="s">
        <v>29</v>
      </c>
      <c r="B34" s="57">
        <v>17400</v>
      </c>
      <c r="C34" s="57">
        <v>227</v>
      </c>
      <c r="D34" s="57">
        <v>17173</v>
      </c>
      <c r="E34" s="57">
        <v>237</v>
      </c>
      <c r="F34" s="57">
        <v>1287</v>
      </c>
      <c r="G34" s="57">
        <v>2547</v>
      </c>
      <c r="H34" s="57">
        <v>623</v>
      </c>
      <c r="I34" s="57">
        <v>4000</v>
      </c>
      <c r="J34" s="57">
        <v>8479</v>
      </c>
    </row>
    <row r="35" spans="1:10" ht="15.5" x14ac:dyDescent="0.35">
      <c r="A35" s="70" t="s">
        <v>30</v>
      </c>
      <c r="B35" s="57">
        <v>2361</v>
      </c>
      <c r="C35" s="57">
        <v>35</v>
      </c>
      <c r="D35" s="57">
        <v>2326</v>
      </c>
      <c r="E35" s="57">
        <v>21</v>
      </c>
      <c r="F35" s="57">
        <v>70</v>
      </c>
      <c r="G35" s="57">
        <v>161</v>
      </c>
      <c r="H35" s="57">
        <v>182</v>
      </c>
      <c r="I35" s="57">
        <v>834</v>
      </c>
      <c r="J35" s="57">
        <v>1058</v>
      </c>
    </row>
    <row r="36" spans="1:10" ht="15.5" x14ac:dyDescent="0.35">
      <c r="A36" s="70" t="s">
        <v>31</v>
      </c>
      <c r="B36" s="57">
        <v>155</v>
      </c>
      <c r="C36" s="57">
        <v>7</v>
      </c>
      <c r="D36" s="57">
        <v>148</v>
      </c>
      <c r="E36" s="57">
        <v>0</v>
      </c>
      <c r="F36" s="57">
        <v>0</v>
      </c>
      <c r="G36" s="57">
        <v>0</v>
      </c>
      <c r="H36" s="57">
        <v>26</v>
      </c>
      <c r="I36" s="57">
        <v>86</v>
      </c>
      <c r="J36" s="57">
        <v>36</v>
      </c>
    </row>
    <row r="37" spans="1:10" ht="15.5" x14ac:dyDescent="0.35">
      <c r="A37" s="70" t="s">
        <v>32</v>
      </c>
      <c r="B37" s="57">
        <v>14744</v>
      </c>
      <c r="C37" s="57">
        <v>306</v>
      </c>
      <c r="D37" s="57">
        <v>14438</v>
      </c>
      <c r="E37" s="57">
        <v>145</v>
      </c>
      <c r="F37" s="57">
        <v>658</v>
      </c>
      <c r="G37" s="57">
        <v>1874</v>
      </c>
      <c r="H37" s="57">
        <v>872</v>
      </c>
      <c r="I37" s="57">
        <v>3351</v>
      </c>
      <c r="J37" s="57">
        <v>7538</v>
      </c>
    </row>
    <row r="38" spans="1:10" ht="15.5" x14ac:dyDescent="0.35">
      <c r="A38" s="70" t="s">
        <v>33</v>
      </c>
      <c r="B38" s="57">
        <v>12148</v>
      </c>
      <c r="C38" s="57">
        <v>225</v>
      </c>
      <c r="D38" s="57">
        <v>11923</v>
      </c>
      <c r="E38" s="57">
        <v>290</v>
      </c>
      <c r="F38" s="57">
        <v>1110</v>
      </c>
      <c r="G38" s="57">
        <v>3780</v>
      </c>
      <c r="H38" s="57">
        <v>573</v>
      </c>
      <c r="I38" s="57">
        <v>2390</v>
      </c>
      <c r="J38" s="57">
        <v>3780</v>
      </c>
    </row>
    <row r="39" spans="1:10" ht="15.5" x14ac:dyDescent="0.35">
      <c r="A39" s="70" t="s">
        <v>34</v>
      </c>
      <c r="B39" s="57">
        <v>408</v>
      </c>
      <c r="C39" s="57">
        <v>10</v>
      </c>
      <c r="D39" s="57">
        <v>398</v>
      </c>
      <c r="E39" s="57">
        <v>8</v>
      </c>
      <c r="F39" s="57">
        <v>24</v>
      </c>
      <c r="G39" s="57">
        <v>60</v>
      </c>
      <c r="H39" s="57">
        <v>30</v>
      </c>
      <c r="I39" s="57">
        <v>104</v>
      </c>
      <c r="J39" s="57">
        <v>172</v>
      </c>
    </row>
    <row r="40" spans="1:10" ht="15.5" x14ac:dyDescent="0.35">
      <c r="A40" s="70" t="s">
        <v>35</v>
      </c>
      <c r="B40" s="57">
        <v>15967</v>
      </c>
      <c r="C40" s="57">
        <v>427</v>
      </c>
      <c r="D40" s="57">
        <v>15540</v>
      </c>
      <c r="E40" s="57">
        <v>256</v>
      </c>
      <c r="F40" s="57">
        <v>1507</v>
      </c>
      <c r="G40" s="57">
        <v>3326</v>
      </c>
      <c r="H40" s="57">
        <v>977</v>
      </c>
      <c r="I40" s="57">
        <v>3442</v>
      </c>
      <c r="J40" s="57">
        <v>6032</v>
      </c>
    </row>
    <row r="41" spans="1:10" ht="15.5" x14ac:dyDescent="0.35">
      <c r="A41" s="70" t="s">
        <v>36</v>
      </c>
      <c r="B41" s="57">
        <v>18159</v>
      </c>
      <c r="C41" s="57">
        <v>315</v>
      </c>
      <c r="D41" s="57">
        <v>17844</v>
      </c>
      <c r="E41" s="57">
        <v>460</v>
      </c>
      <c r="F41" s="57">
        <v>2738</v>
      </c>
      <c r="G41" s="57">
        <v>5886</v>
      </c>
      <c r="H41" s="57">
        <v>765</v>
      </c>
      <c r="I41" s="57">
        <v>3205</v>
      </c>
      <c r="J41" s="57">
        <v>4790</v>
      </c>
    </row>
    <row r="42" spans="1:10" ht="15.5" x14ac:dyDescent="0.35">
      <c r="A42" s="70" t="s">
        <v>37</v>
      </c>
      <c r="B42" s="57">
        <v>4232</v>
      </c>
      <c r="C42" s="57">
        <v>34</v>
      </c>
      <c r="D42" s="57">
        <v>4198</v>
      </c>
      <c r="E42" s="57">
        <v>246</v>
      </c>
      <c r="F42" s="57">
        <v>802</v>
      </c>
      <c r="G42" s="57">
        <v>2096</v>
      </c>
      <c r="H42" s="57">
        <v>51</v>
      </c>
      <c r="I42" s="57">
        <v>287</v>
      </c>
      <c r="J42" s="57">
        <v>716</v>
      </c>
    </row>
    <row r="43" spans="1:10" ht="15.5" x14ac:dyDescent="0.35">
      <c r="A43" s="70" t="s">
        <v>38</v>
      </c>
      <c r="B43" s="57">
        <v>5854</v>
      </c>
      <c r="C43" s="57">
        <v>142</v>
      </c>
      <c r="D43" s="57">
        <v>5712</v>
      </c>
      <c r="E43" s="57">
        <v>75</v>
      </c>
      <c r="F43" s="57">
        <v>430</v>
      </c>
      <c r="G43" s="57">
        <v>1309</v>
      </c>
      <c r="H43" s="57">
        <v>367</v>
      </c>
      <c r="I43" s="57">
        <v>1310</v>
      </c>
      <c r="J43" s="57">
        <v>2221</v>
      </c>
    </row>
    <row r="44" spans="1:10" ht="15.5" x14ac:dyDescent="0.35">
      <c r="A44" s="70" t="s">
        <v>39</v>
      </c>
      <c r="B44" s="57">
        <v>1454</v>
      </c>
      <c r="C44" s="57">
        <v>27</v>
      </c>
      <c r="D44" s="57">
        <v>1427</v>
      </c>
      <c r="E44" s="57">
        <v>41</v>
      </c>
      <c r="F44" s="57">
        <v>183</v>
      </c>
      <c r="G44" s="57">
        <v>333</v>
      </c>
      <c r="H44" s="57">
        <v>114</v>
      </c>
      <c r="I44" s="57">
        <v>292</v>
      </c>
      <c r="J44" s="57">
        <v>464</v>
      </c>
    </row>
    <row r="45" spans="1:10" ht="15.5" x14ac:dyDescent="0.35">
      <c r="A45" s="70" t="s">
        <v>40</v>
      </c>
      <c r="B45" s="57">
        <v>2859</v>
      </c>
      <c r="C45" s="57">
        <v>36</v>
      </c>
      <c r="D45" s="57">
        <v>2823</v>
      </c>
      <c r="E45" s="57">
        <v>20</v>
      </c>
      <c r="F45" s="57">
        <v>139</v>
      </c>
      <c r="G45" s="57">
        <v>85</v>
      </c>
      <c r="H45" s="57">
        <v>201</v>
      </c>
      <c r="I45" s="57">
        <v>1295</v>
      </c>
      <c r="J45" s="57">
        <v>1083</v>
      </c>
    </row>
    <row r="46" spans="1:10" ht="15.5" x14ac:dyDescent="0.35">
      <c r="A46" s="70" t="s">
        <v>41</v>
      </c>
      <c r="B46" s="57">
        <v>2453</v>
      </c>
      <c r="C46" s="57">
        <v>50</v>
      </c>
      <c r="D46" s="57">
        <v>2403</v>
      </c>
      <c r="E46" s="57">
        <v>63</v>
      </c>
      <c r="F46" s="57">
        <v>315</v>
      </c>
      <c r="G46" s="57">
        <v>781</v>
      </c>
      <c r="H46" s="57">
        <v>140</v>
      </c>
      <c r="I46" s="57">
        <v>474</v>
      </c>
      <c r="J46" s="57">
        <v>630</v>
      </c>
    </row>
    <row r="47" spans="1:10" ht="15.5" x14ac:dyDescent="0.35">
      <c r="A47" s="70" t="s">
        <v>42</v>
      </c>
      <c r="B47" s="57">
        <v>7716</v>
      </c>
      <c r="C47" s="57">
        <v>121</v>
      </c>
      <c r="D47" s="57">
        <v>7595</v>
      </c>
      <c r="E47" s="57">
        <v>227</v>
      </c>
      <c r="F47" s="57">
        <v>1180</v>
      </c>
      <c r="G47" s="57">
        <v>2531</v>
      </c>
      <c r="H47" s="57">
        <v>287</v>
      </c>
      <c r="I47" s="57">
        <v>1357</v>
      </c>
      <c r="J47" s="57">
        <v>2013</v>
      </c>
    </row>
    <row r="48" spans="1:10" ht="15.5" x14ac:dyDescent="0.35">
      <c r="A48" s="70" t="s">
        <v>43</v>
      </c>
      <c r="B48" s="57">
        <v>1315</v>
      </c>
      <c r="C48" s="57">
        <v>30</v>
      </c>
      <c r="D48" s="57">
        <v>1285</v>
      </c>
      <c r="E48" s="57">
        <v>26</v>
      </c>
      <c r="F48" s="57">
        <v>124</v>
      </c>
      <c r="G48" s="57">
        <v>181</v>
      </c>
      <c r="H48" s="57">
        <v>130</v>
      </c>
      <c r="I48" s="57">
        <v>430</v>
      </c>
      <c r="J48" s="57">
        <v>394</v>
      </c>
    </row>
    <row r="49" spans="1:10" ht="15.5" x14ac:dyDescent="0.35">
      <c r="A49" s="70" t="s">
        <v>44</v>
      </c>
      <c r="B49" s="57">
        <v>1057</v>
      </c>
      <c r="C49" s="57">
        <v>39</v>
      </c>
      <c r="D49" s="57">
        <v>1018</v>
      </c>
      <c r="E49" s="57">
        <v>8</v>
      </c>
      <c r="F49" s="57">
        <v>77</v>
      </c>
      <c r="G49" s="57">
        <v>68</v>
      </c>
      <c r="H49" s="57">
        <v>156</v>
      </c>
      <c r="I49" s="57">
        <v>355</v>
      </c>
      <c r="J49" s="57">
        <v>354</v>
      </c>
    </row>
    <row r="50" spans="1:10" ht="15.5" x14ac:dyDescent="0.35">
      <c r="A50" s="70" t="s">
        <v>45</v>
      </c>
      <c r="B50" s="57">
        <v>15</v>
      </c>
      <c r="C50" s="57">
        <v>0</v>
      </c>
      <c r="D50" s="57">
        <v>15</v>
      </c>
      <c r="E50" s="57">
        <v>0</v>
      </c>
      <c r="F50" s="57">
        <v>0</v>
      </c>
      <c r="G50" s="57">
        <v>0</v>
      </c>
      <c r="H50" s="57">
        <v>7</v>
      </c>
      <c r="I50" s="57">
        <v>5</v>
      </c>
      <c r="J50" s="57">
        <v>3</v>
      </c>
    </row>
    <row r="51" spans="1:10" ht="15.5" x14ac:dyDescent="0.35">
      <c r="A51" s="70" t="s">
        <v>46</v>
      </c>
      <c r="B51" s="57">
        <v>302</v>
      </c>
      <c r="C51" s="57">
        <v>20</v>
      </c>
      <c r="D51" s="57">
        <v>282</v>
      </c>
      <c r="E51" s="57">
        <v>3</v>
      </c>
      <c r="F51" s="57">
        <v>2</v>
      </c>
      <c r="G51" s="57">
        <v>4</v>
      </c>
      <c r="H51" s="57">
        <v>65</v>
      </c>
      <c r="I51" s="57">
        <v>124</v>
      </c>
      <c r="J51" s="57">
        <v>84</v>
      </c>
    </row>
    <row r="52" spans="1:10" ht="15.5" x14ac:dyDescent="0.35">
      <c r="A52" s="70" t="s">
        <v>47</v>
      </c>
      <c r="B52" s="57">
        <v>2649</v>
      </c>
      <c r="C52" s="57">
        <v>41</v>
      </c>
      <c r="D52" s="57">
        <v>2608</v>
      </c>
      <c r="E52" s="57">
        <v>16</v>
      </c>
      <c r="F52" s="57">
        <v>108</v>
      </c>
      <c r="G52" s="57">
        <v>301</v>
      </c>
      <c r="H52" s="57">
        <v>163</v>
      </c>
      <c r="I52" s="57">
        <v>659</v>
      </c>
      <c r="J52" s="57">
        <v>1361</v>
      </c>
    </row>
    <row r="53" spans="1:10" ht="15.5" x14ac:dyDescent="0.35">
      <c r="A53" s="70" t="s">
        <v>48</v>
      </c>
      <c r="B53" s="57">
        <v>2224</v>
      </c>
      <c r="C53" s="57">
        <v>50</v>
      </c>
      <c r="D53" s="57">
        <v>2174</v>
      </c>
      <c r="E53" s="57">
        <v>32</v>
      </c>
      <c r="F53" s="57">
        <v>90</v>
      </c>
      <c r="G53" s="57">
        <v>282</v>
      </c>
      <c r="H53" s="57">
        <v>224</v>
      </c>
      <c r="I53" s="57">
        <v>698</v>
      </c>
      <c r="J53" s="57">
        <v>848</v>
      </c>
    </row>
    <row r="54" spans="1:10" ht="15.5" x14ac:dyDescent="0.35">
      <c r="A54" s="70" t="s">
        <v>49</v>
      </c>
      <c r="B54" s="57">
        <v>4886</v>
      </c>
      <c r="C54" s="57">
        <v>118</v>
      </c>
      <c r="D54" s="57">
        <v>4768</v>
      </c>
      <c r="E54" s="57">
        <v>21</v>
      </c>
      <c r="F54" s="57">
        <v>63</v>
      </c>
      <c r="G54" s="57">
        <v>182</v>
      </c>
      <c r="H54" s="57">
        <v>352</v>
      </c>
      <c r="I54" s="57">
        <v>1354</v>
      </c>
      <c r="J54" s="57">
        <v>2796</v>
      </c>
    </row>
    <row r="55" spans="1:10" ht="15.5" x14ac:dyDescent="0.35">
      <c r="A55" s="70" t="s">
        <v>50</v>
      </c>
      <c r="B55" s="57">
        <v>727</v>
      </c>
      <c r="C55" s="57">
        <v>15</v>
      </c>
      <c r="D55" s="57">
        <v>712</v>
      </c>
      <c r="E55" s="57">
        <v>8</v>
      </c>
      <c r="F55" s="57">
        <v>41</v>
      </c>
      <c r="G55" s="57">
        <v>49</v>
      </c>
      <c r="H55" s="57">
        <v>71</v>
      </c>
      <c r="I55" s="57">
        <v>290</v>
      </c>
      <c r="J55" s="57">
        <v>253</v>
      </c>
    </row>
    <row r="56" spans="1:10" ht="15.5" x14ac:dyDescent="0.35">
      <c r="A56" s="70" t="s">
        <v>51</v>
      </c>
      <c r="B56" s="57">
        <v>462</v>
      </c>
      <c r="C56" s="57">
        <v>13</v>
      </c>
      <c r="D56" s="57">
        <v>449</v>
      </c>
      <c r="E56" s="57">
        <v>4</v>
      </c>
      <c r="F56" s="57">
        <v>24</v>
      </c>
      <c r="G56" s="57">
        <v>54</v>
      </c>
      <c r="H56" s="57">
        <v>63</v>
      </c>
      <c r="I56" s="57">
        <v>159</v>
      </c>
      <c r="J56" s="57">
        <v>145</v>
      </c>
    </row>
    <row r="57" spans="1:10" ht="15.5" x14ac:dyDescent="0.35">
      <c r="A57" s="70" t="s">
        <v>52</v>
      </c>
      <c r="B57" s="57">
        <v>145</v>
      </c>
      <c r="C57" s="57">
        <v>13</v>
      </c>
      <c r="D57" s="57">
        <v>132</v>
      </c>
      <c r="E57" s="57">
        <v>0</v>
      </c>
      <c r="F57" s="57">
        <v>0</v>
      </c>
      <c r="G57" s="57">
        <v>0</v>
      </c>
      <c r="H57" s="57">
        <v>30</v>
      </c>
      <c r="I57" s="57">
        <v>64</v>
      </c>
      <c r="J57" s="57">
        <v>38</v>
      </c>
    </row>
    <row r="58" spans="1:10" ht="15.5" x14ac:dyDescent="0.35">
      <c r="A58" s="70" t="s">
        <v>53</v>
      </c>
      <c r="B58" s="57">
        <v>2736</v>
      </c>
      <c r="C58" s="57">
        <v>91</v>
      </c>
      <c r="D58" s="57">
        <v>2645</v>
      </c>
      <c r="E58" s="57">
        <v>32</v>
      </c>
      <c r="F58" s="57">
        <v>146</v>
      </c>
      <c r="G58" s="57">
        <v>199</v>
      </c>
      <c r="H58" s="57">
        <v>284</v>
      </c>
      <c r="I58" s="57">
        <v>838</v>
      </c>
      <c r="J58" s="57">
        <v>1146</v>
      </c>
    </row>
    <row r="59" spans="1:10" ht="15.5" x14ac:dyDescent="0.35">
      <c r="A59" s="70" t="s">
        <v>54</v>
      </c>
      <c r="B59" s="57">
        <v>435</v>
      </c>
      <c r="C59" s="57">
        <v>12</v>
      </c>
      <c r="D59" s="57">
        <v>423</v>
      </c>
      <c r="E59" s="57">
        <v>0</v>
      </c>
      <c r="F59" s="57">
        <v>1</v>
      </c>
      <c r="G59" s="57">
        <v>0</v>
      </c>
      <c r="H59" s="57">
        <v>62</v>
      </c>
      <c r="I59" s="57">
        <v>172</v>
      </c>
      <c r="J59" s="57">
        <v>188</v>
      </c>
    </row>
    <row r="60" spans="1:10" ht="15.5" x14ac:dyDescent="0.35">
      <c r="A60" s="70" t="s">
        <v>55</v>
      </c>
      <c r="B60" s="57">
        <v>4862</v>
      </c>
      <c r="C60" s="57">
        <v>61</v>
      </c>
      <c r="D60" s="57">
        <v>4801</v>
      </c>
      <c r="E60" s="57">
        <v>78</v>
      </c>
      <c r="F60" s="57">
        <v>555</v>
      </c>
      <c r="G60" s="57">
        <v>1664</v>
      </c>
      <c r="H60" s="57">
        <v>236</v>
      </c>
      <c r="I60" s="57">
        <v>1044</v>
      </c>
      <c r="J60" s="57">
        <v>1224</v>
      </c>
    </row>
    <row r="61" spans="1:10" ht="15.5" x14ac:dyDescent="0.35">
      <c r="A61" s="70" t="s">
        <v>56</v>
      </c>
      <c r="B61" s="57">
        <v>1368</v>
      </c>
      <c r="C61" s="57">
        <v>32</v>
      </c>
      <c r="D61" s="57">
        <v>1336</v>
      </c>
      <c r="E61" s="57">
        <v>38</v>
      </c>
      <c r="F61" s="57">
        <v>146</v>
      </c>
      <c r="G61" s="57">
        <v>279</v>
      </c>
      <c r="H61" s="57">
        <v>110</v>
      </c>
      <c r="I61" s="57">
        <v>358</v>
      </c>
      <c r="J61" s="57">
        <v>405</v>
      </c>
    </row>
    <row r="62" spans="1:10" ht="15.5" x14ac:dyDescent="0.35">
      <c r="A62" s="70" t="s">
        <v>57</v>
      </c>
      <c r="B62" s="57">
        <v>599</v>
      </c>
      <c r="C62" s="57">
        <v>29</v>
      </c>
      <c r="D62" s="57">
        <v>570</v>
      </c>
      <c r="E62" s="57">
        <v>7</v>
      </c>
      <c r="F62" s="57">
        <v>16</v>
      </c>
      <c r="G62" s="57">
        <v>46</v>
      </c>
      <c r="H62" s="57">
        <v>65</v>
      </c>
      <c r="I62" s="57">
        <v>224</v>
      </c>
      <c r="J62" s="57">
        <v>212</v>
      </c>
    </row>
    <row r="63" spans="1:10" ht="15.5" x14ac:dyDescent="0.35">
      <c r="A63" s="73" t="s">
        <v>505</v>
      </c>
      <c r="B63" s="57">
        <v>229586</v>
      </c>
      <c r="C63" s="57">
        <v>4477</v>
      </c>
      <c r="D63" s="57">
        <v>225109</v>
      </c>
      <c r="E63" s="57">
        <v>4675</v>
      </c>
      <c r="F63" s="57">
        <v>19993</v>
      </c>
      <c r="G63" s="57">
        <v>49658</v>
      </c>
      <c r="H63" s="57">
        <v>13409</v>
      </c>
      <c r="I63" s="57">
        <v>51222</v>
      </c>
      <c r="J63" s="57">
        <v>86152</v>
      </c>
    </row>
    <row r="64" spans="1:10" ht="5.5" customHeight="1" x14ac:dyDescent="0.35"/>
    <row r="65" spans="1:1" x14ac:dyDescent="0.35">
      <c r="A65" s="97" t="s">
        <v>638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0012-6E16-4B8C-BC42-1D8A6D2B8077}">
  <dimension ref="A1:K63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45" bestFit="1" customWidth="1"/>
    <col min="2" max="11" width="7.1796875" style="44" bestFit="1" customWidth="1"/>
    <col min="12" max="12" width="11.26953125" style="45" bestFit="1" customWidth="1"/>
    <col min="13" max="13" width="5" style="45" bestFit="1" customWidth="1"/>
    <col min="14" max="14" width="11.26953125" style="45" bestFit="1" customWidth="1"/>
    <col min="15" max="16384" width="9.1796875" style="45"/>
  </cols>
  <sheetData>
    <row r="1" spans="1:11" ht="17.5" x14ac:dyDescent="0.3">
      <c r="A1" s="43" t="str">
        <f>Parameters!$A$24</f>
        <v>TABLE 8D FATAL CRASHES BY COUNTY 2012-2021</v>
      </c>
    </row>
    <row r="3" spans="1:11" x14ac:dyDescent="0.3">
      <c r="A3" s="74" t="s">
        <v>498</v>
      </c>
      <c r="B3" s="48" t="s">
        <v>499</v>
      </c>
      <c r="C3" s="45"/>
      <c r="D3" s="45"/>
      <c r="E3" s="45"/>
      <c r="F3" s="45"/>
      <c r="G3" s="45"/>
      <c r="H3" s="45"/>
      <c r="I3" s="45"/>
      <c r="J3" s="45"/>
      <c r="K3" s="45"/>
    </row>
    <row r="4" spans="1:11" x14ac:dyDescent="0.3">
      <c r="A4" s="53" t="s">
        <v>630</v>
      </c>
      <c r="B4" s="54">
        <v>2012</v>
      </c>
      <c r="C4" s="54">
        <v>2013</v>
      </c>
      <c r="D4" s="54">
        <v>2014</v>
      </c>
      <c r="E4" s="54">
        <v>2015</v>
      </c>
      <c r="F4" s="54">
        <v>2016</v>
      </c>
      <c r="G4" s="54">
        <v>2017</v>
      </c>
      <c r="H4" s="54">
        <v>2018</v>
      </c>
      <c r="I4" s="54">
        <v>2019</v>
      </c>
      <c r="J4" s="54">
        <v>2020</v>
      </c>
      <c r="K4" s="54">
        <v>2021</v>
      </c>
    </row>
    <row r="5" spans="1:11" x14ac:dyDescent="0.3">
      <c r="A5" s="45" t="s">
        <v>0</v>
      </c>
      <c r="B5" s="75">
        <v>72</v>
      </c>
      <c r="C5" s="75">
        <v>82</v>
      </c>
      <c r="D5" s="75">
        <v>83</v>
      </c>
      <c r="E5" s="75">
        <v>87</v>
      </c>
      <c r="F5" s="75">
        <v>78</v>
      </c>
      <c r="G5" s="75">
        <v>97</v>
      </c>
      <c r="H5" s="75">
        <v>78</v>
      </c>
      <c r="I5" s="75">
        <v>90</v>
      </c>
      <c r="J5" s="75">
        <v>100</v>
      </c>
      <c r="K5" s="75">
        <v>99</v>
      </c>
    </row>
    <row r="6" spans="1:11" x14ac:dyDescent="0.3">
      <c r="A6" s="45" t="s">
        <v>1</v>
      </c>
      <c r="B6" s="75">
        <v>1</v>
      </c>
      <c r="C6" s="75">
        <v>1</v>
      </c>
      <c r="D6" s="75">
        <v>1</v>
      </c>
      <c r="E6" s="75">
        <v>2</v>
      </c>
      <c r="F6" s="75">
        <v>4</v>
      </c>
      <c r="G6" s="75">
        <v>4</v>
      </c>
      <c r="H6" s="75">
        <v>2</v>
      </c>
      <c r="I6" s="75">
        <v>2</v>
      </c>
      <c r="J6" s="75">
        <v>1</v>
      </c>
      <c r="K6" s="75">
        <v>0</v>
      </c>
    </row>
    <row r="7" spans="1:11" x14ac:dyDescent="0.3">
      <c r="A7" s="45" t="s">
        <v>2</v>
      </c>
      <c r="B7" s="75">
        <v>6</v>
      </c>
      <c r="C7" s="75">
        <v>5</v>
      </c>
      <c r="D7" s="75">
        <v>7</v>
      </c>
      <c r="E7" s="75">
        <v>7</v>
      </c>
      <c r="F7" s="75">
        <v>12</v>
      </c>
      <c r="G7" s="75">
        <v>11</v>
      </c>
      <c r="H7" s="75">
        <v>9</v>
      </c>
      <c r="I7" s="75">
        <v>13</v>
      </c>
      <c r="J7" s="75">
        <v>10</v>
      </c>
      <c r="K7" s="75">
        <v>12</v>
      </c>
    </row>
    <row r="8" spans="1:11" x14ac:dyDescent="0.3">
      <c r="A8" s="45" t="s">
        <v>3</v>
      </c>
      <c r="B8" s="75">
        <v>23</v>
      </c>
      <c r="C8" s="75">
        <v>19</v>
      </c>
      <c r="D8" s="75">
        <v>22</v>
      </c>
      <c r="E8" s="75">
        <v>31</v>
      </c>
      <c r="F8" s="75">
        <v>32</v>
      </c>
      <c r="G8" s="75">
        <v>33</v>
      </c>
      <c r="H8" s="75">
        <v>36</v>
      </c>
      <c r="I8" s="75">
        <v>33</v>
      </c>
      <c r="J8" s="75">
        <v>41</v>
      </c>
      <c r="K8" s="75">
        <v>48</v>
      </c>
    </row>
    <row r="9" spans="1:11" x14ac:dyDescent="0.3">
      <c r="A9" s="45" t="s">
        <v>4</v>
      </c>
      <c r="B9" s="75">
        <v>9</v>
      </c>
      <c r="C9" s="75">
        <v>7</v>
      </c>
      <c r="D9" s="75">
        <v>8</v>
      </c>
      <c r="E9" s="75">
        <v>11</v>
      </c>
      <c r="F9" s="75">
        <v>8</v>
      </c>
      <c r="G9" s="75">
        <v>19</v>
      </c>
      <c r="H9" s="75">
        <v>12</v>
      </c>
      <c r="I9" s="75">
        <v>10</v>
      </c>
      <c r="J9" s="75">
        <v>8</v>
      </c>
      <c r="K9" s="75">
        <v>14</v>
      </c>
    </row>
    <row r="10" spans="1:11" x14ac:dyDescent="0.3">
      <c r="A10" s="45" t="s">
        <v>5</v>
      </c>
      <c r="B10" s="75">
        <v>4</v>
      </c>
      <c r="C10" s="75">
        <v>8</v>
      </c>
      <c r="D10" s="75">
        <v>3</v>
      </c>
      <c r="E10" s="75">
        <v>5</v>
      </c>
      <c r="F10" s="75">
        <v>5</v>
      </c>
      <c r="G10" s="75">
        <v>11</v>
      </c>
      <c r="H10" s="75">
        <v>10</v>
      </c>
      <c r="I10" s="75">
        <v>9</v>
      </c>
      <c r="J10" s="75">
        <v>6</v>
      </c>
      <c r="K10" s="75">
        <v>5</v>
      </c>
    </row>
    <row r="11" spans="1:11" x14ac:dyDescent="0.3">
      <c r="A11" s="45" t="s">
        <v>6</v>
      </c>
      <c r="B11" s="75">
        <v>57</v>
      </c>
      <c r="C11" s="75">
        <v>48</v>
      </c>
      <c r="D11" s="75">
        <v>43</v>
      </c>
      <c r="E11" s="75">
        <v>72</v>
      </c>
      <c r="F11" s="75">
        <v>78</v>
      </c>
      <c r="G11" s="75">
        <v>62</v>
      </c>
      <c r="H11" s="75">
        <v>73</v>
      </c>
      <c r="I11" s="75">
        <v>69</v>
      </c>
      <c r="J11" s="75">
        <v>93</v>
      </c>
      <c r="K11" s="75">
        <v>89</v>
      </c>
    </row>
    <row r="12" spans="1:11" x14ac:dyDescent="0.3">
      <c r="A12" s="45" t="s">
        <v>7</v>
      </c>
      <c r="B12" s="75">
        <v>7</v>
      </c>
      <c r="C12" s="75">
        <v>8</v>
      </c>
      <c r="D12" s="75">
        <v>9</v>
      </c>
      <c r="E12" s="75">
        <v>14</v>
      </c>
      <c r="F12" s="75">
        <v>8</v>
      </c>
      <c r="G12" s="75">
        <v>6</v>
      </c>
      <c r="H12" s="75">
        <v>9</v>
      </c>
      <c r="I12" s="75">
        <v>8</v>
      </c>
      <c r="J12" s="75">
        <v>4</v>
      </c>
      <c r="K12" s="75">
        <v>3</v>
      </c>
    </row>
    <row r="13" spans="1:11" x14ac:dyDescent="0.3">
      <c r="A13" s="45" t="s">
        <v>8</v>
      </c>
      <c r="B13" s="75">
        <v>19</v>
      </c>
      <c r="C13" s="75">
        <v>23</v>
      </c>
      <c r="D13" s="75">
        <v>19</v>
      </c>
      <c r="E13" s="75">
        <v>24</v>
      </c>
      <c r="F13" s="75">
        <v>20</v>
      </c>
      <c r="G13" s="75">
        <v>24</v>
      </c>
      <c r="H13" s="75">
        <v>30</v>
      </c>
      <c r="I13" s="75">
        <v>27</v>
      </c>
      <c r="J13" s="75">
        <v>17</v>
      </c>
      <c r="K13" s="75">
        <v>24</v>
      </c>
    </row>
    <row r="14" spans="1:11" x14ac:dyDescent="0.3">
      <c r="A14" s="45" t="s">
        <v>9</v>
      </c>
      <c r="B14" s="75">
        <v>106</v>
      </c>
      <c r="C14" s="75">
        <v>101</v>
      </c>
      <c r="D14" s="75">
        <v>118</v>
      </c>
      <c r="E14" s="75">
        <v>89</v>
      </c>
      <c r="F14" s="75">
        <v>135</v>
      </c>
      <c r="G14" s="75">
        <v>137</v>
      </c>
      <c r="H14" s="75">
        <v>108</v>
      </c>
      <c r="I14" s="75">
        <v>122</v>
      </c>
      <c r="J14" s="75">
        <v>159</v>
      </c>
      <c r="K14" s="75">
        <v>168</v>
      </c>
    </row>
    <row r="15" spans="1:11" x14ac:dyDescent="0.3">
      <c r="A15" s="45" t="s">
        <v>10</v>
      </c>
      <c r="B15" s="75">
        <v>4</v>
      </c>
      <c r="C15" s="75">
        <v>4</v>
      </c>
      <c r="D15" s="75">
        <v>3</v>
      </c>
      <c r="E15" s="75">
        <v>6</v>
      </c>
      <c r="F15" s="75">
        <v>8</v>
      </c>
      <c r="G15" s="75">
        <v>8</v>
      </c>
      <c r="H15" s="75">
        <v>7</v>
      </c>
      <c r="I15" s="75">
        <v>5</v>
      </c>
      <c r="J15" s="75">
        <v>5</v>
      </c>
      <c r="K15" s="75">
        <v>5</v>
      </c>
    </row>
    <row r="16" spans="1:11" x14ac:dyDescent="0.3">
      <c r="A16" s="45" t="s">
        <v>11</v>
      </c>
      <c r="B16" s="75">
        <v>28</v>
      </c>
      <c r="C16" s="75">
        <v>28</v>
      </c>
      <c r="D16" s="75">
        <v>27</v>
      </c>
      <c r="E16" s="75">
        <v>24</v>
      </c>
      <c r="F16" s="75">
        <v>21</v>
      </c>
      <c r="G16" s="75">
        <v>33</v>
      </c>
      <c r="H16" s="75">
        <v>20</v>
      </c>
      <c r="I16" s="75">
        <v>20</v>
      </c>
      <c r="J16" s="75">
        <v>20</v>
      </c>
      <c r="K16" s="75">
        <v>15</v>
      </c>
    </row>
    <row r="17" spans="1:11" x14ac:dyDescent="0.3">
      <c r="A17" s="45" t="s">
        <v>12</v>
      </c>
      <c r="B17" s="75">
        <v>29</v>
      </c>
      <c r="C17" s="75">
        <v>26</v>
      </c>
      <c r="D17" s="75">
        <v>35</v>
      </c>
      <c r="E17" s="75">
        <v>26</v>
      </c>
      <c r="F17" s="75">
        <v>28</v>
      </c>
      <c r="G17" s="75">
        <v>24</v>
      </c>
      <c r="H17" s="75">
        <v>31</v>
      </c>
      <c r="I17" s="75">
        <v>29</v>
      </c>
      <c r="J17" s="75">
        <v>25</v>
      </c>
      <c r="K17" s="75">
        <v>41</v>
      </c>
    </row>
    <row r="18" spans="1:11" x14ac:dyDescent="0.3">
      <c r="A18" s="45" t="s">
        <v>13</v>
      </c>
      <c r="B18" s="75">
        <v>6</v>
      </c>
      <c r="C18" s="75">
        <v>3</v>
      </c>
      <c r="D18" s="75">
        <v>0</v>
      </c>
      <c r="E18" s="75">
        <v>5</v>
      </c>
      <c r="F18" s="75">
        <v>7</v>
      </c>
      <c r="G18" s="75">
        <v>8</v>
      </c>
      <c r="H18" s="75">
        <v>0</v>
      </c>
      <c r="I18" s="75">
        <v>9</v>
      </c>
      <c r="J18" s="75">
        <v>8</v>
      </c>
      <c r="K18" s="75">
        <v>3</v>
      </c>
    </row>
    <row r="19" spans="1:11" x14ac:dyDescent="0.3">
      <c r="A19" s="45" t="s">
        <v>14</v>
      </c>
      <c r="B19" s="75">
        <v>114</v>
      </c>
      <c r="C19" s="75">
        <v>122</v>
      </c>
      <c r="D19" s="75">
        <v>103</v>
      </c>
      <c r="E19" s="75">
        <v>123</v>
      </c>
      <c r="F19" s="75">
        <v>134</v>
      </c>
      <c r="G19" s="75">
        <v>169</v>
      </c>
      <c r="H19" s="75">
        <v>127</v>
      </c>
      <c r="I19" s="75">
        <v>138</v>
      </c>
      <c r="J19" s="75">
        <v>185</v>
      </c>
      <c r="K19" s="75">
        <v>209</v>
      </c>
    </row>
    <row r="20" spans="1:11" x14ac:dyDescent="0.3">
      <c r="A20" s="45" t="s">
        <v>15</v>
      </c>
      <c r="B20" s="75">
        <v>21</v>
      </c>
      <c r="C20" s="75">
        <v>15</v>
      </c>
      <c r="D20" s="75">
        <v>12</v>
      </c>
      <c r="E20" s="75">
        <v>29</v>
      </c>
      <c r="F20" s="75">
        <v>26</v>
      </c>
      <c r="G20" s="75">
        <v>23</v>
      </c>
      <c r="H20" s="75">
        <v>16</v>
      </c>
      <c r="I20" s="75">
        <v>13</v>
      </c>
      <c r="J20" s="75">
        <v>23</v>
      </c>
      <c r="K20" s="75">
        <v>22</v>
      </c>
    </row>
    <row r="21" spans="1:11" x14ac:dyDescent="0.3">
      <c r="A21" s="45" t="s">
        <v>16</v>
      </c>
      <c r="B21" s="75">
        <v>13</v>
      </c>
      <c r="C21" s="75">
        <v>19</v>
      </c>
      <c r="D21" s="75">
        <v>7</v>
      </c>
      <c r="E21" s="75">
        <v>17</v>
      </c>
      <c r="F21" s="75">
        <v>14</v>
      </c>
      <c r="G21" s="75">
        <v>15</v>
      </c>
      <c r="H21" s="75">
        <v>10</v>
      </c>
      <c r="I21" s="75">
        <v>15</v>
      </c>
      <c r="J21" s="75">
        <v>16</v>
      </c>
      <c r="K21" s="75">
        <v>19</v>
      </c>
    </row>
    <row r="22" spans="1:11" x14ac:dyDescent="0.3">
      <c r="A22" s="45" t="s">
        <v>17</v>
      </c>
      <c r="B22" s="75">
        <v>8</v>
      </c>
      <c r="C22" s="75">
        <v>7</v>
      </c>
      <c r="D22" s="75">
        <v>5</v>
      </c>
      <c r="E22" s="75">
        <v>7</v>
      </c>
      <c r="F22" s="75">
        <v>7</v>
      </c>
      <c r="G22" s="75">
        <v>8</v>
      </c>
      <c r="H22" s="75">
        <v>10</v>
      </c>
      <c r="I22" s="75">
        <v>6</v>
      </c>
      <c r="J22" s="75">
        <v>8</v>
      </c>
      <c r="K22" s="75">
        <v>15</v>
      </c>
    </row>
    <row r="23" spans="1:11" x14ac:dyDescent="0.3">
      <c r="A23" s="45" t="s">
        <v>18</v>
      </c>
      <c r="B23" s="75">
        <v>585</v>
      </c>
      <c r="C23" s="75">
        <v>585</v>
      </c>
      <c r="D23" s="75">
        <v>606</v>
      </c>
      <c r="E23" s="75">
        <v>618</v>
      </c>
      <c r="F23" s="75">
        <v>782</v>
      </c>
      <c r="G23" s="75">
        <v>715</v>
      </c>
      <c r="H23" s="75">
        <v>693</v>
      </c>
      <c r="I23" s="75">
        <v>683</v>
      </c>
      <c r="J23" s="75">
        <v>729</v>
      </c>
      <c r="K23" s="75">
        <v>798</v>
      </c>
    </row>
    <row r="24" spans="1:11" x14ac:dyDescent="0.3">
      <c r="A24" s="45" t="s">
        <v>19</v>
      </c>
      <c r="B24" s="75">
        <v>23</v>
      </c>
      <c r="C24" s="75">
        <v>18</v>
      </c>
      <c r="D24" s="75">
        <v>28</v>
      </c>
      <c r="E24" s="75">
        <v>26</v>
      </c>
      <c r="F24" s="75">
        <v>35</v>
      </c>
      <c r="G24" s="75">
        <v>21</v>
      </c>
      <c r="H24" s="75">
        <v>23</v>
      </c>
      <c r="I24" s="75">
        <v>35</v>
      </c>
      <c r="J24" s="75">
        <v>28</v>
      </c>
      <c r="K24" s="75">
        <v>35</v>
      </c>
    </row>
    <row r="25" spans="1:11" x14ac:dyDescent="0.3">
      <c r="A25" s="45" t="s">
        <v>20</v>
      </c>
      <c r="B25" s="75">
        <v>10</v>
      </c>
      <c r="C25" s="75">
        <v>13</v>
      </c>
      <c r="D25" s="75">
        <v>8</v>
      </c>
      <c r="E25" s="75">
        <v>7</v>
      </c>
      <c r="F25" s="75">
        <v>10</v>
      </c>
      <c r="G25" s="75">
        <v>14</v>
      </c>
      <c r="H25" s="75">
        <v>16</v>
      </c>
      <c r="I25" s="75">
        <v>20</v>
      </c>
      <c r="J25" s="75">
        <v>9</v>
      </c>
      <c r="K25" s="75">
        <v>6</v>
      </c>
    </row>
    <row r="26" spans="1:11" x14ac:dyDescent="0.3">
      <c r="A26" s="45" t="s">
        <v>21</v>
      </c>
      <c r="B26" s="75">
        <v>5</v>
      </c>
      <c r="C26" s="75">
        <v>3</v>
      </c>
      <c r="D26" s="75">
        <v>4</v>
      </c>
      <c r="E26" s="75">
        <v>3</v>
      </c>
      <c r="F26" s="75">
        <v>4</v>
      </c>
      <c r="G26" s="75">
        <v>6</v>
      </c>
      <c r="H26" s="75">
        <v>3</v>
      </c>
      <c r="I26" s="75">
        <v>4</v>
      </c>
      <c r="J26" s="75">
        <v>1</v>
      </c>
      <c r="K26" s="75">
        <v>1</v>
      </c>
    </row>
    <row r="27" spans="1:11" x14ac:dyDescent="0.3">
      <c r="A27" s="45" t="s">
        <v>22</v>
      </c>
      <c r="B27" s="75">
        <v>19</v>
      </c>
      <c r="C27" s="75">
        <v>15</v>
      </c>
      <c r="D27" s="75">
        <v>16</v>
      </c>
      <c r="E27" s="75">
        <v>9</v>
      </c>
      <c r="F27" s="75">
        <v>24</v>
      </c>
      <c r="G27" s="75">
        <v>27</v>
      </c>
      <c r="H27" s="75">
        <v>31</v>
      </c>
      <c r="I27" s="75">
        <v>21</v>
      </c>
      <c r="J27" s="75">
        <v>22</v>
      </c>
      <c r="K27" s="75">
        <v>20</v>
      </c>
    </row>
    <row r="28" spans="1:11" x14ac:dyDescent="0.3">
      <c r="A28" s="45" t="s">
        <v>23</v>
      </c>
      <c r="B28" s="75">
        <v>40</v>
      </c>
      <c r="C28" s="75">
        <v>45</v>
      </c>
      <c r="D28" s="75">
        <v>34</v>
      </c>
      <c r="E28" s="75">
        <v>46</v>
      </c>
      <c r="F28" s="75">
        <v>60</v>
      </c>
      <c r="G28" s="75">
        <v>62</v>
      </c>
      <c r="H28" s="75">
        <v>49</v>
      </c>
      <c r="I28" s="75">
        <v>47</v>
      </c>
      <c r="J28" s="75">
        <v>46</v>
      </c>
      <c r="K28" s="75">
        <v>62</v>
      </c>
    </row>
    <row r="29" spans="1:11" x14ac:dyDescent="0.3">
      <c r="A29" s="45" t="s">
        <v>24</v>
      </c>
      <c r="B29" s="75">
        <v>1</v>
      </c>
      <c r="C29" s="75">
        <v>3</v>
      </c>
      <c r="D29" s="75">
        <v>3</v>
      </c>
      <c r="E29" s="75">
        <v>3</v>
      </c>
      <c r="F29" s="75">
        <v>1</v>
      </c>
      <c r="G29" s="75">
        <v>0</v>
      </c>
      <c r="H29" s="75">
        <v>2</v>
      </c>
      <c r="I29" s="75">
        <v>6</v>
      </c>
      <c r="J29" s="75">
        <v>5</v>
      </c>
      <c r="K29" s="75">
        <v>2</v>
      </c>
    </row>
    <row r="30" spans="1:11" x14ac:dyDescent="0.3">
      <c r="A30" s="45" t="s">
        <v>25</v>
      </c>
      <c r="B30" s="75">
        <v>5</v>
      </c>
      <c r="C30" s="75">
        <v>1</v>
      </c>
      <c r="D30" s="75">
        <v>5</v>
      </c>
      <c r="E30" s="75">
        <v>5</v>
      </c>
      <c r="F30" s="75">
        <v>1</v>
      </c>
      <c r="G30" s="75">
        <v>4</v>
      </c>
      <c r="H30" s="75">
        <v>7</v>
      </c>
      <c r="I30" s="75">
        <v>5</v>
      </c>
      <c r="J30" s="75">
        <v>4</v>
      </c>
      <c r="K30" s="75">
        <v>2</v>
      </c>
    </row>
    <row r="31" spans="1:11" x14ac:dyDescent="0.3">
      <c r="A31" s="45" t="s">
        <v>26</v>
      </c>
      <c r="B31" s="75">
        <v>26</v>
      </c>
      <c r="C31" s="75">
        <v>30</v>
      </c>
      <c r="D31" s="75">
        <v>30</v>
      </c>
      <c r="E31" s="75">
        <v>47</v>
      </c>
      <c r="F31" s="75">
        <v>50</v>
      </c>
      <c r="G31" s="75">
        <v>54</v>
      </c>
      <c r="H31" s="75">
        <v>44</v>
      </c>
      <c r="I31" s="75">
        <v>32</v>
      </c>
      <c r="J31" s="75">
        <v>49</v>
      </c>
      <c r="K31" s="75">
        <v>43</v>
      </c>
    </row>
    <row r="32" spans="1:11" x14ac:dyDescent="0.3">
      <c r="A32" s="45" t="s">
        <v>27</v>
      </c>
      <c r="B32" s="75">
        <v>7</v>
      </c>
      <c r="C32" s="75">
        <v>15</v>
      </c>
      <c r="D32" s="75">
        <v>7</v>
      </c>
      <c r="E32" s="75">
        <v>14</v>
      </c>
      <c r="F32" s="75">
        <v>12</v>
      </c>
      <c r="G32" s="75">
        <v>15</v>
      </c>
      <c r="H32" s="75">
        <v>14</v>
      </c>
      <c r="I32" s="75">
        <v>17</v>
      </c>
      <c r="J32" s="75">
        <v>21</v>
      </c>
      <c r="K32" s="75">
        <v>16</v>
      </c>
    </row>
    <row r="33" spans="1:11" x14ac:dyDescent="0.3">
      <c r="A33" s="45" t="s">
        <v>28</v>
      </c>
      <c r="B33" s="75">
        <v>17</v>
      </c>
      <c r="C33" s="75">
        <v>13</v>
      </c>
      <c r="D33" s="75">
        <v>5</v>
      </c>
      <c r="E33" s="75">
        <v>13</v>
      </c>
      <c r="F33" s="75">
        <v>12</v>
      </c>
      <c r="G33" s="75">
        <v>14</v>
      </c>
      <c r="H33" s="75">
        <v>16</v>
      </c>
      <c r="I33" s="75">
        <v>10</v>
      </c>
      <c r="J33" s="75">
        <v>13</v>
      </c>
      <c r="K33" s="75">
        <v>20</v>
      </c>
    </row>
    <row r="34" spans="1:11" x14ac:dyDescent="0.3">
      <c r="A34" s="45" t="s">
        <v>29</v>
      </c>
      <c r="B34" s="75">
        <v>148</v>
      </c>
      <c r="C34" s="75">
        <v>165</v>
      </c>
      <c r="D34" s="75">
        <v>165</v>
      </c>
      <c r="E34" s="75">
        <v>178</v>
      </c>
      <c r="F34" s="75">
        <v>196</v>
      </c>
      <c r="G34" s="75">
        <v>197</v>
      </c>
      <c r="H34" s="75">
        <v>192</v>
      </c>
      <c r="I34" s="75">
        <v>164</v>
      </c>
      <c r="J34" s="75">
        <v>186</v>
      </c>
      <c r="K34" s="75">
        <v>220</v>
      </c>
    </row>
    <row r="35" spans="1:11" x14ac:dyDescent="0.3">
      <c r="A35" s="45" t="s">
        <v>30</v>
      </c>
      <c r="B35" s="75">
        <v>27</v>
      </c>
      <c r="C35" s="75">
        <v>19</v>
      </c>
      <c r="D35" s="75">
        <v>13</v>
      </c>
      <c r="E35" s="75">
        <v>21</v>
      </c>
      <c r="F35" s="75">
        <v>37</v>
      </c>
      <c r="G35" s="75">
        <v>30</v>
      </c>
      <c r="H35" s="75">
        <v>27</v>
      </c>
      <c r="I35" s="75">
        <v>24</v>
      </c>
      <c r="J35" s="75">
        <v>33</v>
      </c>
      <c r="K35" s="75">
        <v>33</v>
      </c>
    </row>
    <row r="36" spans="1:11" x14ac:dyDescent="0.3">
      <c r="A36" s="45" t="s">
        <v>31</v>
      </c>
      <c r="B36" s="75">
        <v>8</v>
      </c>
      <c r="C36" s="75">
        <v>2</v>
      </c>
      <c r="D36" s="75">
        <v>5</v>
      </c>
      <c r="E36" s="75">
        <v>4</v>
      </c>
      <c r="F36" s="75">
        <v>8</v>
      </c>
      <c r="G36" s="75">
        <v>6</v>
      </c>
      <c r="H36" s="75">
        <v>4</v>
      </c>
      <c r="I36" s="75">
        <v>3</v>
      </c>
      <c r="J36" s="75">
        <v>3</v>
      </c>
      <c r="K36" s="75">
        <v>6</v>
      </c>
    </row>
    <row r="37" spans="1:11" x14ac:dyDescent="0.3">
      <c r="A37" s="45" t="s">
        <v>32</v>
      </c>
      <c r="B37" s="75">
        <v>202</v>
      </c>
      <c r="C37" s="75">
        <v>208</v>
      </c>
      <c r="D37" s="75">
        <v>225</v>
      </c>
      <c r="E37" s="75">
        <v>237</v>
      </c>
      <c r="F37" s="75">
        <v>264</v>
      </c>
      <c r="G37" s="75">
        <v>283</v>
      </c>
      <c r="H37" s="75">
        <v>289</v>
      </c>
      <c r="I37" s="75">
        <v>269</v>
      </c>
      <c r="J37" s="75">
        <v>293</v>
      </c>
      <c r="K37" s="75">
        <v>293</v>
      </c>
    </row>
    <row r="38" spans="1:11" x14ac:dyDescent="0.3">
      <c r="A38" s="45" t="s">
        <v>33</v>
      </c>
      <c r="B38" s="75">
        <v>97</v>
      </c>
      <c r="C38" s="75">
        <v>116</v>
      </c>
      <c r="D38" s="75">
        <v>100</v>
      </c>
      <c r="E38" s="75">
        <v>124</v>
      </c>
      <c r="F38" s="75">
        <v>153</v>
      </c>
      <c r="G38" s="75">
        <v>157</v>
      </c>
      <c r="H38" s="75">
        <v>134</v>
      </c>
      <c r="I38" s="75">
        <v>164</v>
      </c>
      <c r="J38" s="75">
        <v>145</v>
      </c>
      <c r="K38" s="75">
        <v>209</v>
      </c>
    </row>
    <row r="39" spans="1:11" x14ac:dyDescent="0.3">
      <c r="A39" s="45" t="s">
        <v>34</v>
      </c>
      <c r="B39" s="75">
        <v>9</v>
      </c>
      <c r="C39" s="75">
        <v>7</v>
      </c>
      <c r="D39" s="75">
        <v>8</v>
      </c>
      <c r="E39" s="75">
        <v>8</v>
      </c>
      <c r="F39" s="75">
        <v>11</v>
      </c>
      <c r="G39" s="75">
        <v>8</v>
      </c>
      <c r="H39" s="75">
        <v>12</v>
      </c>
      <c r="I39" s="75">
        <v>11</v>
      </c>
      <c r="J39" s="75">
        <v>12</v>
      </c>
      <c r="K39" s="75">
        <v>10</v>
      </c>
    </row>
    <row r="40" spans="1:11" x14ac:dyDescent="0.3">
      <c r="A40" s="45" t="s">
        <v>35</v>
      </c>
      <c r="B40" s="75">
        <v>217</v>
      </c>
      <c r="C40" s="75">
        <v>235</v>
      </c>
      <c r="D40" s="75">
        <v>257</v>
      </c>
      <c r="E40" s="75">
        <v>237</v>
      </c>
      <c r="F40" s="75">
        <v>254</v>
      </c>
      <c r="G40" s="75">
        <v>308</v>
      </c>
      <c r="H40" s="75">
        <v>289</v>
      </c>
      <c r="I40" s="75">
        <v>302</v>
      </c>
      <c r="J40" s="75">
        <v>325</v>
      </c>
      <c r="K40" s="75">
        <v>390</v>
      </c>
    </row>
    <row r="41" spans="1:11" x14ac:dyDescent="0.3">
      <c r="A41" s="45" t="s">
        <v>36</v>
      </c>
      <c r="B41" s="75">
        <v>206</v>
      </c>
      <c r="C41" s="75">
        <v>193</v>
      </c>
      <c r="D41" s="75">
        <v>217</v>
      </c>
      <c r="E41" s="75">
        <v>233</v>
      </c>
      <c r="F41" s="75">
        <v>230</v>
      </c>
      <c r="G41" s="75">
        <v>222</v>
      </c>
      <c r="H41" s="75">
        <v>253</v>
      </c>
      <c r="I41" s="75">
        <v>239</v>
      </c>
      <c r="J41" s="75">
        <v>272</v>
      </c>
      <c r="K41" s="75">
        <v>297</v>
      </c>
    </row>
    <row r="42" spans="1:11" x14ac:dyDescent="0.3">
      <c r="A42" s="45" t="s">
        <v>37</v>
      </c>
      <c r="B42" s="75">
        <v>31</v>
      </c>
      <c r="C42" s="75">
        <v>34</v>
      </c>
      <c r="D42" s="75">
        <v>30</v>
      </c>
      <c r="E42" s="75">
        <v>38</v>
      </c>
      <c r="F42" s="75">
        <v>35</v>
      </c>
      <c r="G42" s="75">
        <v>25</v>
      </c>
      <c r="H42" s="75">
        <v>28</v>
      </c>
      <c r="I42" s="75">
        <v>34</v>
      </c>
      <c r="J42" s="75">
        <v>31</v>
      </c>
      <c r="K42" s="75">
        <v>33</v>
      </c>
    </row>
    <row r="43" spans="1:11" x14ac:dyDescent="0.3">
      <c r="A43" s="45" t="s">
        <v>38</v>
      </c>
      <c r="B43" s="75">
        <v>56</v>
      </c>
      <c r="C43" s="75">
        <v>81</v>
      </c>
      <c r="D43" s="75">
        <v>81</v>
      </c>
      <c r="E43" s="75">
        <v>91</v>
      </c>
      <c r="F43" s="75">
        <v>111</v>
      </c>
      <c r="G43" s="75">
        <v>105</v>
      </c>
      <c r="H43" s="75">
        <v>104</v>
      </c>
      <c r="I43" s="75">
        <v>111</v>
      </c>
      <c r="J43" s="75">
        <v>111</v>
      </c>
      <c r="K43" s="75">
        <v>127</v>
      </c>
    </row>
    <row r="44" spans="1:11" x14ac:dyDescent="0.3">
      <c r="A44" s="45" t="s">
        <v>39</v>
      </c>
      <c r="B44" s="75">
        <v>27</v>
      </c>
      <c r="C44" s="75">
        <v>25</v>
      </c>
      <c r="D44" s="75">
        <v>28</v>
      </c>
      <c r="E44" s="75">
        <v>33</v>
      </c>
      <c r="F44" s="75">
        <v>31</v>
      </c>
      <c r="G44" s="75">
        <v>32</v>
      </c>
      <c r="H44" s="75">
        <v>37</v>
      </c>
      <c r="I44" s="75">
        <v>31</v>
      </c>
      <c r="J44" s="75">
        <v>18</v>
      </c>
      <c r="K44" s="75">
        <v>27</v>
      </c>
    </row>
    <row r="45" spans="1:11" x14ac:dyDescent="0.3">
      <c r="A45" s="45" t="s">
        <v>40</v>
      </c>
      <c r="B45" s="75">
        <v>36</v>
      </c>
      <c r="C45" s="75">
        <v>44</v>
      </c>
      <c r="D45" s="75">
        <v>24</v>
      </c>
      <c r="E45" s="75">
        <v>33</v>
      </c>
      <c r="F45" s="75">
        <v>46</v>
      </c>
      <c r="G45" s="75">
        <v>29</v>
      </c>
      <c r="H45" s="75">
        <v>29</v>
      </c>
      <c r="I45" s="75">
        <v>27</v>
      </c>
      <c r="J45" s="75">
        <v>39</v>
      </c>
      <c r="K45" s="75">
        <v>35</v>
      </c>
    </row>
    <row r="46" spans="1:11" x14ac:dyDescent="0.3">
      <c r="A46" s="45" t="s">
        <v>41</v>
      </c>
      <c r="B46" s="75">
        <v>30</v>
      </c>
      <c r="C46" s="75">
        <v>30</v>
      </c>
      <c r="D46" s="75">
        <v>19</v>
      </c>
      <c r="E46" s="75">
        <v>37</v>
      </c>
      <c r="F46" s="75">
        <v>31</v>
      </c>
      <c r="G46" s="75">
        <v>33</v>
      </c>
      <c r="H46" s="75">
        <v>31</v>
      </c>
      <c r="I46" s="75">
        <v>33</v>
      </c>
      <c r="J46" s="75">
        <v>24</v>
      </c>
      <c r="K46" s="75">
        <v>45</v>
      </c>
    </row>
    <row r="47" spans="1:11" x14ac:dyDescent="0.3">
      <c r="A47" s="45" t="s">
        <v>42</v>
      </c>
      <c r="B47" s="75">
        <v>82</v>
      </c>
      <c r="C47" s="75">
        <v>93</v>
      </c>
      <c r="D47" s="75">
        <v>104</v>
      </c>
      <c r="E47" s="75">
        <v>126</v>
      </c>
      <c r="F47" s="75">
        <v>106</v>
      </c>
      <c r="G47" s="75">
        <v>111</v>
      </c>
      <c r="H47" s="75">
        <v>116</v>
      </c>
      <c r="I47" s="75">
        <v>124</v>
      </c>
      <c r="J47" s="75">
        <v>109</v>
      </c>
      <c r="K47" s="75">
        <v>118</v>
      </c>
    </row>
    <row r="48" spans="1:11" x14ac:dyDescent="0.3">
      <c r="A48" s="45" t="s">
        <v>43</v>
      </c>
      <c r="B48" s="75">
        <v>11</v>
      </c>
      <c r="C48" s="75">
        <v>13</v>
      </c>
      <c r="D48" s="75">
        <v>20</v>
      </c>
      <c r="E48" s="75">
        <v>16</v>
      </c>
      <c r="F48" s="75">
        <v>21</v>
      </c>
      <c r="G48" s="75">
        <v>16</v>
      </c>
      <c r="H48" s="75">
        <v>22</v>
      </c>
      <c r="I48" s="75">
        <v>19</v>
      </c>
      <c r="J48" s="75">
        <v>18</v>
      </c>
      <c r="K48" s="75">
        <v>28</v>
      </c>
    </row>
    <row r="49" spans="1:11" x14ac:dyDescent="0.3">
      <c r="A49" s="45" t="s">
        <v>44</v>
      </c>
      <c r="B49" s="75">
        <v>25</v>
      </c>
      <c r="C49" s="75">
        <v>24</v>
      </c>
      <c r="D49" s="75">
        <v>25</v>
      </c>
      <c r="E49" s="75">
        <v>38</v>
      </c>
      <c r="F49" s="75">
        <v>25</v>
      </c>
      <c r="G49" s="75">
        <v>29</v>
      </c>
      <c r="H49" s="75">
        <v>29</v>
      </c>
      <c r="I49" s="75">
        <v>34</v>
      </c>
      <c r="J49" s="75">
        <v>37</v>
      </c>
      <c r="K49" s="75">
        <v>37</v>
      </c>
    </row>
    <row r="50" spans="1:11" x14ac:dyDescent="0.3">
      <c r="A50" s="45" t="s">
        <v>45</v>
      </c>
      <c r="B50" s="75">
        <v>3</v>
      </c>
      <c r="C50" s="75">
        <v>2</v>
      </c>
      <c r="D50" s="75">
        <v>0</v>
      </c>
      <c r="E50" s="75">
        <v>1</v>
      </c>
      <c r="F50" s="75">
        <v>1</v>
      </c>
      <c r="G50" s="75">
        <v>3</v>
      </c>
      <c r="H50" s="75">
        <v>1</v>
      </c>
      <c r="I50" s="75">
        <v>3</v>
      </c>
      <c r="J50" s="75">
        <v>2</v>
      </c>
      <c r="K50" s="75">
        <v>0</v>
      </c>
    </row>
    <row r="51" spans="1:11" x14ac:dyDescent="0.3">
      <c r="A51" s="45" t="s">
        <v>46</v>
      </c>
      <c r="B51" s="75">
        <v>13</v>
      </c>
      <c r="C51" s="75">
        <v>5</v>
      </c>
      <c r="D51" s="75">
        <v>8</v>
      </c>
      <c r="E51" s="75">
        <v>11</v>
      </c>
      <c r="F51" s="75">
        <v>10</v>
      </c>
      <c r="G51" s="75">
        <v>15</v>
      </c>
      <c r="H51" s="75">
        <v>14</v>
      </c>
      <c r="I51" s="75">
        <v>9</v>
      </c>
      <c r="J51" s="75">
        <v>6</v>
      </c>
      <c r="K51" s="75">
        <v>18</v>
      </c>
    </row>
    <row r="52" spans="1:11" x14ac:dyDescent="0.3">
      <c r="A52" s="45" t="s">
        <v>47</v>
      </c>
      <c r="B52" s="75">
        <v>17</v>
      </c>
      <c r="C52" s="75">
        <v>36</v>
      </c>
      <c r="D52" s="75">
        <v>45</v>
      </c>
      <c r="E52" s="75">
        <v>42</v>
      </c>
      <c r="F52" s="75">
        <v>35</v>
      </c>
      <c r="G52" s="75">
        <v>32</v>
      </c>
      <c r="H52" s="75">
        <v>53</v>
      </c>
      <c r="I52" s="75">
        <v>43</v>
      </c>
      <c r="J52" s="75">
        <v>39</v>
      </c>
      <c r="K52" s="75">
        <v>41</v>
      </c>
    </row>
    <row r="53" spans="1:11" x14ac:dyDescent="0.3">
      <c r="A53" s="45" t="s">
        <v>48</v>
      </c>
      <c r="B53" s="75">
        <v>35</v>
      </c>
      <c r="C53" s="75">
        <v>29</v>
      </c>
      <c r="D53" s="75">
        <v>35</v>
      </c>
      <c r="E53" s="75">
        <v>45</v>
      </c>
      <c r="F53" s="75">
        <v>42</v>
      </c>
      <c r="G53" s="75">
        <v>42</v>
      </c>
      <c r="H53" s="75">
        <v>38</v>
      </c>
      <c r="I53" s="75">
        <v>36</v>
      </c>
      <c r="J53" s="75">
        <v>31</v>
      </c>
      <c r="K53" s="75">
        <v>48</v>
      </c>
    </row>
    <row r="54" spans="1:11" x14ac:dyDescent="0.3">
      <c r="A54" s="45" t="s">
        <v>49</v>
      </c>
      <c r="B54" s="75">
        <v>43</v>
      </c>
      <c r="C54" s="75">
        <v>51</v>
      </c>
      <c r="D54" s="75">
        <v>53</v>
      </c>
      <c r="E54" s="75">
        <v>48</v>
      </c>
      <c r="F54" s="75">
        <v>75</v>
      </c>
      <c r="G54" s="75">
        <v>72</v>
      </c>
      <c r="H54" s="75">
        <v>79</v>
      </c>
      <c r="I54" s="75">
        <v>63</v>
      </c>
      <c r="J54" s="75">
        <v>76</v>
      </c>
      <c r="K54" s="75">
        <v>106</v>
      </c>
    </row>
    <row r="55" spans="1:11" x14ac:dyDescent="0.3">
      <c r="A55" s="45" t="s">
        <v>50</v>
      </c>
      <c r="B55" s="75">
        <v>8</v>
      </c>
      <c r="C55" s="75">
        <v>10</v>
      </c>
      <c r="D55" s="75">
        <v>11</v>
      </c>
      <c r="E55" s="75">
        <v>16</v>
      </c>
      <c r="F55" s="75">
        <v>7</v>
      </c>
      <c r="G55" s="75">
        <v>20</v>
      </c>
      <c r="H55" s="75">
        <v>19</v>
      </c>
      <c r="I55" s="75">
        <v>22</v>
      </c>
      <c r="J55" s="75">
        <v>14</v>
      </c>
      <c r="K55" s="75">
        <v>14</v>
      </c>
    </row>
    <row r="56" spans="1:11" x14ac:dyDescent="0.3">
      <c r="A56" s="45" t="s">
        <v>51</v>
      </c>
      <c r="B56" s="75">
        <v>10</v>
      </c>
      <c r="C56" s="75">
        <v>10</v>
      </c>
      <c r="D56" s="75">
        <v>12</v>
      </c>
      <c r="E56" s="75">
        <v>17</v>
      </c>
      <c r="F56" s="75">
        <v>16</v>
      </c>
      <c r="G56" s="75">
        <v>11</v>
      </c>
      <c r="H56" s="75">
        <v>20</v>
      </c>
      <c r="I56" s="75">
        <v>15</v>
      </c>
      <c r="J56" s="75">
        <v>17</v>
      </c>
      <c r="K56" s="75">
        <v>11</v>
      </c>
    </row>
    <row r="57" spans="1:11" x14ac:dyDescent="0.3">
      <c r="A57" s="45" t="s">
        <v>52</v>
      </c>
      <c r="B57" s="75">
        <v>1</v>
      </c>
      <c r="C57" s="75">
        <v>4</v>
      </c>
      <c r="D57" s="75">
        <v>6</v>
      </c>
      <c r="E57" s="75">
        <v>4</v>
      </c>
      <c r="F57" s="75">
        <v>8</v>
      </c>
      <c r="G57" s="75">
        <v>5</v>
      </c>
      <c r="H57" s="75">
        <v>8</v>
      </c>
      <c r="I57" s="75">
        <v>8</v>
      </c>
      <c r="J57" s="75">
        <v>7</v>
      </c>
      <c r="K57" s="75">
        <v>13</v>
      </c>
    </row>
    <row r="58" spans="1:11" x14ac:dyDescent="0.3">
      <c r="A58" s="45" t="s">
        <v>53</v>
      </c>
      <c r="B58" s="75">
        <v>61</v>
      </c>
      <c r="C58" s="75">
        <v>50</v>
      </c>
      <c r="D58" s="75">
        <v>59</v>
      </c>
      <c r="E58" s="75">
        <v>67</v>
      </c>
      <c r="F58" s="75">
        <v>74</v>
      </c>
      <c r="G58" s="75">
        <v>77</v>
      </c>
      <c r="H58" s="75">
        <v>63</v>
      </c>
      <c r="I58" s="75">
        <v>60</v>
      </c>
      <c r="J58" s="75">
        <v>74</v>
      </c>
      <c r="K58" s="75">
        <v>82</v>
      </c>
    </row>
    <row r="59" spans="1:11" x14ac:dyDescent="0.3">
      <c r="A59" s="45" t="s">
        <v>54</v>
      </c>
      <c r="B59" s="75">
        <v>6</v>
      </c>
      <c r="C59" s="75">
        <v>8</v>
      </c>
      <c r="D59" s="75">
        <v>10</v>
      </c>
      <c r="E59" s="75">
        <v>10</v>
      </c>
      <c r="F59" s="75">
        <v>9</v>
      </c>
      <c r="G59" s="75">
        <v>13</v>
      </c>
      <c r="H59" s="75">
        <v>7</v>
      </c>
      <c r="I59" s="75">
        <v>12</v>
      </c>
      <c r="J59" s="75">
        <v>6</v>
      </c>
      <c r="K59" s="75">
        <v>12</v>
      </c>
    </row>
    <row r="60" spans="1:11" x14ac:dyDescent="0.3">
      <c r="A60" s="45" t="s">
        <v>55</v>
      </c>
      <c r="B60" s="75">
        <v>47</v>
      </c>
      <c r="C60" s="75">
        <v>61</v>
      </c>
      <c r="D60" s="75">
        <v>46</v>
      </c>
      <c r="E60" s="75">
        <v>50</v>
      </c>
      <c r="F60" s="75">
        <v>54</v>
      </c>
      <c r="G60" s="75">
        <v>48</v>
      </c>
      <c r="H60" s="75">
        <v>51</v>
      </c>
      <c r="I60" s="75">
        <v>43</v>
      </c>
      <c r="J60" s="75">
        <v>54</v>
      </c>
      <c r="K60" s="75">
        <v>56</v>
      </c>
    </row>
    <row r="61" spans="1:11" x14ac:dyDescent="0.3">
      <c r="A61" s="45" t="s">
        <v>56</v>
      </c>
      <c r="B61" s="75">
        <v>19</v>
      </c>
      <c r="C61" s="75">
        <v>17</v>
      </c>
      <c r="D61" s="75">
        <v>17</v>
      </c>
      <c r="E61" s="75">
        <v>23</v>
      </c>
      <c r="F61" s="75">
        <v>34</v>
      </c>
      <c r="G61" s="75">
        <v>19</v>
      </c>
      <c r="H61" s="75">
        <v>25</v>
      </c>
      <c r="I61" s="75">
        <v>24</v>
      </c>
      <c r="J61" s="75">
        <v>23</v>
      </c>
      <c r="K61" s="75">
        <v>31</v>
      </c>
    </row>
    <row r="62" spans="1:11" x14ac:dyDescent="0.3">
      <c r="A62" s="45" t="s">
        <v>57</v>
      </c>
      <c r="B62" s="75">
        <v>18</v>
      </c>
      <c r="C62" s="75">
        <v>14</v>
      </c>
      <c r="D62" s="75">
        <v>8</v>
      </c>
      <c r="E62" s="75">
        <v>10</v>
      </c>
      <c r="F62" s="75">
        <v>12</v>
      </c>
      <c r="G62" s="75">
        <v>10</v>
      </c>
      <c r="H62" s="75">
        <v>18</v>
      </c>
      <c r="I62" s="75">
        <v>13</v>
      </c>
      <c r="J62" s="75">
        <v>11</v>
      </c>
      <c r="K62" s="75">
        <v>25</v>
      </c>
    </row>
    <row r="63" spans="1:11" x14ac:dyDescent="0.3">
      <c r="A63" s="54" t="s">
        <v>505</v>
      </c>
      <c r="B63" s="75">
        <v>2758</v>
      </c>
      <c r="C63" s="75">
        <v>2853</v>
      </c>
      <c r="D63" s="75">
        <v>2882</v>
      </c>
      <c r="E63" s="75">
        <v>3168</v>
      </c>
      <c r="F63" s="75">
        <v>3552</v>
      </c>
      <c r="G63" s="75">
        <v>3582</v>
      </c>
      <c r="H63" s="75">
        <v>3478</v>
      </c>
      <c r="I63" s="75">
        <v>3438</v>
      </c>
      <c r="J63" s="75">
        <v>3672</v>
      </c>
      <c r="K63" s="75">
        <v>4161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49D9C-B12D-423A-8CDA-4F59999914F4}">
  <dimension ref="A1:K63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45" bestFit="1" customWidth="1"/>
    <col min="2" max="11" width="7.1796875" style="44" bestFit="1" customWidth="1"/>
    <col min="12" max="12" width="11.26953125" style="45" bestFit="1" customWidth="1"/>
    <col min="13" max="13" width="5" style="45" bestFit="1" customWidth="1"/>
    <col min="14" max="14" width="11.26953125" style="45" bestFit="1" customWidth="1"/>
    <col min="15" max="16384" width="9.1796875" style="45"/>
  </cols>
  <sheetData>
    <row r="1" spans="1:11" ht="17.5" x14ac:dyDescent="0.3">
      <c r="A1" s="43" t="str">
        <f>Parameters!$A$27</f>
        <v>TABLE 8E PERSONS KILLED BY COUNTY 2012-2021</v>
      </c>
    </row>
    <row r="3" spans="1:11" x14ac:dyDescent="0.3">
      <c r="A3" s="74" t="s">
        <v>498</v>
      </c>
      <c r="B3" s="48" t="s">
        <v>499</v>
      </c>
      <c r="C3" s="45"/>
      <c r="D3" s="45"/>
      <c r="E3" s="45"/>
      <c r="F3" s="45"/>
      <c r="G3" s="45"/>
      <c r="H3" s="45"/>
      <c r="I3" s="45"/>
      <c r="J3" s="45"/>
      <c r="K3" s="45"/>
    </row>
    <row r="4" spans="1:11" x14ac:dyDescent="0.3">
      <c r="A4" s="53" t="s">
        <v>630</v>
      </c>
      <c r="B4" s="54">
        <v>2012</v>
      </c>
      <c r="C4" s="54">
        <v>2013</v>
      </c>
      <c r="D4" s="54">
        <v>2014</v>
      </c>
      <c r="E4" s="54">
        <v>2015</v>
      </c>
      <c r="F4" s="54">
        <v>2016</v>
      </c>
      <c r="G4" s="54">
        <v>2017</v>
      </c>
      <c r="H4" s="54">
        <v>2018</v>
      </c>
      <c r="I4" s="54">
        <v>2019</v>
      </c>
      <c r="J4" s="54">
        <v>2020</v>
      </c>
      <c r="K4" s="54">
        <v>2021</v>
      </c>
    </row>
    <row r="5" spans="1:11" x14ac:dyDescent="0.3">
      <c r="A5" s="45" t="s">
        <v>0</v>
      </c>
      <c r="B5" s="75">
        <v>77</v>
      </c>
      <c r="C5" s="75">
        <v>85</v>
      </c>
      <c r="D5" s="75">
        <v>85</v>
      </c>
      <c r="E5" s="75">
        <v>93</v>
      </c>
      <c r="F5" s="75">
        <v>82</v>
      </c>
      <c r="G5" s="75">
        <v>101</v>
      </c>
      <c r="H5" s="75">
        <v>85</v>
      </c>
      <c r="I5" s="75">
        <v>96</v>
      </c>
      <c r="J5" s="75">
        <v>105</v>
      </c>
      <c r="K5" s="75">
        <v>104</v>
      </c>
    </row>
    <row r="6" spans="1:11" x14ac:dyDescent="0.3">
      <c r="A6" s="45" t="s">
        <v>1</v>
      </c>
      <c r="B6" s="75">
        <v>1</v>
      </c>
      <c r="C6" s="75">
        <v>1</v>
      </c>
      <c r="D6" s="75">
        <v>1</v>
      </c>
      <c r="E6" s="75">
        <v>2</v>
      </c>
      <c r="F6" s="75">
        <v>5</v>
      </c>
      <c r="G6" s="75">
        <v>4</v>
      </c>
      <c r="H6" s="75">
        <v>2</v>
      </c>
      <c r="I6" s="75">
        <v>2</v>
      </c>
      <c r="J6" s="75">
        <v>1</v>
      </c>
      <c r="K6" s="75">
        <v>0</v>
      </c>
    </row>
    <row r="7" spans="1:11" x14ac:dyDescent="0.3">
      <c r="A7" s="45" t="s">
        <v>2</v>
      </c>
      <c r="B7" s="75">
        <v>6</v>
      </c>
      <c r="C7" s="75">
        <v>5</v>
      </c>
      <c r="D7" s="75">
        <v>7</v>
      </c>
      <c r="E7" s="75">
        <v>8</v>
      </c>
      <c r="F7" s="75">
        <v>14</v>
      </c>
      <c r="G7" s="75">
        <v>12</v>
      </c>
      <c r="H7" s="75">
        <v>12</v>
      </c>
      <c r="I7" s="75">
        <v>16</v>
      </c>
      <c r="J7" s="75">
        <v>17</v>
      </c>
      <c r="K7" s="75">
        <v>14</v>
      </c>
    </row>
    <row r="8" spans="1:11" x14ac:dyDescent="0.3">
      <c r="A8" s="45" t="s">
        <v>3</v>
      </c>
      <c r="B8" s="75">
        <v>24</v>
      </c>
      <c r="C8" s="75">
        <v>21</v>
      </c>
      <c r="D8" s="75">
        <v>25</v>
      </c>
      <c r="E8" s="75">
        <v>33</v>
      </c>
      <c r="F8" s="75">
        <v>35</v>
      </c>
      <c r="G8" s="75">
        <v>40</v>
      </c>
      <c r="H8" s="75">
        <v>36</v>
      </c>
      <c r="I8" s="75">
        <v>34</v>
      </c>
      <c r="J8" s="75">
        <v>47</v>
      </c>
      <c r="K8" s="75">
        <v>55</v>
      </c>
    </row>
    <row r="9" spans="1:11" x14ac:dyDescent="0.3">
      <c r="A9" s="45" t="s">
        <v>4</v>
      </c>
      <c r="B9" s="75">
        <v>10</v>
      </c>
      <c r="C9" s="75">
        <v>7</v>
      </c>
      <c r="D9" s="75">
        <v>8</v>
      </c>
      <c r="E9" s="75">
        <v>11</v>
      </c>
      <c r="F9" s="75">
        <v>9</v>
      </c>
      <c r="G9" s="75">
        <v>20</v>
      </c>
      <c r="H9" s="75">
        <v>14</v>
      </c>
      <c r="I9" s="75">
        <v>11</v>
      </c>
      <c r="J9" s="75">
        <v>9</v>
      </c>
      <c r="K9" s="75">
        <v>14</v>
      </c>
    </row>
    <row r="10" spans="1:11" x14ac:dyDescent="0.3">
      <c r="A10" s="45" t="s">
        <v>5</v>
      </c>
      <c r="B10" s="75">
        <v>5</v>
      </c>
      <c r="C10" s="75">
        <v>9</v>
      </c>
      <c r="D10" s="75">
        <v>3</v>
      </c>
      <c r="E10" s="75">
        <v>5</v>
      </c>
      <c r="F10" s="75">
        <v>6</v>
      </c>
      <c r="G10" s="75">
        <v>11</v>
      </c>
      <c r="H10" s="75">
        <v>13</v>
      </c>
      <c r="I10" s="75">
        <v>12</v>
      </c>
      <c r="J10" s="75">
        <v>8</v>
      </c>
      <c r="K10" s="75">
        <v>5</v>
      </c>
    </row>
    <row r="11" spans="1:11" x14ac:dyDescent="0.3">
      <c r="A11" s="45" t="s">
        <v>6</v>
      </c>
      <c r="B11" s="75">
        <v>61</v>
      </c>
      <c r="C11" s="75">
        <v>50</v>
      </c>
      <c r="D11" s="75">
        <v>44</v>
      </c>
      <c r="E11" s="75">
        <v>76</v>
      </c>
      <c r="F11" s="75">
        <v>81</v>
      </c>
      <c r="G11" s="75">
        <v>66</v>
      </c>
      <c r="H11" s="75">
        <v>80</v>
      </c>
      <c r="I11" s="75">
        <v>77</v>
      </c>
      <c r="J11" s="75">
        <v>102</v>
      </c>
      <c r="K11" s="75">
        <v>94</v>
      </c>
    </row>
    <row r="12" spans="1:11" x14ac:dyDescent="0.3">
      <c r="A12" s="45" t="s">
        <v>7</v>
      </c>
      <c r="B12" s="75">
        <v>9</v>
      </c>
      <c r="C12" s="75">
        <v>9</v>
      </c>
      <c r="D12" s="75">
        <v>9</v>
      </c>
      <c r="E12" s="75">
        <v>15</v>
      </c>
      <c r="F12" s="75">
        <v>8</v>
      </c>
      <c r="G12" s="75">
        <v>6</v>
      </c>
      <c r="H12" s="75">
        <v>10</v>
      </c>
      <c r="I12" s="75">
        <v>11</v>
      </c>
      <c r="J12" s="75">
        <v>4</v>
      </c>
      <c r="K12" s="75">
        <v>4</v>
      </c>
    </row>
    <row r="13" spans="1:11" x14ac:dyDescent="0.3">
      <c r="A13" s="45" t="s">
        <v>8</v>
      </c>
      <c r="B13" s="75">
        <v>23</v>
      </c>
      <c r="C13" s="75">
        <v>25</v>
      </c>
      <c r="D13" s="75">
        <v>23</v>
      </c>
      <c r="E13" s="75">
        <v>27</v>
      </c>
      <c r="F13" s="75">
        <v>20</v>
      </c>
      <c r="G13" s="75">
        <v>27</v>
      </c>
      <c r="H13" s="75">
        <v>33</v>
      </c>
      <c r="I13" s="75">
        <v>29</v>
      </c>
      <c r="J13" s="75">
        <v>17</v>
      </c>
      <c r="K13" s="75">
        <v>26</v>
      </c>
    </row>
    <row r="14" spans="1:11" x14ac:dyDescent="0.3">
      <c r="A14" s="45" t="s">
        <v>9</v>
      </c>
      <c r="B14" s="75">
        <v>118</v>
      </c>
      <c r="C14" s="75">
        <v>119</v>
      </c>
      <c r="D14" s="75">
        <v>137</v>
      </c>
      <c r="E14" s="75">
        <v>102</v>
      </c>
      <c r="F14" s="75">
        <v>150</v>
      </c>
      <c r="G14" s="75">
        <v>160</v>
      </c>
      <c r="H14" s="75">
        <v>120</v>
      </c>
      <c r="I14" s="75">
        <v>135</v>
      </c>
      <c r="J14" s="75">
        <v>182</v>
      </c>
      <c r="K14" s="75">
        <v>196</v>
      </c>
    </row>
    <row r="15" spans="1:11" x14ac:dyDescent="0.3">
      <c r="A15" s="45" t="s">
        <v>10</v>
      </c>
      <c r="B15" s="75">
        <v>4</v>
      </c>
      <c r="C15" s="75">
        <v>5</v>
      </c>
      <c r="D15" s="75">
        <v>12</v>
      </c>
      <c r="E15" s="75">
        <v>6</v>
      </c>
      <c r="F15" s="75">
        <v>11</v>
      </c>
      <c r="G15" s="75">
        <v>9</v>
      </c>
      <c r="H15" s="75">
        <v>9</v>
      </c>
      <c r="I15" s="75">
        <v>7</v>
      </c>
      <c r="J15" s="75">
        <v>5</v>
      </c>
      <c r="K15" s="75">
        <v>7</v>
      </c>
    </row>
    <row r="16" spans="1:11" x14ac:dyDescent="0.3">
      <c r="A16" s="45" t="s">
        <v>11</v>
      </c>
      <c r="B16" s="75">
        <v>30</v>
      </c>
      <c r="C16" s="75">
        <v>28</v>
      </c>
      <c r="D16" s="75">
        <v>32</v>
      </c>
      <c r="E16" s="75">
        <v>27</v>
      </c>
      <c r="F16" s="75">
        <v>22</v>
      </c>
      <c r="G16" s="75">
        <v>40</v>
      </c>
      <c r="H16" s="75">
        <v>23</v>
      </c>
      <c r="I16" s="75">
        <v>24</v>
      </c>
      <c r="J16" s="75">
        <v>21</v>
      </c>
      <c r="K16" s="75">
        <v>15</v>
      </c>
    </row>
    <row r="17" spans="1:11" x14ac:dyDescent="0.3">
      <c r="A17" s="45" t="s">
        <v>12</v>
      </c>
      <c r="B17" s="75">
        <v>32</v>
      </c>
      <c r="C17" s="75">
        <v>28</v>
      </c>
      <c r="D17" s="75">
        <v>46</v>
      </c>
      <c r="E17" s="75">
        <v>28</v>
      </c>
      <c r="F17" s="75">
        <v>34</v>
      </c>
      <c r="G17" s="75">
        <v>25</v>
      </c>
      <c r="H17" s="75">
        <v>38</v>
      </c>
      <c r="I17" s="75">
        <v>32</v>
      </c>
      <c r="J17" s="75">
        <v>29</v>
      </c>
      <c r="K17" s="75">
        <v>55</v>
      </c>
    </row>
    <row r="18" spans="1:11" x14ac:dyDescent="0.3">
      <c r="A18" s="45" t="s">
        <v>13</v>
      </c>
      <c r="B18" s="75">
        <v>6</v>
      </c>
      <c r="C18" s="75">
        <v>3</v>
      </c>
      <c r="D18" s="75">
        <v>0</v>
      </c>
      <c r="E18" s="75">
        <v>6</v>
      </c>
      <c r="F18" s="75">
        <v>7</v>
      </c>
      <c r="G18" s="75">
        <v>10</v>
      </c>
      <c r="H18" s="75">
        <v>0</v>
      </c>
      <c r="I18" s="75">
        <v>12</v>
      </c>
      <c r="J18" s="75">
        <v>12</v>
      </c>
      <c r="K18" s="75">
        <v>3</v>
      </c>
    </row>
    <row r="19" spans="1:11" x14ac:dyDescent="0.3">
      <c r="A19" s="45" t="s">
        <v>14</v>
      </c>
      <c r="B19" s="75">
        <v>128</v>
      </c>
      <c r="C19" s="75">
        <v>130</v>
      </c>
      <c r="D19" s="75">
        <v>111</v>
      </c>
      <c r="E19" s="75">
        <v>138</v>
      </c>
      <c r="F19" s="75">
        <v>148</v>
      </c>
      <c r="G19" s="75">
        <v>187</v>
      </c>
      <c r="H19" s="75">
        <v>147</v>
      </c>
      <c r="I19" s="75">
        <v>154</v>
      </c>
      <c r="J19" s="75">
        <v>207</v>
      </c>
      <c r="K19" s="75">
        <v>226</v>
      </c>
    </row>
    <row r="20" spans="1:11" x14ac:dyDescent="0.3">
      <c r="A20" s="45" t="s">
        <v>15</v>
      </c>
      <c r="B20" s="75">
        <v>22</v>
      </c>
      <c r="C20" s="75">
        <v>17</v>
      </c>
      <c r="D20" s="75">
        <v>13</v>
      </c>
      <c r="E20" s="75">
        <v>36</v>
      </c>
      <c r="F20" s="75">
        <v>30</v>
      </c>
      <c r="G20" s="75">
        <v>27</v>
      </c>
      <c r="H20" s="75">
        <v>21</v>
      </c>
      <c r="I20" s="75">
        <v>16</v>
      </c>
      <c r="J20" s="75">
        <v>27</v>
      </c>
      <c r="K20" s="75">
        <v>26</v>
      </c>
    </row>
    <row r="21" spans="1:11" x14ac:dyDescent="0.3">
      <c r="A21" s="45" t="s">
        <v>16</v>
      </c>
      <c r="B21" s="75">
        <v>17</v>
      </c>
      <c r="C21" s="75">
        <v>22</v>
      </c>
      <c r="D21" s="75">
        <v>8</v>
      </c>
      <c r="E21" s="75">
        <v>18</v>
      </c>
      <c r="F21" s="75">
        <v>15</v>
      </c>
      <c r="G21" s="75">
        <v>17</v>
      </c>
      <c r="H21" s="75">
        <v>11</v>
      </c>
      <c r="I21" s="75">
        <v>15</v>
      </c>
      <c r="J21" s="75">
        <v>18</v>
      </c>
      <c r="K21" s="75">
        <v>22</v>
      </c>
    </row>
    <row r="22" spans="1:11" x14ac:dyDescent="0.3">
      <c r="A22" s="45" t="s">
        <v>17</v>
      </c>
      <c r="B22" s="75">
        <v>9</v>
      </c>
      <c r="C22" s="75">
        <v>9</v>
      </c>
      <c r="D22" s="75">
        <v>5</v>
      </c>
      <c r="E22" s="75">
        <v>9</v>
      </c>
      <c r="F22" s="75">
        <v>10</v>
      </c>
      <c r="G22" s="75">
        <v>8</v>
      </c>
      <c r="H22" s="75">
        <v>12</v>
      </c>
      <c r="I22" s="75">
        <v>6</v>
      </c>
      <c r="J22" s="75">
        <v>11</v>
      </c>
      <c r="K22" s="75">
        <v>18</v>
      </c>
    </row>
    <row r="23" spans="1:11" x14ac:dyDescent="0.3">
      <c r="A23" s="45" t="s">
        <v>18</v>
      </c>
      <c r="B23" s="75">
        <v>628</v>
      </c>
      <c r="C23" s="75">
        <v>630</v>
      </c>
      <c r="D23" s="75">
        <v>644</v>
      </c>
      <c r="E23" s="75">
        <v>661</v>
      </c>
      <c r="F23" s="75">
        <v>847</v>
      </c>
      <c r="G23" s="75">
        <v>758</v>
      </c>
      <c r="H23" s="75">
        <v>741</v>
      </c>
      <c r="I23" s="75">
        <v>724</v>
      </c>
      <c r="J23" s="75">
        <v>769</v>
      </c>
      <c r="K23" s="75">
        <v>840</v>
      </c>
    </row>
    <row r="24" spans="1:11" x14ac:dyDescent="0.3">
      <c r="A24" s="45" t="s">
        <v>19</v>
      </c>
      <c r="B24" s="75">
        <v>29</v>
      </c>
      <c r="C24" s="75">
        <v>20</v>
      </c>
      <c r="D24" s="75">
        <v>31</v>
      </c>
      <c r="E24" s="75">
        <v>28</v>
      </c>
      <c r="F24" s="75">
        <v>39</v>
      </c>
      <c r="G24" s="75">
        <v>25</v>
      </c>
      <c r="H24" s="75">
        <v>36</v>
      </c>
      <c r="I24" s="75">
        <v>39</v>
      </c>
      <c r="J24" s="75">
        <v>30</v>
      </c>
      <c r="K24" s="75">
        <v>40</v>
      </c>
    </row>
    <row r="25" spans="1:11" x14ac:dyDescent="0.3">
      <c r="A25" s="45" t="s">
        <v>20</v>
      </c>
      <c r="B25" s="75">
        <v>10</v>
      </c>
      <c r="C25" s="75">
        <v>13</v>
      </c>
      <c r="D25" s="75">
        <v>9</v>
      </c>
      <c r="E25" s="75">
        <v>7</v>
      </c>
      <c r="F25" s="75">
        <v>12</v>
      </c>
      <c r="G25" s="75">
        <v>14</v>
      </c>
      <c r="H25" s="75">
        <v>16</v>
      </c>
      <c r="I25" s="75">
        <v>21</v>
      </c>
      <c r="J25" s="75">
        <v>9</v>
      </c>
      <c r="K25" s="75">
        <v>6</v>
      </c>
    </row>
    <row r="26" spans="1:11" x14ac:dyDescent="0.3">
      <c r="A26" s="45" t="s">
        <v>21</v>
      </c>
      <c r="B26" s="75">
        <v>6</v>
      </c>
      <c r="C26" s="75">
        <v>3</v>
      </c>
      <c r="D26" s="75">
        <v>5</v>
      </c>
      <c r="E26" s="75">
        <v>3</v>
      </c>
      <c r="F26" s="75">
        <v>5</v>
      </c>
      <c r="G26" s="75">
        <v>7</v>
      </c>
      <c r="H26" s="75">
        <v>3</v>
      </c>
      <c r="I26" s="75">
        <v>4</v>
      </c>
      <c r="J26" s="75">
        <v>1</v>
      </c>
      <c r="K26" s="75">
        <v>1</v>
      </c>
    </row>
    <row r="27" spans="1:11" x14ac:dyDescent="0.3">
      <c r="A27" s="45" t="s">
        <v>22</v>
      </c>
      <c r="B27" s="75">
        <v>24</v>
      </c>
      <c r="C27" s="75">
        <v>15</v>
      </c>
      <c r="D27" s="75">
        <v>19</v>
      </c>
      <c r="E27" s="75">
        <v>9</v>
      </c>
      <c r="F27" s="75">
        <v>25</v>
      </c>
      <c r="G27" s="75">
        <v>30</v>
      </c>
      <c r="H27" s="75">
        <v>37</v>
      </c>
      <c r="I27" s="75">
        <v>23</v>
      </c>
      <c r="J27" s="75">
        <v>24</v>
      </c>
      <c r="K27" s="75">
        <v>20</v>
      </c>
    </row>
    <row r="28" spans="1:11" x14ac:dyDescent="0.3">
      <c r="A28" s="45" t="s">
        <v>23</v>
      </c>
      <c r="B28" s="75">
        <v>46</v>
      </c>
      <c r="C28" s="75">
        <v>49</v>
      </c>
      <c r="D28" s="75">
        <v>37</v>
      </c>
      <c r="E28" s="75">
        <v>54</v>
      </c>
      <c r="F28" s="75">
        <v>72</v>
      </c>
      <c r="G28" s="75">
        <v>71</v>
      </c>
      <c r="H28" s="75">
        <v>56</v>
      </c>
      <c r="I28" s="75">
        <v>54</v>
      </c>
      <c r="J28" s="75">
        <v>47</v>
      </c>
      <c r="K28" s="75">
        <v>67</v>
      </c>
    </row>
    <row r="29" spans="1:11" x14ac:dyDescent="0.3">
      <c r="A29" s="45" t="s">
        <v>24</v>
      </c>
      <c r="B29" s="75">
        <v>1</v>
      </c>
      <c r="C29" s="75">
        <v>3</v>
      </c>
      <c r="D29" s="75">
        <v>3</v>
      </c>
      <c r="E29" s="75">
        <v>3</v>
      </c>
      <c r="F29" s="75">
        <v>1</v>
      </c>
      <c r="G29" s="75">
        <v>0</v>
      </c>
      <c r="H29" s="75">
        <v>2</v>
      </c>
      <c r="I29" s="75">
        <v>6</v>
      </c>
      <c r="J29" s="75">
        <v>7</v>
      </c>
      <c r="K29" s="75">
        <v>2</v>
      </c>
    </row>
    <row r="30" spans="1:11" x14ac:dyDescent="0.3">
      <c r="A30" s="45" t="s">
        <v>25</v>
      </c>
      <c r="B30" s="75">
        <v>5</v>
      </c>
      <c r="C30" s="75">
        <v>1</v>
      </c>
      <c r="D30" s="75">
        <v>5</v>
      </c>
      <c r="E30" s="75">
        <v>6</v>
      </c>
      <c r="F30" s="75">
        <v>1</v>
      </c>
      <c r="G30" s="75">
        <v>5</v>
      </c>
      <c r="H30" s="75">
        <v>10</v>
      </c>
      <c r="I30" s="75">
        <v>8</v>
      </c>
      <c r="J30" s="75">
        <v>4</v>
      </c>
      <c r="K30" s="75">
        <v>3</v>
      </c>
    </row>
    <row r="31" spans="1:11" x14ac:dyDescent="0.3">
      <c r="A31" s="45" t="s">
        <v>26</v>
      </c>
      <c r="B31" s="75">
        <v>28</v>
      </c>
      <c r="C31" s="75">
        <v>31</v>
      </c>
      <c r="D31" s="75">
        <v>31</v>
      </c>
      <c r="E31" s="75">
        <v>49</v>
      </c>
      <c r="F31" s="75">
        <v>55</v>
      </c>
      <c r="G31" s="75">
        <v>58</v>
      </c>
      <c r="H31" s="75">
        <v>47</v>
      </c>
      <c r="I31" s="75">
        <v>35</v>
      </c>
      <c r="J31" s="75">
        <v>52</v>
      </c>
      <c r="K31" s="75">
        <v>47</v>
      </c>
    </row>
    <row r="32" spans="1:11" x14ac:dyDescent="0.3">
      <c r="A32" s="45" t="s">
        <v>27</v>
      </c>
      <c r="B32" s="75">
        <v>7</v>
      </c>
      <c r="C32" s="75">
        <v>16</v>
      </c>
      <c r="D32" s="75">
        <v>7</v>
      </c>
      <c r="E32" s="75">
        <v>15</v>
      </c>
      <c r="F32" s="75">
        <v>12</v>
      </c>
      <c r="G32" s="75">
        <v>16</v>
      </c>
      <c r="H32" s="75">
        <v>14</v>
      </c>
      <c r="I32" s="75">
        <v>18</v>
      </c>
      <c r="J32" s="75">
        <v>21</v>
      </c>
      <c r="K32" s="75">
        <v>17</v>
      </c>
    </row>
    <row r="33" spans="1:11" x14ac:dyDescent="0.3">
      <c r="A33" s="45" t="s">
        <v>28</v>
      </c>
      <c r="B33" s="75">
        <v>17</v>
      </c>
      <c r="C33" s="75">
        <v>15</v>
      </c>
      <c r="D33" s="75">
        <v>5</v>
      </c>
      <c r="E33" s="75">
        <v>13</v>
      </c>
      <c r="F33" s="75">
        <v>13</v>
      </c>
      <c r="G33" s="75">
        <v>16</v>
      </c>
      <c r="H33" s="75">
        <v>18</v>
      </c>
      <c r="I33" s="75">
        <v>10</v>
      </c>
      <c r="J33" s="75">
        <v>13</v>
      </c>
      <c r="K33" s="75">
        <v>24</v>
      </c>
    </row>
    <row r="34" spans="1:11" x14ac:dyDescent="0.3">
      <c r="A34" s="45" t="s">
        <v>29</v>
      </c>
      <c r="B34" s="75">
        <v>153</v>
      </c>
      <c r="C34" s="75">
        <v>185</v>
      </c>
      <c r="D34" s="75">
        <v>174</v>
      </c>
      <c r="E34" s="75">
        <v>185</v>
      </c>
      <c r="F34" s="75">
        <v>205</v>
      </c>
      <c r="G34" s="75">
        <v>212</v>
      </c>
      <c r="H34" s="75">
        <v>203</v>
      </c>
      <c r="I34" s="75">
        <v>180</v>
      </c>
      <c r="J34" s="75">
        <v>193</v>
      </c>
      <c r="K34" s="75">
        <v>227</v>
      </c>
    </row>
    <row r="35" spans="1:11" x14ac:dyDescent="0.3">
      <c r="A35" s="45" t="s">
        <v>30</v>
      </c>
      <c r="B35" s="75">
        <v>27</v>
      </c>
      <c r="C35" s="75">
        <v>21</v>
      </c>
      <c r="D35" s="75">
        <v>13</v>
      </c>
      <c r="E35" s="75">
        <v>21</v>
      </c>
      <c r="F35" s="75">
        <v>42</v>
      </c>
      <c r="G35" s="75">
        <v>31</v>
      </c>
      <c r="H35" s="75">
        <v>29</v>
      </c>
      <c r="I35" s="75">
        <v>24</v>
      </c>
      <c r="J35" s="75">
        <v>35</v>
      </c>
      <c r="K35" s="75">
        <v>35</v>
      </c>
    </row>
    <row r="36" spans="1:11" x14ac:dyDescent="0.3">
      <c r="A36" s="45" t="s">
        <v>31</v>
      </c>
      <c r="B36" s="75">
        <v>8</v>
      </c>
      <c r="C36" s="75">
        <v>2</v>
      </c>
      <c r="D36" s="75">
        <v>5</v>
      </c>
      <c r="E36" s="75">
        <v>4</v>
      </c>
      <c r="F36" s="75">
        <v>9</v>
      </c>
      <c r="G36" s="75">
        <v>6</v>
      </c>
      <c r="H36" s="75">
        <v>6</v>
      </c>
      <c r="I36" s="75">
        <v>3</v>
      </c>
      <c r="J36" s="75">
        <v>3</v>
      </c>
      <c r="K36" s="75">
        <v>7</v>
      </c>
    </row>
    <row r="37" spans="1:11" x14ac:dyDescent="0.3">
      <c r="A37" s="45" t="s">
        <v>32</v>
      </c>
      <c r="B37" s="75">
        <v>215</v>
      </c>
      <c r="C37" s="75">
        <v>225</v>
      </c>
      <c r="D37" s="75">
        <v>246</v>
      </c>
      <c r="E37" s="75">
        <v>252</v>
      </c>
      <c r="F37" s="75">
        <v>295</v>
      </c>
      <c r="G37" s="75">
        <v>305</v>
      </c>
      <c r="H37" s="75">
        <v>318</v>
      </c>
      <c r="I37" s="75">
        <v>288</v>
      </c>
      <c r="J37" s="75">
        <v>314</v>
      </c>
      <c r="K37" s="75">
        <v>306</v>
      </c>
    </row>
    <row r="38" spans="1:11" x14ac:dyDescent="0.3">
      <c r="A38" s="45" t="s">
        <v>33</v>
      </c>
      <c r="B38" s="75">
        <v>110</v>
      </c>
      <c r="C38" s="75">
        <v>123</v>
      </c>
      <c r="D38" s="75">
        <v>112</v>
      </c>
      <c r="E38" s="75">
        <v>139</v>
      </c>
      <c r="F38" s="75">
        <v>170</v>
      </c>
      <c r="G38" s="75">
        <v>171</v>
      </c>
      <c r="H38" s="75">
        <v>141</v>
      </c>
      <c r="I38" s="75">
        <v>178</v>
      </c>
      <c r="J38" s="75">
        <v>156</v>
      </c>
      <c r="K38" s="75">
        <v>225</v>
      </c>
    </row>
    <row r="39" spans="1:11" x14ac:dyDescent="0.3">
      <c r="A39" s="45" t="s">
        <v>34</v>
      </c>
      <c r="B39" s="75">
        <v>10</v>
      </c>
      <c r="C39" s="75">
        <v>7</v>
      </c>
      <c r="D39" s="75">
        <v>9</v>
      </c>
      <c r="E39" s="75">
        <v>9</v>
      </c>
      <c r="F39" s="75">
        <v>11</v>
      </c>
      <c r="G39" s="75">
        <v>9</v>
      </c>
      <c r="H39" s="75">
        <v>12</v>
      </c>
      <c r="I39" s="75">
        <v>11</v>
      </c>
      <c r="J39" s="75">
        <v>12</v>
      </c>
      <c r="K39" s="75">
        <v>10</v>
      </c>
    </row>
    <row r="40" spans="1:11" x14ac:dyDescent="0.3">
      <c r="A40" s="45" t="s">
        <v>35</v>
      </c>
      <c r="B40" s="75">
        <v>244</v>
      </c>
      <c r="C40" s="75">
        <v>264</v>
      </c>
      <c r="D40" s="75">
        <v>281</v>
      </c>
      <c r="E40" s="75">
        <v>262</v>
      </c>
      <c r="F40" s="75">
        <v>272</v>
      </c>
      <c r="G40" s="75">
        <v>344</v>
      </c>
      <c r="H40" s="75">
        <v>320</v>
      </c>
      <c r="I40" s="75">
        <v>328</v>
      </c>
      <c r="J40" s="75">
        <v>367</v>
      </c>
      <c r="K40" s="75">
        <v>427</v>
      </c>
    </row>
    <row r="41" spans="1:11" x14ac:dyDescent="0.3">
      <c r="A41" s="45" t="s">
        <v>36</v>
      </c>
      <c r="B41" s="75">
        <v>223</v>
      </c>
      <c r="C41" s="75">
        <v>201</v>
      </c>
      <c r="D41" s="75">
        <v>230</v>
      </c>
      <c r="E41" s="75">
        <v>251</v>
      </c>
      <c r="F41" s="75">
        <v>244</v>
      </c>
      <c r="G41" s="75">
        <v>239</v>
      </c>
      <c r="H41" s="75">
        <v>268</v>
      </c>
      <c r="I41" s="75">
        <v>252</v>
      </c>
      <c r="J41" s="75">
        <v>295</v>
      </c>
      <c r="K41" s="75">
        <v>315</v>
      </c>
    </row>
    <row r="42" spans="1:11" x14ac:dyDescent="0.3">
      <c r="A42" s="45" t="s">
        <v>37</v>
      </c>
      <c r="B42" s="75">
        <v>31</v>
      </c>
      <c r="C42" s="75">
        <v>35</v>
      </c>
      <c r="D42" s="75">
        <v>31</v>
      </c>
      <c r="E42" s="75">
        <v>38</v>
      </c>
      <c r="F42" s="75">
        <v>37</v>
      </c>
      <c r="G42" s="75">
        <v>25</v>
      </c>
      <c r="H42" s="75">
        <v>28</v>
      </c>
      <c r="I42" s="75">
        <v>39</v>
      </c>
      <c r="J42" s="75">
        <v>33</v>
      </c>
      <c r="K42" s="75">
        <v>34</v>
      </c>
    </row>
    <row r="43" spans="1:11" x14ac:dyDescent="0.3">
      <c r="A43" s="45" t="s">
        <v>38</v>
      </c>
      <c r="B43" s="75">
        <v>62</v>
      </c>
      <c r="C43" s="75">
        <v>99</v>
      </c>
      <c r="D43" s="75">
        <v>84</v>
      </c>
      <c r="E43" s="75">
        <v>99</v>
      </c>
      <c r="F43" s="75">
        <v>120</v>
      </c>
      <c r="G43" s="75">
        <v>120</v>
      </c>
      <c r="H43" s="75">
        <v>113</v>
      </c>
      <c r="I43" s="75">
        <v>120</v>
      </c>
      <c r="J43" s="75">
        <v>120</v>
      </c>
      <c r="K43" s="75">
        <v>142</v>
      </c>
    </row>
    <row r="44" spans="1:11" x14ac:dyDescent="0.3">
      <c r="A44" s="45" t="s">
        <v>39</v>
      </c>
      <c r="B44" s="75">
        <v>28</v>
      </c>
      <c r="C44" s="75">
        <v>27</v>
      </c>
      <c r="D44" s="75">
        <v>33</v>
      </c>
      <c r="E44" s="75">
        <v>36</v>
      </c>
      <c r="F44" s="75">
        <v>32</v>
      </c>
      <c r="G44" s="75">
        <v>34</v>
      </c>
      <c r="H44" s="75">
        <v>40</v>
      </c>
      <c r="I44" s="75">
        <v>34</v>
      </c>
      <c r="J44" s="75">
        <v>22</v>
      </c>
      <c r="K44" s="75">
        <v>27</v>
      </c>
    </row>
    <row r="45" spans="1:11" x14ac:dyDescent="0.3">
      <c r="A45" s="45" t="s">
        <v>40</v>
      </c>
      <c r="B45" s="75">
        <v>40</v>
      </c>
      <c r="C45" s="75">
        <v>57</v>
      </c>
      <c r="D45" s="75">
        <v>26</v>
      </c>
      <c r="E45" s="75">
        <v>34</v>
      </c>
      <c r="F45" s="75">
        <v>50</v>
      </c>
      <c r="G45" s="75">
        <v>33</v>
      </c>
      <c r="H45" s="75">
        <v>30</v>
      </c>
      <c r="I45" s="75">
        <v>28</v>
      </c>
      <c r="J45" s="75">
        <v>40</v>
      </c>
      <c r="K45" s="75">
        <v>36</v>
      </c>
    </row>
    <row r="46" spans="1:11" x14ac:dyDescent="0.3">
      <c r="A46" s="45" t="s">
        <v>41</v>
      </c>
      <c r="B46" s="75">
        <v>31</v>
      </c>
      <c r="C46" s="75">
        <v>32</v>
      </c>
      <c r="D46" s="75">
        <v>23</v>
      </c>
      <c r="E46" s="75">
        <v>37</v>
      </c>
      <c r="F46" s="75">
        <v>34</v>
      </c>
      <c r="G46" s="75">
        <v>42</v>
      </c>
      <c r="H46" s="75">
        <v>35</v>
      </c>
      <c r="I46" s="75">
        <v>38</v>
      </c>
      <c r="J46" s="75">
        <v>27</v>
      </c>
      <c r="K46" s="75">
        <v>50</v>
      </c>
    </row>
    <row r="47" spans="1:11" x14ac:dyDescent="0.3">
      <c r="A47" s="45" t="s">
        <v>42</v>
      </c>
      <c r="B47" s="75">
        <v>87</v>
      </c>
      <c r="C47" s="75">
        <v>96</v>
      </c>
      <c r="D47" s="75">
        <v>107</v>
      </c>
      <c r="E47" s="75">
        <v>135</v>
      </c>
      <c r="F47" s="75">
        <v>112</v>
      </c>
      <c r="G47" s="75">
        <v>117</v>
      </c>
      <c r="H47" s="75">
        <v>120</v>
      </c>
      <c r="I47" s="75">
        <v>131</v>
      </c>
      <c r="J47" s="75">
        <v>114</v>
      </c>
      <c r="K47" s="75">
        <v>121</v>
      </c>
    </row>
    <row r="48" spans="1:11" x14ac:dyDescent="0.3">
      <c r="A48" s="45" t="s">
        <v>43</v>
      </c>
      <c r="B48" s="75">
        <v>11</v>
      </c>
      <c r="C48" s="75">
        <v>13</v>
      </c>
      <c r="D48" s="75">
        <v>21</v>
      </c>
      <c r="E48" s="75">
        <v>20</v>
      </c>
      <c r="F48" s="75">
        <v>21</v>
      </c>
      <c r="G48" s="75">
        <v>19</v>
      </c>
      <c r="H48" s="75">
        <v>22</v>
      </c>
      <c r="I48" s="75">
        <v>19</v>
      </c>
      <c r="J48" s="75">
        <v>19</v>
      </c>
      <c r="K48" s="75">
        <v>30</v>
      </c>
    </row>
    <row r="49" spans="1:11" x14ac:dyDescent="0.3">
      <c r="A49" s="45" t="s">
        <v>44</v>
      </c>
      <c r="B49" s="75">
        <v>27</v>
      </c>
      <c r="C49" s="75">
        <v>24</v>
      </c>
      <c r="D49" s="75">
        <v>27</v>
      </c>
      <c r="E49" s="75">
        <v>42</v>
      </c>
      <c r="F49" s="75">
        <v>26</v>
      </c>
      <c r="G49" s="75">
        <v>30</v>
      </c>
      <c r="H49" s="75">
        <v>31</v>
      </c>
      <c r="I49" s="75">
        <v>37</v>
      </c>
      <c r="J49" s="75">
        <v>40</v>
      </c>
      <c r="K49" s="75">
        <v>39</v>
      </c>
    </row>
    <row r="50" spans="1:11" x14ac:dyDescent="0.3">
      <c r="A50" s="45" t="s">
        <v>45</v>
      </c>
      <c r="B50" s="75">
        <v>4</v>
      </c>
      <c r="C50" s="75">
        <v>2</v>
      </c>
      <c r="D50" s="75">
        <v>0</v>
      </c>
      <c r="E50" s="75">
        <v>1</v>
      </c>
      <c r="F50" s="75">
        <v>1</v>
      </c>
      <c r="G50" s="75">
        <v>3</v>
      </c>
      <c r="H50" s="75">
        <v>1</v>
      </c>
      <c r="I50" s="75">
        <v>3</v>
      </c>
      <c r="J50" s="75">
        <v>2</v>
      </c>
      <c r="K50" s="75">
        <v>0</v>
      </c>
    </row>
    <row r="51" spans="1:11" x14ac:dyDescent="0.3">
      <c r="A51" s="45" t="s">
        <v>46</v>
      </c>
      <c r="B51" s="75">
        <v>14</v>
      </c>
      <c r="C51" s="75">
        <v>5</v>
      </c>
      <c r="D51" s="75">
        <v>8</v>
      </c>
      <c r="E51" s="75">
        <v>12</v>
      </c>
      <c r="F51" s="75">
        <v>11</v>
      </c>
      <c r="G51" s="75">
        <v>15</v>
      </c>
      <c r="H51" s="75">
        <v>17</v>
      </c>
      <c r="I51" s="75">
        <v>10</v>
      </c>
      <c r="J51" s="75">
        <v>6</v>
      </c>
      <c r="K51" s="75">
        <v>20</v>
      </c>
    </row>
    <row r="52" spans="1:11" x14ac:dyDescent="0.3">
      <c r="A52" s="45" t="s">
        <v>47</v>
      </c>
      <c r="B52" s="75">
        <v>20</v>
      </c>
      <c r="C52" s="75">
        <v>38</v>
      </c>
      <c r="D52" s="75">
        <v>49</v>
      </c>
      <c r="E52" s="75">
        <v>46</v>
      </c>
      <c r="F52" s="75">
        <v>39</v>
      </c>
      <c r="G52" s="75">
        <v>32</v>
      </c>
      <c r="H52" s="75">
        <v>58</v>
      </c>
      <c r="I52" s="75">
        <v>46</v>
      </c>
      <c r="J52" s="75">
        <v>40</v>
      </c>
      <c r="K52" s="75">
        <v>41</v>
      </c>
    </row>
    <row r="53" spans="1:11" x14ac:dyDescent="0.3">
      <c r="A53" s="45" t="s">
        <v>48</v>
      </c>
      <c r="B53" s="75">
        <v>37</v>
      </c>
      <c r="C53" s="75">
        <v>30</v>
      </c>
      <c r="D53" s="75">
        <v>39</v>
      </c>
      <c r="E53" s="75">
        <v>48</v>
      </c>
      <c r="F53" s="75">
        <v>46</v>
      </c>
      <c r="G53" s="75">
        <v>43</v>
      </c>
      <c r="H53" s="75">
        <v>41</v>
      </c>
      <c r="I53" s="75">
        <v>36</v>
      </c>
      <c r="J53" s="75">
        <v>32</v>
      </c>
      <c r="K53" s="75">
        <v>50</v>
      </c>
    </row>
    <row r="54" spans="1:11" x14ac:dyDescent="0.3">
      <c r="A54" s="45" t="s">
        <v>49</v>
      </c>
      <c r="B54" s="75">
        <v>44</v>
      </c>
      <c r="C54" s="75">
        <v>53</v>
      </c>
      <c r="D54" s="75">
        <v>63</v>
      </c>
      <c r="E54" s="75">
        <v>50</v>
      </c>
      <c r="F54" s="75">
        <v>80</v>
      </c>
      <c r="G54" s="75">
        <v>77</v>
      </c>
      <c r="H54" s="75">
        <v>87</v>
      </c>
      <c r="I54" s="75">
        <v>70</v>
      </c>
      <c r="J54" s="75">
        <v>82</v>
      </c>
      <c r="K54" s="75">
        <v>118</v>
      </c>
    </row>
    <row r="55" spans="1:11" x14ac:dyDescent="0.3">
      <c r="A55" s="45" t="s">
        <v>50</v>
      </c>
      <c r="B55" s="75">
        <v>8</v>
      </c>
      <c r="C55" s="75">
        <v>14</v>
      </c>
      <c r="D55" s="75">
        <v>11</v>
      </c>
      <c r="E55" s="75">
        <v>19</v>
      </c>
      <c r="F55" s="75">
        <v>7</v>
      </c>
      <c r="G55" s="75">
        <v>23</v>
      </c>
      <c r="H55" s="75">
        <v>24</v>
      </c>
      <c r="I55" s="75">
        <v>29</v>
      </c>
      <c r="J55" s="75">
        <v>16</v>
      </c>
      <c r="K55" s="75">
        <v>15</v>
      </c>
    </row>
    <row r="56" spans="1:11" x14ac:dyDescent="0.3">
      <c r="A56" s="45" t="s">
        <v>51</v>
      </c>
      <c r="B56" s="75">
        <v>10</v>
      </c>
      <c r="C56" s="75">
        <v>11</v>
      </c>
      <c r="D56" s="75">
        <v>14</v>
      </c>
      <c r="E56" s="75">
        <v>19</v>
      </c>
      <c r="F56" s="75">
        <v>16</v>
      </c>
      <c r="G56" s="75">
        <v>12</v>
      </c>
      <c r="H56" s="75">
        <v>21</v>
      </c>
      <c r="I56" s="75">
        <v>20</v>
      </c>
      <c r="J56" s="75">
        <v>20</v>
      </c>
      <c r="K56" s="75">
        <v>13</v>
      </c>
    </row>
    <row r="57" spans="1:11" x14ac:dyDescent="0.3">
      <c r="A57" s="45" t="s">
        <v>52</v>
      </c>
      <c r="B57" s="75">
        <v>1</v>
      </c>
      <c r="C57" s="75">
        <v>4</v>
      </c>
      <c r="D57" s="75">
        <v>6</v>
      </c>
      <c r="E57" s="75">
        <v>5</v>
      </c>
      <c r="F57" s="75">
        <v>8</v>
      </c>
      <c r="G57" s="75">
        <v>5</v>
      </c>
      <c r="H57" s="75">
        <v>8</v>
      </c>
      <c r="I57" s="75">
        <v>9</v>
      </c>
      <c r="J57" s="75">
        <v>7</v>
      </c>
      <c r="K57" s="75">
        <v>13</v>
      </c>
    </row>
    <row r="58" spans="1:11" x14ac:dyDescent="0.3">
      <c r="A58" s="45" t="s">
        <v>53</v>
      </c>
      <c r="B58" s="75">
        <v>69</v>
      </c>
      <c r="C58" s="75">
        <v>54</v>
      </c>
      <c r="D58" s="75">
        <v>65</v>
      </c>
      <c r="E58" s="75">
        <v>76</v>
      </c>
      <c r="F58" s="75">
        <v>80</v>
      </c>
      <c r="G58" s="75">
        <v>86</v>
      </c>
      <c r="H58" s="75">
        <v>72</v>
      </c>
      <c r="I58" s="75">
        <v>70</v>
      </c>
      <c r="J58" s="75">
        <v>83</v>
      </c>
      <c r="K58" s="75">
        <v>91</v>
      </c>
    </row>
    <row r="59" spans="1:11" x14ac:dyDescent="0.3">
      <c r="A59" s="45" t="s">
        <v>54</v>
      </c>
      <c r="B59" s="75">
        <v>6</v>
      </c>
      <c r="C59" s="75">
        <v>12</v>
      </c>
      <c r="D59" s="75">
        <v>10</v>
      </c>
      <c r="E59" s="75">
        <v>17</v>
      </c>
      <c r="F59" s="75">
        <v>11</v>
      </c>
      <c r="G59" s="75">
        <v>14</v>
      </c>
      <c r="H59" s="75">
        <v>8</v>
      </c>
      <c r="I59" s="75">
        <v>12</v>
      </c>
      <c r="J59" s="75">
        <v>7</v>
      </c>
      <c r="K59" s="75">
        <v>12</v>
      </c>
    </row>
    <row r="60" spans="1:11" x14ac:dyDescent="0.3">
      <c r="A60" s="45" t="s">
        <v>55</v>
      </c>
      <c r="B60" s="75">
        <v>49</v>
      </c>
      <c r="C60" s="75">
        <v>65</v>
      </c>
      <c r="D60" s="75">
        <v>47</v>
      </c>
      <c r="E60" s="75">
        <v>54</v>
      </c>
      <c r="F60" s="75">
        <v>58</v>
      </c>
      <c r="G60" s="75">
        <v>56</v>
      </c>
      <c r="H60" s="75">
        <v>54</v>
      </c>
      <c r="I60" s="75">
        <v>49</v>
      </c>
      <c r="J60" s="75">
        <v>60</v>
      </c>
      <c r="K60" s="75">
        <v>61</v>
      </c>
    </row>
    <row r="61" spans="1:11" x14ac:dyDescent="0.3">
      <c r="A61" s="45" t="s">
        <v>56</v>
      </c>
      <c r="B61" s="75">
        <v>24</v>
      </c>
      <c r="C61" s="75">
        <v>19</v>
      </c>
      <c r="D61" s="75">
        <v>19</v>
      </c>
      <c r="E61" s="75">
        <v>26</v>
      </c>
      <c r="F61" s="75">
        <v>36</v>
      </c>
      <c r="G61" s="75">
        <v>20</v>
      </c>
      <c r="H61" s="75">
        <v>30</v>
      </c>
      <c r="I61" s="75">
        <v>28</v>
      </c>
      <c r="J61" s="75">
        <v>26</v>
      </c>
      <c r="K61" s="75">
        <v>32</v>
      </c>
    </row>
    <row r="62" spans="1:11" x14ac:dyDescent="0.3">
      <c r="A62" s="45" t="s">
        <v>57</v>
      </c>
      <c r="B62" s="75">
        <v>19</v>
      </c>
      <c r="C62" s="75">
        <v>17</v>
      </c>
      <c r="D62" s="75">
        <v>8</v>
      </c>
      <c r="E62" s="75">
        <v>10</v>
      </c>
      <c r="F62" s="75">
        <v>12</v>
      </c>
      <c r="G62" s="75">
        <v>11</v>
      </c>
      <c r="H62" s="75">
        <v>21</v>
      </c>
      <c r="I62" s="75">
        <v>14</v>
      </c>
      <c r="J62" s="75">
        <v>12</v>
      </c>
      <c r="K62" s="75">
        <v>29</v>
      </c>
    </row>
    <row r="63" spans="1:11" x14ac:dyDescent="0.3">
      <c r="A63" s="54" t="s">
        <v>505</v>
      </c>
      <c r="B63" s="75">
        <v>2995</v>
      </c>
      <c r="C63" s="75">
        <v>3104</v>
      </c>
      <c r="D63" s="75">
        <v>3126</v>
      </c>
      <c r="E63" s="75">
        <v>3435</v>
      </c>
      <c r="F63" s="75">
        <v>3854</v>
      </c>
      <c r="G63" s="75">
        <v>3904</v>
      </c>
      <c r="H63" s="75">
        <v>3804</v>
      </c>
      <c r="I63" s="75">
        <v>3737</v>
      </c>
      <c r="J63" s="75">
        <v>3982</v>
      </c>
      <c r="K63" s="75">
        <v>4477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41C5-AE67-4A35-909D-470BC5677730}">
  <dimension ref="A1:K63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45" customWidth="1"/>
    <col min="2" max="11" width="9.7265625" style="44" bestFit="1" customWidth="1"/>
    <col min="12" max="12" width="11.26953125" style="45" bestFit="1" customWidth="1"/>
    <col min="13" max="13" width="5" style="45" bestFit="1" customWidth="1"/>
    <col min="14" max="14" width="11.26953125" style="45" bestFit="1" customWidth="1"/>
    <col min="15" max="16384" width="9.1796875" style="45"/>
  </cols>
  <sheetData>
    <row r="1" spans="1:11" ht="17.5" x14ac:dyDescent="0.3">
      <c r="A1" s="43" t="str">
        <f>Parameters!$A$30</f>
        <v>TABLE 8F INJURY CRASHES BY COUNTY 2012-2021</v>
      </c>
    </row>
    <row r="3" spans="1:11" x14ac:dyDescent="0.3">
      <c r="A3" s="74" t="s">
        <v>498</v>
      </c>
      <c r="B3" s="48" t="s">
        <v>499</v>
      </c>
      <c r="C3" s="45"/>
      <c r="D3" s="45"/>
      <c r="E3" s="45"/>
      <c r="F3" s="45"/>
      <c r="G3" s="45"/>
      <c r="H3" s="45"/>
      <c r="I3" s="45"/>
      <c r="J3" s="45"/>
      <c r="K3" s="45"/>
    </row>
    <row r="4" spans="1:11" x14ac:dyDescent="0.3">
      <c r="A4" s="53" t="s">
        <v>630</v>
      </c>
      <c r="B4" s="54">
        <v>2012</v>
      </c>
      <c r="C4" s="54">
        <v>2013</v>
      </c>
      <c r="D4" s="54">
        <v>2014</v>
      </c>
      <c r="E4" s="54">
        <v>2015</v>
      </c>
      <c r="F4" s="54">
        <v>2016</v>
      </c>
      <c r="G4" s="54">
        <v>2017</v>
      </c>
      <c r="H4" s="54">
        <v>2018</v>
      </c>
      <c r="I4" s="54">
        <v>2019</v>
      </c>
      <c r="J4" s="54">
        <v>2020</v>
      </c>
      <c r="K4" s="54">
        <v>2021</v>
      </c>
    </row>
    <row r="5" spans="1:11" x14ac:dyDescent="0.3">
      <c r="A5" s="45" t="s">
        <v>0</v>
      </c>
      <c r="B5" s="75">
        <v>6554</v>
      </c>
      <c r="C5" s="75">
        <v>6500</v>
      </c>
      <c r="D5" s="75">
        <v>6753</v>
      </c>
      <c r="E5" s="75">
        <v>7370</v>
      </c>
      <c r="F5" s="75">
        <v>8094</v>
      </c>
      <c r="G5" s="75">
        <v>8301</v>
      </c>
      <c r="H5" s="75">
        <v>8348</v>
      </c>
      <c r="I5" s="75">
        <v>7905</v>
      </c>
      <c r="J5" s="75">
        <v>5792</v>
      </c>
      <c r="K5" s="75">
        <v>6386</v>
      </c>
    </row>
    <row r="6" spans="1:11" x14ac:dyDescent="0.3">
      <c r="A6" s="45" t="s">
        <v>1</v>
      </c>
      <c r="B6" s="75">
        <v>24</v>
      </c>
      <c r="C6" s="75">
        <v>29</v>
      </c>
      <c r="D6" s="75">
        <v>24</v>
      </c>
      <c r="E6" s="75">
        <v>24</v>
      </c>
      <c r="F6" s="75">
        <v>34</v>
      </c>
      <c r="G6" s="75">
        <v>40</v>
      </c>
      <c r="H6" s="75">
        <v>25</v>
      </c>
      <c r="I6" s="75">
        <v>33</v>
      </c>
      <c r="J6" s="75">
        <v>31</v>
      </c>
      <c r="K6" s="75">
        <v>23</v>
      </c>
    </row>
    <row r="7" spans="1:11" x14ac:dyDescent="0.3">
      <c r="A7" s="45" t="s">
        <v>2</v>
      </c>
      <c r="B7" s="75">
        <v>208</v>
      </c>
      <c r="C7" s="75">
        <v>167</v>
      </c>
      <c r="D7" s="75">
        <v>177</v>
      </c>
      <c r="E7" s="75">
        <v>167</v>
      </c>
      <c r="F7" s="75">
        <v>206</v>
      </c>
      <c r="G7" s="75">
        <v>215</v>
      </c>
      <c r="H7" s="75">
        <v>205</v>
      </c>
      <c r="I7" s="75">
        <v>196</v>
      </c>
      <c r="J7" s="75">
        <v>188</v>
      </c>
      <c r="K7" s="75">
        <v>202</v>
      </c>
    </row>
    <row r="8" spans="1:11" x14ac:dyDescent="0.3">
      <c r="A8" s="45" t="s">
        <v>3</v>
      </c>
      <c r="B8" s="75">
        <v>865</v>
      </c>
      <c r="C8" s="75">
        <v>853</v>
      </c>
      <c r="D8" s="75">
        <v>856</v>
      </c>
      <c r="E8" s="75">
        <v>847</v>
      </c>
      <c r="F8" s="75">
        <v>997</v>
      </c>
      <c r="G8" s="75">
        <v>989</v>
      </c>
      <c r="H8" s="75">
        <v>974</v>
      </c>
      <c r="I8" s="75">
        <v>920</v>
      </c>
      <c r="J8" s="75">
        <v>750</v>
      </c>
      <c r="K8" s="75">
        <v>779</v>
      </c>
    </row>
    <row r="9" spans="1:11" x14ac:dyDescent="0.3">
      <c r="A9" s="45" t="s">
        <v>4</v>
      </c>
      <c r="B9" s="75">
        <v>229</v>
      </c>
      <c r="C9" s="75">
        <v>181</v>
      </c>
      <c r="D9" s="75">
        <v>209</v>
      </c>
      <c r="E9" s="75">
        <v>221</v>
      </c>
      <c r="F9" s="75">
        <v>224</v>
      </c>
      <c r="G9" s="75">
        <v>291</v>
      </c>
      <c r="H9" s="75">
        <v>214</v>
      </c>
      <c r="I9" s="75">
        <v>226</v>
      </c>
      <c r="J9" s="75">
        <v>192</v>
      </c>
      <c r="K9" s="75">
        <v>215</v>
      </c>
    </row>
    <row r="10" spans="1:11" x14ac:dyDescent="0.3">
      <c r="A10" s="45" t="s">
        <v>5</v>
      </c>
      <c r="B10" s="75">
        <v>111</v>
      </c>
      <c r="C10" s="75">
        <v>99</v>
      </c>
      <c r="D10" s="75">
        <v>109</v>
      </c>
      <c r="E10" s="75">
        <v>125</v>
      </c>
      <c r="F10" s="75">
        <v>132</v>
      </c>
      <c r="G10" s="75">
        <v>115</v>
      </c>
      <c r="H10" s="75">
        <v>111</v>
      </c>
      <c r="I10" s="75">
        <v>142</v>
      </c>
      <c r="J10" s="75">
        <v>118</v>
      </c>
      <c r="K10" s="75">
        <v>138</v>
      </c>
    </row>
    <row r="11" spans="1:11" x14ac:dyDescent="0.3">
      <c r="A11" s="45" t="s">
        <v>6</v>
      </c>
      <c r="B11" s="75">
        <v>3159</v>
      </c>
      <c r="C11" s="75">
        <v>3144</v>
      </c>
      <c r="D11" s="75">
        <v>3191</v>
      </c>
      <c r="E11" s="75">
        <v>3695</v>
      </c>
      <c r="F11" s="75">
        <v>3919</v>
      </c>
      <c r="G11" s="75">
        <v>4045</v>
      </c>
      <c r="H11" s="75">
        <v>4248</v>
      </c>
      <c r="I11" s="75">
        <v>4353</v>
      </c>
      <c r="J11" s="75">
        <v>2925</v>
      </c>
      <c r="K11" s="75">
        <v>3180</v>
      </c>
    </row>
    <row r="12" spans="1:11" x14ac:dyDescent="0.3">
      <c r="A12" s="45" t="s">
        <v>7</v>
      </c>
      <c r="B12" s="75">
        <v>123</v>
      </c>
      <c r="C12" s="75">
        <v>137</v>
      </c>
      <c r="D12" s="75">
        <v>121</v>
      </c>
      <c r="E12" s="75">
        <v>126</v>
      </c>
      <c r="F12" s="75">
        <v>129</v>
      </c>
      <c r="G12" s="75">
        <v>127</v>
      </c>
      <c r="H12" s="75">
        <v>122</v>
      </c>
      <c r="I12" s="75">
        <v>139</v>
      </c>
      <c r="J12" s="75">
        <v>129</v>
      </c>
      <c r="K12" s="75">
        <v>128</v>
      </c>
    </row>
    <row r="13" spans="1:11" x14ac:dyDescent="0.3">
      <c r="A13" s="45" t="s">
        <v>8</v>
      </c>
      <c r="B13" s="75">
        <v>607</v>
      </c>
      <c r="C13" s="75">
        <v>597</v>
      </c>
      <c r="D13" s="75">
        <v>588</v>
      </c>
      <c r="E13" s="75">
        <v>593</v>
      </c>
      <c r="F13" s="75">
        <v>673</v>
      </c>
      <c r="G13" s="75">
        <v>669</v>
      </c>
      <c r="H13" s="75">
        <v>685</v>
      </c>
      <c r="I13" s="75">
        <v>615</v>
      </c>
      <c r="J13" s="75">
        <v>590</v>
      </c>
      <c r="K13" s="75">
        <v>551</v>
      </c>
    </row>
    <row r="14" spans="1:11" x14ac:dyDescent="0.3">
      <c r="A14" s="45" t="s">
        <v>9</v>
      </c>
      <c r="B14" s="75">
        <v>2407</v>
      </c>
      <c r="C14" s="75">
        <v>2089</v>
      </c>
      <c r="D14" s="75">
        <v>2906</v>
      </c>
      <c r="E14" s="75">
        <v>3205</v>
      </c>
      <c r="F14" s="75">
        <v>2717</v>
      </c>
      <c r="G14" s="75">
        <v>2510</v>
      </c>
      <c r="H14" s="75">
        <v>2570</v>
      </c>
      <c r="I14" s="75">
        <v>2669</v>
      </c>
      <c r="J14" s="75">
        <v>2862</v>
      </c>
      <c r="K14" s="75">
        <v>3438</v>
      </c>
    </row>
    <row r="15" spans="1:11" x14ac:dyDescent="0.3">
      <c r="A15" s="45" t="s">
        <v>10</v>
      </c>
      <c r="B15" s="75">
        <v>108</v>
      </c>
      <c r="C15" s="75">
        <v>96</v>
      </c>
      <c r="D15" s="75">
        <v>99</v>
      </c>
      <c r="E15" s="75">
        <v>104</v>
      </c>
      <c r="F15" s="75">
        <v>121</v>
      </c>
      <c r="G15" s="75">
        <v>127</v>
      </c>
      <c r="H15" s="75">
        <v>111</v>
      </c>
      <c r="I15" s="75">
        <v>105</v>
      </c>
      <c r="J15" s="75">
        <v>116</v>
      </c>
      <c r="K15" s="75">
        <v>123</v>
      </c>
    </row>
    <row r="16" spans="1:11" x14ac:dyDescent="0.3">
      <c r="A16" s="45" t="s">
        <v>11</v>
      </c>
      <c r="B16" s="75">
        <v>680</v>
      </c>
      <c r="C16" s="75">
        <v>646</v>
      </c>
      <c r="D16" s="75">
        <v>647</v>
      </c>
      <c r="E16" s="75">
        <v>642</v>
      </c>
      <c r="F16" s="75">
        <v>675</v>
      </c>
      <c r="G16" s="75">
        <v>675</v>
      </c>
      <c r="H16" s="75">
        <v>614</v>
      </c>
      <c r="I16" s="75">
        <v>574</v>
      </c>
      <c r="J16" s="75">
        <v>500</v>
      </c>
      <c r="K16" s="75">
        <v>499</v>
      </c>
    </row>
    <row r="17" spans="1:11" x14ac:dyDescent="0.3">
      <c r="A17" s="45" t="s">
        <v>12</v>
      </c>
      <c r="B17" s="75">
        <v>525</v>
      </c>
      <c r="C17" s="75">
        <v>466</v>
      </c>
      <c r="D17" s="75">
        <v>509</v>
      </c>
      <c r="E17" s="75">
        <v>556</v>
      </c>
      <c r="F17" s="75">
        <v>493</v>
      </c>
      <c r="G17" s="75">
        <v>488</v>
      </c>
      <c r="H17" s="75">
        <v>559</v>
      </c>
      <c r="I17" s="75">
        <v>522</v>
      </c>
      <c r="J17" s="75">
        <v>383</v>
      </c>
      <c r="K17" s="75">
        <v>499</v>
      </c>
    </row>
    <row r="18" spans="1:11" x14ac:dyDescent="0.3">
      <c r="A18" s="45" t="s">
        <v>13</v>
      </c>
      <c r="B18" s="75">
        <v>116</v>
      </c>
      <c r="C18" s="75">
        <v>113</v>
      </c>
      <c r="D18" s="75">
        <v>94</v>
      </c>
      <c r="E18" s="75">
        <v>109</v>
      </c>
      <c r="F18" s="75">
        <v>128</v>
      </c>
      <c r="G18" s="75">
        <v>152</v>
      </c>
      <c r="H18" s="75">
        <v>107</v>
      </c>
      <c r="I18" s="75">
        <v>100</v>
      </c>
      <c r="J18" s="75">
        <v>94</v>
      </c>
      <c r="K18" s="75">
        <v>112</v>
      </c>
    </row>
    <row r="19" spans="1:11" x14ac:dyDescent="0.3">
      <c r="A19" s="45" t="s">
        <v>14</v>
      </c>
      <c r="B19" s="75">
        <v>3068</v>
      </c>
      <c r="C19" s="75">
        <v>3193</v>
      </c>
      <c r="D19" s="75">
        <v>3197</v>
      </c>
      <c r="E19" s="75">
        <v>3442</v>
      </c>
      <c r="F19" s="75">
        <v>3602</v>
      </c>
      <c r="G19" s="75">
        <v>3626</v>
      </c>
      <c r="H19" s="75">
        <v>3727</v>
      </c>
      <c r="I19" s="75">
        <v>3721</v>
      </c>
      <c r="J19" s="75">
        <v>3395</v>
      </c>
      <c r="K19" s="75">
        <v>3767</v>
      </c>
    </row>
    <row r="20" spans="1:11" x14ac:dyDescent="0.3">
      <c r="A20" s="45" t="s">
        <v>15</v>
      </c>
      <c r="B20" s="75">
        <v>509</v>
      </c>
      <c r="C20" s="75">
        <v>552</v>
      </c>
      <c r="D20" s="75">
        <v>563</v>
      </c>
      <c r="E20" s="75">
        <v>648</v>
      </c>
      <c r="F20" s="75">
        <v>543</v>
      </c>
      <c r="G20" s="75">
        <v>605</v>
      </c>
      <c r="H20" s="75">
        <v>578</v>
      </c>
      <c r="I20" s="75">
        <v>558</v>
      </c>
      <c r="J20" s="75">
        <v>501</v>
      </c>
      <c r="K20" s="75">
        <v>577</v>
      </c>
    </row>
    <row r="21" spans="1:11" x14ac:dyDescent="0.3">
      <c r="A21" s="45" t="s">
        <v>16</v>
      </c>
      <c r="B21" s="75">
        <v>282</v>
      </c>
      <c r="C21" s="75">
        <v>244</v>
      </c>
      <c r="D21" s="75">
        <v>215</v>
      </c>
      <c r="E21" s="75">
        <v>294</v>
      </c>
      <c r="F21" s="75">
        <v>306</v>
      </c>
      <c r="G21" s="75">
        <v>291</v>
      </c>
      <c r="H21" s="75">
        <v>270</v>
      </c>
      <c r="I21" s="75">
        <v>271</v>
      </c>
      <c r="J21" s="75">
        <v>330</v>
      </c>
      <c r="K21" s="75">
        <v>345</v>
      </c>
    </row>
    <row r="22" spans="1:11" x14ac:dyDescent="0.3">
      <c r="A22" s="45" t="s">
        <v>17</v>
      </c>
      <c r="B22" s="75">
        <v>121</v>
      </c>
      <c r="C22" s="75">
        <v>109</v>
      </c>
      <c r="D22" s="75">
        <v>116</v>
      </c>
      <c r="E22" s="75">
        <v>115</v>
      </c>
      <c r="F22" s="75">
        <v>128</v>
      </c>
      <c r="G22" s="75">
        <v>107</v>
      </c>
      <c r="H22" s="75">
        <v>110</v>
      </c>
      <c r="I22" s="75">
        <v>93</v>
      </c>
      <c r="J22" s="75">
        <v>86</v>
      </c>
      <c r="K22" s="75">
        <v>115</v>
      </c>
    </row>
    <row r="23" spans="1:11" x14ac:dyDescent="0.3">
      <c r="A23" s="45" t="s">
        <v>18</v>
      </c>
      <c r="B23" s="75">
        <v>50622</v>
      </c>
      <c r="C23" s="75">
        <v>50917</v>
      </c>
      <c r="D23" s="75">
        <v>51988</v>
      </c>
      <c r="E23" s="75">
        <v>56189</v>
      </c>
      <c r="F23" s="75">
        <v>62165</v>
      </c>
      <c r="G23" s="75">
        <v>62574</v>
      </c>
      <c r="H23" s="75">
        <v>62014</v>
      </c>
      <c r="I23" s="75">
        <v>60183</v>
      </c>
      <c r="J23" s="75">
        <v>44611</v>
      </c>
      <c r="K23" s="75">
        <v>40662</v>
      </c>
    </row>
    <row r="24" spans="1:11" x14ac:dyDescent="0.3">
      <c r="A24" s="45" t="s">
        <v>19</v>
      </c>
      <c r="B24" s="75">
        <v>635</v>
      </c>
      <c r="C24" s="75">
        <v>616</v>
      </c>
      <c r="D24" s="75">
        <v>622</v>
      </c>
      <c r="E24" s="75">
        <v>695</v>
      </c>
      <c r="F24" s="75">
        <v>727</v>
      </c>
      <c r="G24" s="75">
        <v>766</v>
      </c>
      <c r="H24" s="75">
        <v>699</v>
      </c>
      <c r="I24" s="75">
        <v>658</v>
      </c>
      <c r="J24" s="75">
        <v>613</v>
      </c>
      <c r="K24" s="75">
        <v>710</v>
      </c>
    </row>
    <row r="25" spans="1:11" x14ac:dyDescent="0.3">
      <c r="A25" s="45" t="s">
        <v>20</v>
      </c>
      <c r="B25" s="75">
        <v>1066</v>
      </c>
      <c r="C25" s="75">
        <v>986</v>
      </c>
      <c r="D25" s="75">
        <v>1114</v>
      </c>
      <c r="E25" s="75">
        <v>1083</v>
      </c>
      <c r="F25" s="75">
        <v>1165</v>
      </c>
      <c r="G25" s="75">
        <v>1193</v>
      </c>
      <c r="H25" s="75">
        <v>1090</v>
      </c>
      <c r="I25" s="75">
        <v>1018</v>
      </c>
      <c r="J25" s="75">
        <v>773</v>
      </c>
      <c r="K25" s="75">
        <v>820</v>
      </c>
    </row>
    <row r="26" spans="1:11" x14ac:dyDescent="0.3">
      <c r="A26" s="45" t="s">
        <v>21</v>
      </c>
      <c r="B26" s="75">
        <v>78</v>
      </c>
      <c r="C26" s="75">
        <v>66</v>
      </c>
      <c r="D26" s="75">
        <v>78</v>
      </c>
      <c r="E26" s="75">
        <v>92</v>
      </c>
      <c r="F26" s="75">
        <v>85</v>
      </c>
      <c r="G26" s="75">
        <v>102</v>
      </c>
      <c r="H26" s="75">
        <v>87</v>
      </c>
      <c r="I26" s="75">
        <v>70</v>
      </c>
      <c r="J26" s="75">
        <v>83</v>
      </c>
      <c r="K26" s="75">
        <v>74</v>
      </c>
    </row>
    <row r="27" spans="1:11" x14ac:dyDescent="0.3">
      <c r="A27" s="45" t="s">
        <v>22</v>
      </c>
      <c r="B27" s="75">
        <v>437</v>
      </c>
      <c r="C27" s="75">
        <v>376</v>
      </c>
      <c r="D27" s="75">
        <v>365</v>
      </c>
      <c r="E27" s="75">
        <v>468</v>
      </c>
      <c r="F27" s="75">
        <v>472</v>
      </c>
      <c r="G27" s="75">
        <v>464</v>
      </c>
      <c r="H27" s="75">
        <v>396</v>
      </c>
      <c r="I27" s="75">
        <v>375</v>
      </c>
      <c r="J27" s="75">
        <v>337</v>
      </c>
      <c r="K27" s="75">
        <v>347</v>
      </c>
    </row>
    <row r="28" spans="1:11" x14ac:dyDescent="0.3">
      <c r="A28" s="45" t="s">
        <v>23</v>
      </c>
      <c r="B28" s="75">
        <v>1019</v>
      </c>
      <c r="C28" s="75">
        <v>960</v>
      </c>
      <c r="D28" s="75">
        <v>1067</v>
      </c>
      <c r="E28" s="75">
        <v>1196</v>
      </c>
      <c r="F28" s="75">
        <v>1373</v>
      </c>
      <c r="G28" s="75">
        <v>1448</v>
      </c>
      <c r="H28" s="75">
        <v>1453</v>
      </c>
      <c r="I28" s="75">
        <v>1448</v>
      </c>
      <c r="J28" s="75">
        <v>1403</v>
      </c>
      <c r="K28" s="75">
        <v>1685</v>
      </c>
    </row>
    <row r="29" spans="1:11" x14ac:dyDescent="0.3">
      <c r="A29" s="45" t="s">
        <v>24</v>
      </c>
      <c r="B29" s="75">
        <v>38</v>
      </c>
      <c r="C29" s="75">
        <v>28</v>
      </c>
      <c r="D29" s="75">
        <v>35</v>
      </c>
      <c r="E29" s="75">
        <v>39</v>
      </c>
      <c r="F29" s="75">
        <v>42</v>
      </c>
      <c r="G29" s="75">
        <v>39</v>
      </c>
      <c r="H29" s="75">
        <v>32</v>
      </c>
      <c r="I29" s="75">
        <v>51</v>
      </c>
      <c r="J29" s="75">
        <v>43</v>
      </c>
      <c r="K29" s="75">
        <v>47</v>
      </c>
    </row>
    <row r="30" spans="1:11" x14ac:dyDescent="0.3">
      <c r="A30" s="45" t="s">
        <v>25</v>
      </c>
      <c r="B30" s="75">
        <v>59</v>
      </c>
      <c r="C30" s="75">
        <v>81</v>
      </c>
      <c r="D30" s="75">
        <v>62</v>
      </c>
      <c r="E30" s="75">
        <v>87</v>
      </c>
      <c r="F30" s="75">
        <v>101</v>
      </c>
      <c r="G30" s="75">
        <v>108</v>
      </c>
      <c r="H30" s="75">
        <v>84</v>
      </c>
      <c r="I30" s="75">
        <v>58</v>
      </c>
      <c r="J30" s="75">
        <v>64</v>
      </c>
      <c r="K30" s="75">
        <v>79</v>
      </c>
    </row>
    <row r="31" spans="1:11" x14ac:dyDescent="0.3">
      <c r="A31" s="45" t="s">
        <v>26</v>
      </c>
      <c r="B31" s="75">
        <v>1371</v>
      </c>
      <c r="C31" s="75">
        <v>1454</v>
      </c>
      <c r="D31" s="75">
        <v>1487</v>
      </c>
      <c r="E31" s="75">
        <v>1694</v>
      </c>
      <c r="F31" s="75">
        <v>1962</v>
      </c>
      <c r="G31" s="75">
        <v>1937</v>
      </c>
      <c r="H31" s="75">
        <v>2053</v>
      </c>
      <c r="I31" s="75">
        <v>1925</v>
      </c>
      <c r="J31" s="75">
        <v>1344</v>
      </c>
      <c r="K31" s="75">
        <v>1630</v>
      </c>
    </row>
    <row r="32" spans="1:11" x14ac:dyDescent="0.3">
      <c r="A32" s="45" t="s">
        <v>27</v>
      </c>
      <c r="B32" s="75">
        <v>679</v>
      </c>
      <c r="C32" s="75">
        <v>658</v>
      </c>
      <c r="D32" s="75">
        <v>688</v>
      </c>
      <c r="E32" s="75">
        <v>745</v>
      </c>
      <c r="F32" s="75">
        <v>756</v>
      </c>
      <c r="G32" s="75">
        <v>761</v>
      </c>
      <c r="H32" s="75">
        <v>766</v>
      </c>
      <c r="I32" s="75">
        <v>742</v>
      </c>
      <c r="J32" s="75">
        <v>557</v>
      </c>
      <c r="K32" s="75">
        <v>623</v>
      </c>
    </row>
    <row r="33" spans="1:11" x14ac:dyDescent="0.3">
      <c r="A33" s="45" t="s">
        <v>28</v>
      </c>
      <c r="B33" s="75">
        <v>389</v>
      </c>
      <c r="C33" s="75">
        <v>343</v>
      </c>
      <c r="D33" s="75">
        <v>334</v>
      </c>
      <c r="E33" s="75">
        <v>438</v>
      </c>
      <c r="F33" s="75">
        <v>490</v>
      </c>
      <c r="G33" s="75">
        <v>421</v>
      </c>
      <c r="H33" s="75">
        <v>419</v>
      </c>
      <c r="I33" s="75">
        <v>396</v>
      </c>
      <c r="J33" s="75">
        <v>362</v>
      </c>
      <c r="K33" s="75">
        <v>400</v>
      </c>
    </row>
    <row r="34" spans="1:11" x14ac:dyDescent="0.3">
      <c r="A34" s="45" t="s">
        <v>29</v>
      </c>
      <c r="B34" s="75">
        <v>14029</v>
      </c>
      <c r="C34" s="75">
        <v>13837</v>
      </c>
      <c r="D34" s="75">
        <v>13736</v>
      </c>
      <c r="E34" s="75">
        <v>14721</v>
      </c>
      <c r="F34" s="75">
        <v>15858</v>
      </c>
      <c r="G34" s="75">
        <v>15173</v>
      </c>
      <c r="H34" s="75">
        <v>13776</v>
      </c>
      <c r="I34" s="75">
        <v>12230</v>
      </c>
      <c r="J34" s="75">
        <v>8829</v>
      </c>
      <c r="K34" s="75">
        <v>11982</v>
      </c>
    </row>
    <row r="35" spans="1:11" x14ac:dyDescent="0.3">
      <c r="A35" s="45" t="s">
        <v>30</v>
      </c>
      <c r="B35" s="75">
        <v>1055</v>
      </c>
      <c r="C35" s="75">
        <v>748</v>
      </c>
      <c r="D35" s="75">
        <v>831</v>
      </c>
      <c r="E35" s="75">
        <v>983</v>
      </c>
      <c r="F35" s="75">
        <v>1076</v>
      </c>
      <c r="G35" s="75">
        <v>1241</v>
      </c>
      <c r="H35" s="75">
        <v>1612</v>
      </c>
      <c r="I35" s="75">
        <v>1565</v>
      </c>
      <c r="J35" s="75">
        <v>1241</v>
      </c>
      <c r="K35" s="75">
        <v>1625</v>
      </c>
    </row>
    <row r="36" spans="1:11" x14ac:dyDescent="0.3">
      <c r="A36" s="45" t="s">
        <v>31</v>
      </c>
      <c r="B36" s="75">
        <v>95</v>
      </c>
      <c r="C36" s="75">
        <v>106</v>
      </c>
      <c r="D36" s="75">
        <v>105</v>
      </c>
      <c r="E36" s="75">
        <v>120</v>
      </c>
      <c r="F36" s="75">
        <v>112</v>
      </c>
      <c r="G36" s="75">
        <v>95</v>
      </c>
      <c r="H36" s="75">
        <v>123</v>
      </c>
      <c r="I36" s="75">
        <v>114</v>
      </c>
      <c r="J36" s="75">
        <v>88</v>
      </c>
      <c r="K36" s="75">
        <v>104</v>
      </c>
    </row>
    <row r="37" spans="1:11" x14ac:dyDescent="0.3">
      <c r="A37" s="45" t="s">
        <v>32</v>
      </c>
      <c r="B37" s="75">
        <v>7446</v>
      </c>
      <c r="C37" s="75">
        <v>7329</v>
      </c>
      <c r="D37" s="75">
        <v>7659</v>
      </c>
      <c r="E37" s="75">
        <v>9006</v>
      </c>
      <c r="F37" s="75">
        <v>10484</v>
      </c>
      <c r="G37" s="75">
        <v>10511</v>
      </c>
      <c r="H37" s="75">
        <v>10267</v>
      </c>
      <c r="I37" s="75">
        <v>10109</v>
      </c>
      <c r="J37" s="75">
        <v>8242</v>
      </c>
      <c r="K37" s="75">
        <v>9940</v>
      </c>
    </row>
    <row r="38" spans="1:11" x14ac:dyDescent="0.3">
      <c r="A38" s="45" t="s">
        <v>33</v>
      </c>
      <c r="B38" s="75">
        <v>6278</v>
      </c>
      <c r="C38" s="75">
        <v>6521</v>
      </c>
      <c r="D38" s="75">
        <v>6747</v>
      </c>
      <c r="E38" s="75">
        <v>7983</v>
      </c>
      <c r="F38" s="75">
        <v>8678</v>
      </c>
      <c r="G38" s="75">
        <v>8012</v>
      </c>
      <c r="H38" s="75">
        <v>8393</v>
      </c>
      <c r="I38" s="75">
        <v>8602</v>
      </c>
      <c r="J38" s="75">
        <v>6823</v>
      </c>
      <c r="K38" s="75">
        <v>8193</v>
      </c>
    </row>
    <row r="39" spans="1:11" x14ac:dyDescent="0.3">
      <c r="A39" s="45" t="s">
        <v>34</v>
      </c>
      <c r="B39" s="75">
        <v>198</v>
      </c>
      <c r="C39" s="75">
        <v>211</v>
      </c>
      <c r="D39" s="75">
        <v>191</v>
      </c>
      <c r="E39" s="75">
        <v>223</v>
      </c>
      <c r="F39" s="75">
        <v>310</v>
      </c>
      <c r="G39" s="75">
        <v>317</v>
      </c>
      <c r="H39" s="75">
        <v>301</v>
      </c>
      <c r="I39" s="75">
        <v>279</v>
      </c>
      <c r="J39" s="75">
        <v>205</v>
      </c>
      <c r="K39" s="75">
        <v>266</v>
      </c>
    </row>
    <row r="40" spans="1:11" x14ac:dyDescent="0.3">
      <c r="A40" s="45" t="s">
        <v>35</v>
      </c>
      <c r="B40" s="75">
        <v>7942</v>
      </c>
      <c r="C40" s="75">
        <v>8177</v>
      </c>
      <c r="D40" s="75">
        <v>8999</v>
      </c>
      <c r="E40" s="75">
        <v>9810</v>
      </c>
      <c r="F40" s="75">
        <v>10809</v>
      </c>
      <c r="G40" s="75">
        <v>10020</v>
      </c>
      <c r="H40" s="75">
        <v>10526</v>
      </c>
      <c r="I40" s="75">
        <v>10811</v>
      </c>
      <c r="J40" s="75">
        <v>8512</v>
      </c>
      <c r="K40" s="75">
        <v>10608</v>
      </c>
    </row>
    <row r="41" spans="1:11" x14ac:dyDescent="0.3">
      <c r="A41" s="45" t="s">
        <v>36</v>
      </c>
      <c r="B41" s="75">
        <v>12863</v>
      </c>
      <c r="C41" s="75">
        <v>12871</v>
      </c>
      <c r="D41" s="75">
        <v>13633</v>
      </c>
      <c r="E41" s="75">
        <v>14541</v>
      </c>
      <c r="F41" s="75">
        <v>15273</v>
      </c>
      <c r="G41" s="75">
        <v>14694</v>
      </c>
      <c r="H41" s="75">
        <v>14501</v>
      </c>
      <c r="I41" s="75">
        <v>14084</v>
      </c>
      <c r="J41" s="75">
        <v>10680</v>
      </c>
      <c r="K41" s="75">
        <v>12940</v>
      </c>
    </row>
    <row r="42" spans="1:11" x14ac:dyDescent="0.3">
      <c r="A42" s="45" t="s">
        <v>37</v>
      </c>
      <c r="B42" s="75">
        <v>3740</v>
      </c>
      <c r="C42" s="75">
        <v>2562</v>
      </c>
      <c r="D42" s="75">
        <v>3697</v>
      </c>
      <c r="E42" s="75">
        <v>3501</v>
      </c>
      <c r="F42" s="75">
        <v>4023</v>
      </c>
      <c r="G42" s="75">
        <v>4013</v>
      </c>
      <c r="H42" s="75">
        <v>3846</v>
      </c>
      <c r="I42" s="75">
        <v>3926</v>
      </c>
      <c r="J42" s="75">
        <v>2735</v>
      </c>
      <c r="K42" s="75">
        <v>3206</v>
      </c>
    </row>
    <row r="43" spans="1:11" x14ac:dyDescent="0.3">
      <c r="A43" s="45" t="s">
        <v>38</v>
      </c>
      <c r="B43" s="75">
        <v>2869</v>
      </c>
      <c r="C43" s="75">
        <v>2036</v>
      </c>
      <c r="D43" s="75">
        <v>2086</v>
      </c>
      <c r="E43" s="75">
        <v>3597</v>
      </c>
      <c r="F43" s="75">
        <v>4030</v>
      </c>
      <c r="G43" s="75">
        <v>4047</v>
      </c>
      <c r="H43" s="75">
        <v>4184</v>
      </c>
      <c r="I43" s="75">
        <v>4220</v>
      </c>
      <c r="J43" s="75">
        <v>3426</v>
      </c>
      <c r="K43" s="75">
        <v>3926</v>
      </c>
    </row>
    <row r="44" spans="1:11" x14ac:dyDescent="0.3">
      <c r="A44" s="45" t="s">
        <v>39</v>
      </c>
      <c r="B44" s="75">
        <v>991</v>
      </c>
      <c r="C44" s="75">
        <v>1034</v>
      </c>
      <c r="D44" s="75">
        <v>1060</v>
      </c>
      <c r="E44" s="75">
        <v>1091</v>
      </c>
      <c r="F44" s="75">
        <v>1117</v>
      </c>
      <c r="G44" s="75">
        <v>1155</v>
      </c>
      <c r="H44" s="75">
        <v>1030</v>
      </c>
      <c r="I44" s="75">
        <v>1043</v>
      </c>
      <c r="J44" s="75">
        <v>830</v>
      </c>
      <c r="K44" s="75">
        <v>1080</v>
      </c>
    </row>
    <row r="45" spans="1:11" x14ac:dyDescent="0.3">
      <c r="A45" s="45" t="s">
        <v>40</v>
      </c>
      <c r="B45" s="75">
        <v>2601</v>
      </c>
      <c r="C45" s="75">
        <v>2470</v>
      </c>
      <c r="D45" s="75">
        <v>2541</v>
      </c>
      <c r="E45" s="75">
        <v>2641</v>
      </c>
      <c r="F45" s="75">
        <v>2776</v>
      </c>
      <c r="G45" s="75">
        <v>3024</v>
      </c>
      <c r="H45" s="75">
        <v>3023</v>
      </c>
      <c r="I45" s="75">
        <v>2953</v>
      </c>
      <c r="J45" s="75">
        <v>1955</v>
      </c>
      <c r="K45" s="75">
        <v>2108</v>
      </c>
    </row>
    <row r="46" spans="1:11" x14ac:dyDescent="0.3">
      <c r="A46" s="45" t="s">
        <v>41</v>
      </c>
      <c r="B46" s="75">
        <v>1868</v>
      </c>
      <c r="C46" s="75">
        <v>1917</v>
      </c>
      <c r="D46" s="75">
        <v>1842</v>
      </c>
      <c r="E46" s="75">
        <v>2040</v>
      </c>
      <c r="F46" s="75">
        <v>2025</v>
      </c>
      <c r="G46" s="75">
        <v>2020</v>
      </c>
      <c r="H46" s="75">
        <v>1871</v>
      </c>
      <c r="I46" s="75">
        <v>1785</v>
      </c>
      <c r="J46" s="75">
        <v>1474</v>
      </c>
      <c r="K46" s="75">
        <v>1781</v>
      </c>
    </row>
    <row r="47" spans="1:11" x14ac:dyDescent="0.3">
      <c r="A47" s="45" t="s">
        <v>42</v>
      </c>
      <c r="B47" s="75">
        <v>6639</v>
      </c>
      <c r="C47" s="75">
        <v>6576</v>
      </c>
      <c r="D47" s="75">
        <v>6721</v>
      </c>
      <c r="E47" s="75">
        <v>7433</v>
      </c>
      <c r="F47" s="75">
        <v>7794</v>
      </c>
      <c r="G47" s="75">
        <v>7613</v>
      </c>
      <c r="H47" s="75">
        <v>7904</v>
      </c>
      <c r="I47" s="75">
        <v>7621</v>
      </c>
      <c r="J47" s="75">
        <v>4789</v>
      </c>
      <c r="K47" s="75">
        <v>5591</v>
      </c>
    </row>
    <row r="48" spans="1:11" x14ac:dyDescent="0.3">
      <c r="A48" s="45" t="s">
        <v>43</v>
      </c>
      <c r="B48" s="75">
        <v>1182</v>
      </c>
      <c r="C48" s="75">
        <v>1191</v>
      </c>
      <c r="D48" s="75">
        <v>1194</v>
      </c>
      <c r="E48" s="75">
        <v>1328</v>
      </c>
      <c r="F48" s="75">
        <v>1364</v>
      </c>
      <c r="G48" s="75">
        <v>1293</v>
      </c>
      <c r="H48" s="75">
        <v>1216</v>
      </c>
      <c r="I48" s="75">
        <v>1136</v>
      </c>
      <c r="J48" s="75">
        <v>812</v>
      </c>
      <c r="K48" s="75">
        <v>998</v>
      </c>
    </row>
    <row r="49" spans="1:11" x14ac:dyDescent="0.3">
      <c r="A49" s="45" t="s">
        <v>44</v>
      </c>
      <c r="B49" s="75">
        <v>634</v>
      </c>
      <c r="C49" s="75">
        <v>734</v>
      </c>
      <c r="D49" s="75">
        <v>775</v>
      </c>
      <c r="E49" s="75">
        <v>768</v>
      </c>
      <c r="F49" s="75">
        <v>845</v>
      </c>
      <c r="G49" s="75">
        <v>781</v>
      </c>
      <c r="H49" s="75">
        <v>666</v>
      </c>
      <c r="I49" s="75">
        <v>747</v>
      </c>
      <c r="J49" s="75">
        <v>729</v>
      </c>
      <c r="K49" s="75">
        <v>754</v>
      </c>
    </row>
    <row r="50" spans="1:11" x14ac:dyDescent="0.3">
      <c r="A50" s="45" t="s">
        <v>45</v>
      </c>
      <c r="B50" s="75">
        <v>32</v>
      </c>
      <c r="C50" s="75">
        <v>35</v>
      </c>
      <c r="D50" s="75">
        <v>35</v>
      </c>
      <c r="E50" s="75">
        <v>35</v>
      </c>
      <c r="F50" s="75">
        <v>45</v>
      </c>
      <c r="G50" s="75">
        <v>31</v>
      </c>
      <c r="H50" s="75">
        <v>32</v>
      </c>
      <c r="I50" s="75">
        <v>32</v>
      </c>
      <c r="J50" s="75">
        <v>37</v>
      </c>
      <c r="K50" s="75">
        <v>13</v>
      </c>
    </row>
    <row r="51" spans="1:11" x14ac:dyDescent="0.3">
      <c r="A51" s="45" t="s">
        <v>46</v>
      </c>
      <c r="B51" s="75">
        <v>183</v>
      </c>
      <c r="C51" s="75">
        <v>161</v>
      </c>
      <c r="D51" s="75">
        <v>164</v>
      </c>
      <c r="E51" s="75">
        <v>185</v>
      </c>
      <c r="F51" s="75">
        <v>227</v>
      </c>
      <c r="G51" s="75">
        <v>212</v>
      </c>
      <c r="H51" s="75">
        <v>195</v>
      </c>
      <c r="I51" s="75">
        <v>241</v>
      </c>
      <c r="J51" s="75">
        <v>219</v>
      </c>
      <c r="K51" s="75">
        <v>204</v>
      </c>
    </row>
    <row r="52" spans="1:11" x14ac:dyDescent="0.3">
      <c r="A52" s="45" t="s">
        <v>47</v>
      </c>
      <c r="B52" s="75">
        <v>1552</v>
      </c>
      <c r="C52" s="75">
        <v>1614</v>
      </c>
      <c r="D52" s="75">
        <v>1721</v>
      </c>
      <c r="E52" s="75">
        <v>1905</v>
      </c>
      <c r="F52" s="75">
        <v>2168</v>
      </c>
      <c r="G52" s="75">
        <v>2048</v>
      </c>
      <c r="H52" s="75">
        <v>2008</v>
      </c>
      <c r="I52" s="75">
        <v>1911</v>
      </c>
      <c r="J52" s="75">
        <v>1610</v>
      </c>
      <c r="K52" s="75">
        <v>1886</v>
      </c>
    </row>
    <row r="53" spans="1:11" x14ac:dyDescent="0.3">
      <c r="A53" s="45" t="s">
        <v>48</v>
      </c>
      <c r="B53" s="75">
        <v>2040</v>
      </c>
      <c r="C53" s="75">
        <v>2217</v>
      </c>
      <c r="D53" s="75">
        <v>2187</v>
      </c>
      <c r="E53" s="75">
        <v>2253</v>
      </c>
      <c r="F53" s="75">
        <v>2416</v>
      </c>
      <c r="G53" s="75">
        <v>2436</v>
      </c>
      <c r="H53" s="75">
        <v>2402</v>
      </c>
      <c r="I53" s="75">
        <v>2261</v>
      </c>
      <c r="J53" s="75">
        <v>1510</v>
      </c>
      <c r="K53" s="75">
        <v>1575</v>
      </c>
    </row>
    <row r="54" spans="1:11" x14ac:dyDescent="0.3">
      <c r="A54" s="45" t="s">
        <v>49</v>
      </c>
      <c r="B54" s="75">
        <v>2219</v>
      </c>
      <c r="C54" s="75">
        <v>2218</v>
      </c>
      <c r="D54" s="75">
        <v>2230</v>
      </c>
      <c r="E54" s="75">
        <v>2640</v>
      </c>
      <c r="F54" s="75">
        <v>3014</v>
      </c>
      <c r="G54" s="75">
        <v>3254</v>
      </c>
      <c r="H54" s="75">
        <v>3226</v>
      </c>
      <c r="I54" s="75">
        <v>3134</v>
      </c>
      <c r="J54" s="75">
        <v>2752</v>
      </c>
      <c r="K54" s="75">
        <v>3167</v>
      </c>
    </row>
    <row r="55" spans="1:11" x14ac:dyDescent="0.3">
      <c r="A55" s="45" t="s">
        <v>50</v>
      </c>
      <c r="B55" s="75">
        <v>400</v>
      </c>
      <c r="C55" s="75">
        <v>353</v>
      </c>
      <c r="D55" s="75">
        <v>449</v>
      </c>
      <c r="E55" s="75">
        <v>511</v>
      </c>
      <c r="F55" s="75">
        <v>536</v>
      </c>
      <c r="G55" s="75">
        <v>555</v>
      </c>
      <c r="H55" s="75">
        <v>525</v>
      </c>
      <c r="I55" s="75">
        <v>513</v>
      </c>
      <c r="J55" s="75">
        <v>448</v>
      </c>
      <c r="K55" s="75">
        <v>493</v>
      </c>
    </row>
    <row r="56" spans="1:11" x14ac:dyDescent="0.3">
      <c r="A56" s="45" t="s">
        <v>51</v>
      </c>
      <c r="B56" s="75">
        <v>258</v>
      </c>
      <c r="C56" s="75">
        <v>224</v>
      </c>
      <c r="D56" s="75">
        <v>229</v>
      </c>
      <c r="E56" s="75">
        <v>283</v>
      </c>
      <c r="F56" s="75">
        <v>264</v>
      </c>
      <c r="G56" s="75">
        <v>261</v>
      </c>
      <c r="H56" s="75">
        <v>245</v>
      </c>
      <c r="I56" s="75">
        <v>264</v>
      </c>
      <c r="J56" s="75">
        <v>266</v>
      </c>
      <c r="K56" s="75">
        <v>314</v>
      </c>
    </row>
    <row r="57" spans="1:11" x14ac:dyDescent="0.3">
      <c r="A57" s="45" t="s">
        <v>52</v>
      </c>
      <c r="B57" s="75">
        <v>75</v>
      </c>
      <c r="C57" s="75">
        <v>84</v>
      </c>
      <c r="D57" s="75">
        <v>84</v>
      </c>
      <c r="E57" s="75">
        <v>103</v>
      </c>
      <c r="F57" s="75">
        <v>113</v>
      </c>
      <c r="G57" s="75">
        <v>114</v>
      </c>
      <c r="H57" s="75">
        <v>90</v>
      </c>
      <c r="I57" s="75">
        <v>84</v>
      </c>
      <c r="J57" s="75">
        <v>97</v>
      </c>
      <c r="K57" s="75">
        <v>91</v>
      </c>
    </row>
    <row r="58" spans="1:11" x14ac:dyDescent="0.3">
      <c r="A58" s="45" t="s">
        <v>53</v>
      </c>
      <c r="B58" s="75">
        <v>1568</v>
      </c>
      <c r="C58" s="75">
        <v>1564</v>
      </c>
      <c r="D58" s="75">
        <v>1547</v>
      </c>
      <c r="E58" s="75">
        <v>1654</v>
      </c>
      <c r="F58" s="75">
        <v>1814</v>
      </c>
      <c r="G58" s="75">
        <v>1803</v>
      </c>
      <c r="H58" s="75">
        <v>1782</v>
      </c>
      <c r="I58" s="75">
        <v>1910</v>
      </c>
      <c r="J58" s="75">
        <v>1561</v>
      </c>
      <c r="K58" s="75">
        <v>1812</v>
      </c>
    </row>
    <row r="59" spans="1:11" x14ac:dyDescent="0.3">
      <c r="A59" s="45" t="s">
        <v>54</v>
      </c>
      <c r="B59" s="75">
        <v>297</v>
      </c>
      <c r="C59" s="75">
        <v>299</v>
      </c>
      <c r="D59" s="75">
        <v>254</v>
      </c>
      <c r="E59" s="75">
        <v>328</v>
      </c>
      <c r="F59" s="75">
        <v>342</v>
      </c>
      <c r="G59" s="75">
        <v>361</v>
      </c>
      <c r="H59" s="75">
        <v>337</v>
      </c>
      <c r="I59" s="75">
        <v>389</v>
      </c>
      <c r="J59" s="75">
        <v>321</v>
      </c>
      <c r="K59" s="75">
        <v>301</v>
      </c>
    </row>
    <row r="60" spans="1:11" x14ac:dyDescent="0.3">
      <c r="A60" s="45" t="s">
        <v>55</v>
      </c>
      <c r="B60" s="75">
        <v>3650</v>
      </c>
      <c r="C60" s="75">
        <v>3223</v>
      </c>
      <c r="D60" s="75">
        <v>2922</v>
      </c>
      <c r="E60" s="75">
        <v>2939</v>
      </c>
      <c r="F60" s="75">
        <v>4061</v>
      </c>
      <c r="G60" s="75">
        <v>3980</v>
      </c>
      <c r="H60" s="75">
        <v>3920</v>
      </c>
      <c r="I60" s="75">
        <v>3862</v>
      </c>
      <c r="J60" s="75">
        <v>2955</v>
      </c>
      <c r="K60" s="75">
        <v>3426</v>
      </c>
    </row>
    <row r="61" spans="1:11" x14ac:dyDescent="0.3">
      <c r="A61" s="45" t="s">
        <v>56</v>
      </c>
      <c r="B61" s="75">
        <v>692</v>
      </c>
      <c r="C61" s="75">
        <v>686</v>
      </c>
      <c r="D61" s="75">
        <v>652</v>
      </c>
      <c r="E61" s="75">
        <v>708</v>
      </c>
      <c r="F61" s="75">
        <v>926</v>
      </c>
      <c r="G61" s="75">
        <v>955</v>
      </c>
      <c r="H61" s="75">
        <v>961</v>
      </c>
      <c r="I61" s="75">
        <v>962</v>
      </c>
      <c r="J61" s="75">
        <v>782</v>
      </c>
      <c r="K61" s="75">
        <v>930</v>
      </c>
    </row>
    <row r="62" spans="1:11" x14ac:dyDescent="0.3">
      <c r="A62" s="45" t="s">
        <v>57</v>
      </c>
      <c r="B62" s="75">
        <v>211</v>
      </c>
      <c r="C62" s="75">
        <v>211</v>
      </c>
      <c r="D62" s="75">
        <v>237</v>
      </c>
      <c r="E62" s="75">
        <v>330</v>
      </c>
      <c r="F62" s="75">
        <v>388</v>
      </c>
      <c r="G62" s="75">
        <v>359</v>
      </c>
      <c r="H62" s="75">
        <v>338</v>
      </c>
      <c r="I62" s="75">
        <v>357</v>
      </c>
      <c r="J62" s="75">
        <v>376</v>
      </c>
      <c r="K62" s="75">
        <v>407</v>
      </c>
    </row>
    <row r="63" spans="1:11" x14ac:dyDescent="0.3">
      <c r="A63" s="54" t="s">
        <v>505</v>
      </c>
      <c r="B63" s="75">
        <v>159696</v>
      </c>
      <c r="C63" s="75">
        <v>156909</v>
      </c>
      <c r="D63" s="75">
        <v>162742</v>
      </c>
      <c r="E63" s="75">
        <v>178669</v>
      </c>
      <c r="F63" s="75">
        <v>195347</v>
      </c>
      <c r="G63" s="75">
        <v>193564</v>
      </c>
      <c r="H63" s="75">
        <v>191971</v>
      </c>
      <c r="I63" s="75">
        <v>187211</v>
      </c>
      <c r="J63" s="75">
        <v>143476</v>
      </c>
      <c r="K63" s="75">
        <v>157875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8AD1-E462-4BC8-BA4B-BB5DA3EE28C7}">
  <dimension ref="A1:K63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45" customWidth="1"/>
    <col min="2" max="11" width="9.7265625" style="44" bestFit="1" customWidth="1"/>
    <col min="12" max="12" width="11.26953125" style="45" bestFit="1" customWidth="1"/>
    <col min="13" max="13" width="5" style="45" bestFit="1" customWidth="1"/>
    <col min="14" max="14" width="11.26953125" style="45" bestFit="1" customWidth="1"/>
    <col min="15" max="16384" width="9.1796875" style="45"/>
  </cols>
  <sheetData>
    <row r="1" spans="1:11" ht="17.5" x14ac:dyDescent="0.3">
      <c r="A1" s="43" t="str">
        <f>Parameters!$A$33</f>
        <v>TABLE 8G PERSONS INJURED BY COUNTY 2012-2021</v>
      </c>
    </row>
    <row r="3" spans="1:11" x14ac:dyDescent="0.3">
      <c r="A3" s="74" t="s">
        <v>498</v>
      </c>
      <c r="B3" s="48" t="s">
        <v>499</v>
      </c>
      <c r="C3" s="45"/>
      <c r="D3" s="45"/>
      <c r="E3" s="45"/>
      <c r="F3" s="45"/>
      <c r="G3" s="45"/>
      <c r="H3" s="45"/>
      <c r="I3" s="45"/>
      <c r="J3" s="45"/>
      <c r="K3" s="45"/>
    </row>
    <row r="4" spans="1:11" x14ac:dyDescent="0.3">
      <c r="A4" s="53" t="s">
        <v>630</v>
      </c>
      <c r="B4" s="54">
        <v>2012</v>
      </c>
      <c r="C4" s="54">
        <v>2013</v>
      </c>
      <c r="D4" s="54">
        <v>2014</v>
      </c>
      <c r="E4" s="54">
        <v>2015</v>
      </c>
      <c r="F4" s="54">
        <v>2016</v>
      </c>
      <c r="G4" s="54">
        <v>2017</v>
      </c>
      <c r="H4" s="54">
        <v>2018</v>
      </c>
      <c r="I4" s="54">
        <v>2019</v>
      </c>
      <c r="J4" s="54">
        <v>2020</v>
      </c>
      <c r="K4" s="54">
        <v>2021</v>
      </c>
    </row>
    <row r="5" spans="1:11" x14ac:dyDescent="0.3">
      <c r="A5" s="45" t="s">
        <v>0</v>
      </c>
      <c r="B5" s="75">
        <v>8743</v>
      </c>
      <c r="C5" s="75">
        <v>8714</v>
      </c>
      <c r="D5" s="75">
        <v>8954</v>
      </c>
      <c r="E5" s="75">
        <v>9776</v>
      </c>
      <c r="F5" s="75">
        <v>10727</v>
      </c>
      <c r="G5" s="75">
        <v>11023</v>
      </c>
      <c r="H5" s="75">
        <v>11124</v>
      </c>
      <c r="I5" s="75">
        <v>10441</v>
      </c>
      <c r="J5" s="75">
        <v>7751</v>
      </c>
      <c r="K5" s="75">
        <v>8649</v>
      </c>
    </row>
    <row r="6" spans="1:11" x14ac:dyDescent="0.3">
      <c r="A6" s="45" t="s">
        <v>1</v>
      </c>
      <c r="B6" s="75">
        <v>37</v>
      </c>
      <c r="C6" s="75">
        <v>37</v>
      </c>
      <c r="D6" s="75">
        <v>28</v>
      </c>
      <c r="E6" s="75">
        <v>27</v>
      </c>
      <c r="F6" s="75">
        <v>46</v>
      </c>
      <c r="G6" s="75">
        <v>57</v>
      </c>
      <c r="H6" s="75">
        <v>36</v>
      </c>
      <c r="I6" s="75">
        <v>66</v>
      </c>
      <c r="J6" s="75">
        <v>36</v>
      </c>
      <c r="K6" s="75">
        <v>26</v>
      </c>
    </row>
    <row r="7" spans="1:11" x14ac:dyDescent="0.3">
      <c r="A7" s="45" t="s">
        <v>2</v>
      </c>
      <c r="B7" s="75">
        <v>269</v>
      </c>
      <c r="C7" s="75">
        <v>231</v>
      </c>
      <c r="D7" s="75">
        <v>242</v>
      </c>
      <c r="E7" s="75">
        <v>231</v>
      </c>
      <c r="F7" s="75">
        <v>306</v>
      </c>
      <c r="G7" s="75">
        <v>313</v>
      </c>
      <c r="H7" s="75">
        <v>287</v>
      </c>
      <c r="I7" s="75">
        <v>276</v>
      </c>
      <c r="J7" s="75">
        <v>258</v>
      </c>
      <c r="K7" s="75">
        <v>288</v>
      </c>
    </row>
    <row r="8" spans="1:11" x14ac:dyDescent="0.3">
      <c r="A8" s="45" t="s">
        <v>3</v>
      </c>
      <c r="B8" s="75">
        <v>1236</v>
      </c>
      <c r="C8" s="75">
        <v>1151</v>
      </c>
      <c r="D8" s="75">
        <v>1181</v>
      </c>
      <c r="E8" s="75">
        <v>1147</v>
      </c>
      <c r="F8" s="75">
        <v>1393</v>
      </c>
      <c r="G8" s="75">
        <v>1413</v>
      </c>
      <c r="H8" s="75">
        <v>1339</v>
      </c>
      <c r="I8" s="75">
        <v>1262</v>
      </c>
      <c r="J8" s="75">
        <v>1043</v>
      </c>
      <c r="K8" s="75">
        <v>1088</v>
      </c>
    </row>
    <row r="9" spans="1:11" x14ac:dyDescent="0.3">
      <c r="A9" s="45" t="s">
        <v>4</v>
      </c>
      <c r="B9" s="75">
        <v>301</v>
      </c>
      <c r="C9" s="75">
        <v>251</v>
      </c>
      <c r="D9" s="75">
        <v>296</v>
      </c>
      <c r="E9" s="75">
        <v>319</v>
      </c>
      <c r="F9" s="75">
        <v>328</v>
      </c>
      <c r="G9" s="75">
        <v>413</v>
      </c>
      <c r="H9" s="75">
        <v>286</v>
      </c>
      <c r="I9" s="75">
        <v>305</v>
      </c>
      <c r="J9" s="75">
        <v>270</v>
      </c>
      <c r="K9" s="75">
        <v>292</v>
      </c>
    </row>
    <row r="10" spans="1:11" x14ac:dyDescent="0.3">
      <c r="A10" s="45" t="s">
        <v>5</v>
      </c>
      <c r="B10" s="75">
        <v>152</v>
      </c>
      <c r="C10" s="75">
        <v>149</v>
      </c>
      <c r="D10" s="75">
        <v>167</v>
      </c>
      <c r="E10" s="75">
        <v>184</v>
      </c>
      <c r="F10" s="75">
        <v>176</v>
      </c>
      <c r="G10" s="75">
        <v>172</v>
      </c>
      <c r="H10" s="75">
        <v>158</v>
      </c>
      <c r="I10" s="75">
        <v>205</v>
      </c>
      <c r="J10" s="75">
        <v>162</v>
      </c>
      <c r="K10" s="75">
        <v>197</v>
      </c>
    </row>
    <row r="11" spans="1:11" x14ac:dyDescent="0.3">
      <c r="A11" s="45" t="s">
        <v>6</v>
      </c>
      <c r="B11" s="75">
        <v>4299</v>
      </c>
      <c r="C11" s="75">
        <v>4310</v>
      </c>
      <c r="D11" s="75">
        <v>4346</v>
      </c>
      <c r="E11" s="75">
        <v>4984</v>
      </c>
      <c r="F11" s="75">
        <v>5537</v>
      </c>
      <c r="G11" s="75">
        <v>5602</v>
      </c>
      <c r="H11" s="75">
        <v>5863</v>
      </c>
      <c r="I11" s="75">
        <v>5982</v>
      </c>
      <c r="J11" s="75">
        <v>3921</v>
      </c>
      <c r="K11" s="75">
        <v>4360</v>
      </c>
    </row>
    <row r="12" spans="1:11" x14ac:dyDescent="0.3">
      <c r="A12" s="45" t="s">
        <v>7</v>
      </c>
      <c r="B12" s="75">
        <v>187</v>
      </c>
      <c r="C12" s="75">
        <v>198</v>
      </c>
      <c r="D12" s="75">
        <v>185</v>
      </c>
      <c r="E12" s="75">
        <v>192</v>
      </c>
      <c r="F12" s="75">
        <v>182</v>
      </c>
      <c r="G12" s="75">
        <v>162</v>
      </c>
      <c r="H12" s="75">
        <v>169</v>
      </c>
      <c r="I12" s="75">
        <v>217</v>
      </c>
      <c r="J12" s="75">
        <v>180</v>
      </c>
      <c r="K12" s="75">
        <v>192</v>
      </c>
    </row>
    <row r="13" spans="1:11" x14ac:dyDescent="0.3">
      <c r="A13" s="45" t="s">
        <v>8</v>
      </c>
      <c r="B13" s="75">
        <v>829</v>
      </c>
      <c r="C13" s="75">
        <v>816</v>
      </c>
      <c r="D13" s="75">
        <v>840</v>
      </c>
      <c r="E13" s="75">
        <v>805</v>
      </c>
      <c r="F13" s="75">
        <v>934</v>
      </c>
      <c r="G13" s="75">
        <v>912</v>
      </c>
      <c r="H13" s="75">
        <v>951</v>
      </c>
      <c r="I13" s="75">
        <v>861</v>
      </c>
      <c r="J13" s="75">
        <v>731</v>
      </c>
      <c r="K13" s="75">
        <v>747</v>
      </c>
    </row>
    <row r="14" spans="1:11" x14ac:dyDescent="0.3">
      <c r="A14" s="45" t="s">
        <v>9</v>
      </c>
      <c r="B14" s="75">
        <v>3765</v>
      </c>
      <c r="C14" s="75">
        <v>3332</v>
      </c>
      <c r="D14" s="75">
        <v>4404</v>
      </c>
      <c r="E14" s="75">
        <v>4773</v>
      </c>
      <c r="F14" s="75">
        <v>4305</v>
      </c>
      <c r="G14" s="75">
        <v>3872</v>
      </c>
      <c r="H14" s="75">
        <v>4056</v>
      </c>
      <c r="I14" s="75">
        <v>4247</v>
      </c>
      <c r="J14" s="75">
        <v>4277</v>
      </c>
      <c r="K14" s="75">
        <v>5047</v>
      </c>
    </row>
    <row r="15" spans="1:11" x14ac:dyDescent="0.3">
      <c r="A15" s="45" t="s">
        <v>10</v>
      </c>
      <c r="B15" s="75">
        <v>143</v>
      </c>
      <c r="C15" s="75">
        <v>148</v>
      </c>
      <c r="D15" s="75">
        <v>177</v>
      </c>
      <c r="E15" s="75">
        <v>147</v>
      </c>
      <c r="F15" s="75">
        <v>172</v>
      </c>
      <c r="G15" s="75">
        <v>192</v>
      </c>
      <c r="H15" s="75">
        <v>155</v>
      </c>
      <c r="I15" s="75">
        <v>158</v>
      </c>
      <c r="J15" s="75">
        <v>172</v>
      </c>
      <c r="K15" s="75">
        <v>166</v>
      </c>
    </row>
    <row r="16" spans="1:11" x14ac:dyDescent="0.3">
      <c r="A16" s="45" t="s">
        <v>11</v>
      </c>
      <c r="B16" s="75">
        <v>896</v>
      </c>
      <c r="C16" s="75">
        <v>898</v>
      </c>
      <c r="D16" s="75">
        <v>847</v>
      </c>
      <c r="E16" s="75">
        <v>859</v>
      </c>
      <c r="F16" s="75">
        <v>857</v>
      </c>
      <c r="G16" s="75">
        <v>917</v>
      </c>
      <c r="H16" s="75">
        <v>784</v>
      </c>
      <c r="I16" s="75">
        <v>737</v>
      </c>
      <c r="J16" s="75">
        <v>650</v>
      </c>
      <c r="K16" s="75">
        <v>646</v>
      </c>
    </row>
    <row r="17" spans="1:11" x14ac:dyDescent="0.3">
      <c r="A17" s="45" t="s">
        <v>12</v>
      </c>
      <c r="B17" s="75">
        <v>797</v>
      </c>
      <c r="C17" s="75">
        <v>728</v>
      </c>
      <c r="D17" s="75">
        <v>788</v>
      </c>
      <c r="E17" s="75">
        <v>841</v>
      </c>
      <c r="F17" s="75">
        <v>783</v>
      </c>
      <c r="G17" s="75">
        <v>756</v>
      </c>
      <c r="H17" s="75">
        <v>858</v>
      </c>
      <c r="I17" s="75">
        <v>826</v>
      </c>
      <c r="J17" s="75">
        <v>607</v>
      </c>
      <c r="K17" s="75">
        <v>775</v>
      </c>
    </row>
    <row r="18" spans="1:11" x14ac:dyDescent="0.3">
      <c r="A18" s="45" t="s">
        <v>13</v>
      </c>
      <c r="B18" s="75">
        <v>176</v>
      </c>
      <c r="C18" s="75">
        <v>152</v>
      </c>
      <c r="D18" s="75">
        <v>138</v>
      </c>
      <c r="E18" s="75">
        <v>140</v>
      </c>
      <c r="F18" s="75">
        <v>229</v>
      </c>
      <c r="G18" s="75">
        <v>245</v>
      </c>
      <c r="H18" s="75">
        <v>166</v>
      </c>
      <c r="I18" s="75">
        <v>159</v>
      </c>
      <c r="J18" s="75">
        <v>154</v>
      </c>
      <c r="K18" s="75">
        <v>162</v>
      </c>
    </row>
    <row r="19" spans="1:11" x14ac:dyDescent="0.3">
      <c r="A19" s="45" t="s">
        <v>14</v>
      </c>
      <c r="B19" s="75">
        <v>4647</v>
      </c>
      <c r="C19" s="75">
        <v>4922</v>
      </c>
      <c r="D19" s="75">
        <v>4766</v>
      </c>
      <c r="E19" s="75">
        <v>5266</v>
      </c>
      <c r="F19" s="75">
        <v>5608</v>
      </c>
      <c r="G19" s="75">
        <v>5694</v>
      </c>
      <c r="H19" s="75">
        <v>5792</v>
      </c>
      <c r="I19" s="75">
        <v>5750</v>
      </c>
      <c r="J19" s="75">
        <v>5184</v>
      </c>
      <c r="K19" s="75">
        <v>5815</v>
      </c>
    </row>
    <row r="20" spans="1:11" x14ac:dyDescent="0.3">
      <c r="A20" s="45" t="s">
        <v>15</v>
      </c>
      <c r="B20" s="75">
        <v>805</v>
      </c>
      <c r="C20" s="75">
        <v>837</v>
      </c>
      <c r="D20" s="75">
        <v>880</v>
      </c>
      <c r="E20" s="75">
        <v>1011</v>
      </c>
      <c r="F20" s="75">
        <v>835</v>
      </c>
      <c r="G20" s="75">
        <v>925</v>
      </c>
      <c r="H20" s="75">
        <v>875</v>
      </c>
      <c r="I20" s="75">
        <v>826</v>
      </c>
      <c r="J20" s="75">
        <v>746</v>
      </c>
      <c r="K20" s="75">
        <v>884</v>
      </c>
    </row>
    <row r="21" spans="1:11" x14ac:dyDescent="0.3">
      <c r="A21" s="45" t="s">
        <v>16</v>
      </c>
      <c r="B21" s="75">
        <v>389</v>
      </c>
      <c r="C21" s="75">
        <v>342</v>
      </c>
      <c r="D21" s="75">
        <v>305</v>
      </c>
      <c r="E21" s="75">
        <v>423</v>
      </c>
      <c r="F21" s="75">
        <v>430</v>
      </c>
      <c r="G21" s="75">
        <v>413</v>
      </c>
      <c r="H21" s="75">
        <v>371</v>
      </c>
      <c r="I21" s="75">
        <v>390</v>
      </c>
      <c r="J21" s="75">
        <v>479</v>
      </c>
      <c r="K21" s="75">
        <v>536</v>
      </c>
    </row>
    <row r="22" spans="1:11" x14ac:dyDescent="0.3">
      <c r="A22" s="45" t="s">
        <v>17</v>
      </c>
      <c r="B22" s="75">
        <v>180</v>
      </c>
      <c r="C22" s="75">
        <v>165</v>
      </c>
      <c r="D22" s="75">
        <v>160</v>
      </c>
      <c r="E22" s="75">
        <v>176</v>
      </c>
      <c r="F22" s="75">
        <v>183</v>
      </c>
      <c r="G22" s="75">
        <v>161</v>
      </c>
      <c r="H22" s="75">
        <v>171</v>
      </c>
      <c r="I22" s="75">
        <v>132</v>
      </c>
      <c r="J22" s="75">
        <v>111</v>
      </c>
      <c r="K22" s="75">
        <v>180</v>
      </c>
    </row>
    <row r="23" spans="1:11" x14ac:dyDescent="0.3">
      <c r="A23" s="45" t="s">
        <v>18</v>
      </c>
      <c r="B23" s="75">
        <v>72451</v>
      </c>
      <c r="C23" s="75">
        <v>73123</v>
      </c>
      <c r="D23" s="75">
        <v>75039</v>
      </c>
      <c r="E23" s="75">
        <v>81777</v>
      </c>
      <c r="F23" s="75">
        <v>90621</v>
      </c>
      <c r="G23" s="75">
        <v>91262</v>
      </c>
      <c r="H23" s="75">
        <v>90721</v>
      </c>
      <c r="I23" s="75">
        <v>88090</v>
      </c>
      <c r="J23" s="75">
        <v>64608</v>
      </c>
      <c r="K23" s="75">
        <v>58763</v>
      </c>
    </row>
    <row r="24" spans="1:11" x14ac:dyDescent="0.3">
      <c r="A24" s="45" t="s">
        <v>19</v>
      </c>
      <c r="B24" s="75">
        <v>1005</v>
      </c>
      <c r="C24" s="75">
        <v>944</v>
      </c>
      <c r="D24" s="75">
        <v>945</v>
      </c>
      <c r="E24" s="75">
        <v>1067</v>
      </c>
      <c r="F24" s="75">
        <v>1126</v>
      </c>
      <c r="G24" s="75">
        <v>1160</v>
      </c>
      <c r="H24" s="75">
        <v>1038</v>
      </c>
      <c r="I24" s="75">
        <v>1048</v>
      </c>
      <c r="J24" s="75">
        <v>908</v>
      </c>
      <c r="K24" s="75">
        <v>1088</v>
      </c>
    </row>
    <row r="25" spans="1:11" x14ac:dyDescent="0.3">
      <c r="A25" s="45" t="s">
        <v>20</v>
      </c>
      <c r="B25" s="75">
        <v>1388</v>
      </c>
      <c r="C25" s="75">
        <v>1253</v>
      </c>
      <c r="D25" s="75">
        <v>1473</v>
      </c>
      <c r="E25" s="75">
        <v>1391</v>
      </c>
      <c r="F25" s="75">
        <v>1510</v>
      </c>
      <c r="G25" s="75">
        <v>1586</v>
      </c>
      <c r="H25" s="75">
        <v>1385</v>
      </c>
      <c r="I25" s="75">
        <v>1325</v>
      </c>
      <c r="J25" s="75">
        <v>979</v>
      </c>
      <c r="K25" s="75">
        <v>1015</v>
      </c>
    </row>
    <row r="26" spans="1:11" x14ac:dyDescent="0.3">
      <c r="A26" s="45" t="s">
        <v>21</v>
      </c>
      <c r="B26" s="75">
        <v>109</v>
      </c>
      <c r="C26" s="75">
        <v>94</v>
      </c>
      <c r="D26" s="75">
        <v>102</v>
      </c>
      <c r="E26" s="75">
        <v>125</v>
      </c>
      <c r="F26" s="75">
        <v>110</v>
      </c>
      <c r="G26" s="75">
        <v>140</v>
      </c>
      <c r="H26" s="75">
        <v>125</v>
      </c>
      <c r="I26" s="75">
        <v>101</v>
      </c>
      <c r="J26" s="75">
        <v>95</v>
      </c>
      <c r="K26" s="75">
        <v>105</v>
      </c>
    </row>
    <row r="27" spans="1:11" x14ac:dyDescent="0.3">
      <c r="A27" s="45" t="s">
        <v>22</v>
      </c>
      <c r="B27" s="75">
        <v>597</v>
      </c>
      <c r="C27" s="75">
        <v>520</v>
      </c>
      <c r="D27" s="75">
        <v>468</v>
      </c>
      <c r="E27" s="75">
        <v>645</v>
      </c>
      <c r="F27" s="75">
        <v>657</v>
      </c>
      <c r="G27" s="75">
        <v>683</v>
      </c>
      <c r="H27" s="75">
        <v>549</v>
      </c>
      <c r="I27" s="75">
        <v>506</v>
      </c>
      <c r="J27" s="75">
        <v>462</v>
      </c>
      <c r="K27" s="75">
        <v>478</v>
      </c>
    </row>
    <row r="28" spans="1:11" x14ac:dyDescent="0.3">
      <c r="A28" s="45" t="s">
        <v>23</v>
      </c>
      <c r="B28" s="75">
        <v>1574</v>
      </c>
      <c r="C28" s="75">
        <v>1510</v>
      </c>
      <c r="D28" s="75">
        <v>1596</v>
      </c>
      <c r="E28" s="75">
        <v>1748</v>
      </c>
      <c r="F28" s="75">
        <v>2007</v>
      </c>
      <c r="G28" s="75">
        <v>2211</v>
      </c>
      <c r="H28" s="75">
        <v>2244</v>
      </c>
      <c r="I28" s="75">
        <v>2216</v>
      </c>
      <c r="J28" s="75">
        <v>2069</v>
      </c>
      <c r="K28" s="75">
        <v>2528</v>
      </c>
    </row>
    <row r="29" spans="1:11" x14ac:dyDescent="0.3">
      <c r="A29" s="45" t="s">
        <v>24</v>
      </c>
      <c r="B29" s="75">
        <v>51</v>
      </c>
      <c r="C29" s="75">
        <v>34</v>
      </c>
      <c r="D29" s="75">
        <v>42</v>
      </c>
      <c r="E29" s="75">
        <v>52</v>
      </c>
      <c r="F29" s="75">
        <v>64</v>
      </c>
      <c r="G29" s="75">
        <v>62</v>
      </c>
      <c r="H29" s="75">
        <v>45</v>
      </c>
      <c r="I29" s="75">
        <v>74</v>
      </c>
      <c r="J29" s="75">
        <v>65</v>
      </c>
      <c r="K29" s="75">
        <v>63</v>
      </c>
    </row>
    <row r="30" spans="1:11" x14ac:dyDescent="0.3">
      <c r="A30" s="45" t="s">
        <v>25</v>
      </c>
      <c r="B30" s="75">
        <v>93</v>
      </c>
      <c r="C30" s="75">
        <v>115</v>
      </c>
      <c r="D30" s="75">
        <v>80</v>
      </c>
      <c r="E30" s="75">
        <v>126</v>
      </c>
      <c r="F30" s="75">
        <v>143</v>
      </c>
      <c r="G30" s="75">
        <v>166</v>
      </c>
      <c r="H30" s="75">
        <v>124</v>
      </c>
      <c r="I30" s="75">
        <v>98</v>
      </c>
      <c r="J30" s="75">
        <v>94</v>
      </c>
      <c r="K30" s="75">
        <v>100</v>
      </c>
    </row>
    <row r="31" spans="1:11" x14ac:dyDescent="0.3">
      <c r="A31" s="45" t="s">
        <v>26</v>
      </c>
      <c r="B31" s="75">
        <v>1943</v>
      </c>
      <c r="C31" s="75">
        <v>1945</v>
      </c>
      <c r="D31" s="75">
        <v>2046</v>
      </c>
      <c r="E31" s="75">
        <v>2385</v>
      </c>
      <c r="F31" s="75">
        <v>2868</v>
      </c>
      <c r="G31" s="75">
        <v>2790</v>
      </c>
      <c r="H31" s="75">
        <v>2905</v>
      </c>
      <c r="I31" s="75">
        <v>2793</v>
      </c>
      <c r="J31" s="75">
        <v>1936</v>
      </c>
      <c r="K31" s="75">
        <v>2323</v>
      </c>
    </row>
    <row r="32" spans="1:11" x14ac:dyDescent="0.3">
      <c r="A32" s="45" t="s">
        <v>27</v>
      </c>
      <c r="B32" s="75">
        <v>942</v>
      </c>
      <c r="C32" s="75">
        <v>923</v>
      </c>
      <c r="D32" s="75">
        <v>974</v>
      </c>
      <c r="E32" s="75">
        <v>1048</v>
      </c>
      <c r="F32" s="75">
        <v>1066</v>
      </c>
      <c r="G32" s="75">
        <v>1051</v>
      </c>
      <c r="H32" s="75">
        <v>1113</v>
      </c>
      <c r="I32" s="75">
        <v>1044</v>
      </c>
      <c r="J32" s="75">
        <v>778</v>
      </c>
      <c r="K32" s="75">
        <v>902</v>
      </c>
    </row>
    <row r="33" spans="1:11" x14ac:dyDescent="0.3">
      <c r="A33" s="45" t="s">
        <v>28</v>
      </c>
      <c r="B33" s="75">
        <v>507</v>
      </c>
      <c r="C33" s="75">
        <v>478</v>
      </c>
      <c r="D33" s="75">
        <v>426</v>
      </c>
      <c r="E33" s="75">
        <v>594</v>
      </c>
      <c r="F33" s="75">
        <v>653</v>
      </c>
      <c r="G33" s="75">
        <v>589</v>
      </c>
      <c r="H33" s="75">
        <v>564</v>
      </c>
      <c r="I33" s="75">
        <v>530</v>
      </c>
      <c r="J33" s="75">
        <v>493</v>
      </c>
      <c r="K33" s="75">
        <v>528</v>
      </c>
    </row>
    <row r="34" spans="1:11" x14ac:dyDescent="0.3">
      <c r="A34" s="45" t="s">
        <v>29</v>
      </c>
      <c r="B34" s="75">
        <v>20072</v>
      </c>
      <c r="C34" s="75">
        <v>19804</v>
      </c>
      <c r="D34" s="75">
        <v>19699</v>
      </c>
      <c r="E34" s="75">
        <v>21266</v>
      </c>
      <c r="F34" s="75">
        <v>22898</v>
      </c>
      <c r="G34" s="75">
        <v>21757</v>
      </c>
      <c r="H34" s="75">
        <v>19942</v>
      </c>
      <c r="I34" s="75">
        <v>17542</v>
      </c>
      <c r="J34" s="75">
        <v>12605</v>
      </c>
      <c r="K34" s="75">
        <v>17173</v>
      </c>
    </row>
    <row r="35" spans="1:11" x14ac:dyDescent="0.3">
      <c r="A35" s="45" t="s">
        <v>30</v>
      </c>
      <c r="B35" s="75">
        <v>1486</v>
      </c>
      <c r="C35" s="75">
        <v>1055</v>
      </c>
      <c r="D35" s="75">
        <v>1174</v>
      </c>
      <c r="E35" s="75">
        <v>1425</v>
      </c>
      <c r="F35" s="75">
        <v>1529</v>
      </c>
      <c r="G35" s="75">
        <v>1755</v>
      </c>
      <c r="H35" s="75">
        <v>2340</v>
      </c>
      <c r="I35" s="75">
        <v>2228</v>
      </c>
      <c r="J35" s="75">
        <v>1776</v>
      </c>
      <c r="K35" s="75">
        <v>2326</v>
      </c>
    </row>
    <row r="36" spans="1:11" x14ac:dyDescent="0.3">
      <c r="A36" s="45" t="s">
        <v>31</v>
      </c>
      <c r="B36" s="75">
        <v>123</v>
      </c>
      <c r="C36" s="75">
        <v>133</v>
      </c>
      <c r="D36" s="75">
        <v>138</v>
      </c>
      <c r="E36" s="75">
        <v>154</v>
      </c>
      <c r="F36" s="75">
        <v>169</v>
      </c>
      <c r="G36" s="75">
        <v>134</v>
      </c>
      <c r="H36" s="75">
        <v>165</v>
      </c>
      <c r="I36" s="75">
        <v>155</v>
      </c>
      <c r="J36" s="75">
        <v>111</v>
      </c>
      <c r="K36" s="75">
        <v>148</v>
      </c>
    </row>
    <row r="37" spans="1:11" x14ac:dyDescent="0.3">
      <c r="A37" s="45" t="s">
        <v>32</v>
      </c>
      <c r="B37" s="75">
        <v>10945</v>
      </c>
      <c r="C37" s="75">
        <v>10760</v>
      </c>
      <c r="D37" s="75">
        <v>11146</v>
      </c>
      <c r="E37" s="75">
        <v>13071</v>
      </c>
      <c r="F37" s="75">
        <v>15256</v>
      </c>
      <c r="G37" s="75">
        <v>15432</v>
      </c>
      <c r="H37" s="75">
        <v>15041</v>
      </c>
      <c r="I37" s="75">
        <v>14960</v>
      </c>
      <c r="J37" s="75">
        <v>11943</v>
      </c>
      <c r="K37" s="75">
        <v>14438</v>
      </c>
    </row>
    <row r="38" spans="1:11" x14ac:dyDescent="0.3">
      <c r="A38" s="45" t="s">
        <v>33</v>
      </c>
      <c r="B38" s="75">
        <v>9042</v>
      </c>
      <c r="C38" s="75">
        <v>9280</v>
      </c>
      <c r="D38" s="75">
        <v>9635</v>
      </c>
      <c r="E38" s="75">
        <v>11571</v>
      </c>
      <c r="F38" s="75">
        <v>12681</v>
      </c>
      <c r="G38" s="75">
        <v>11582</v>
      </c>
      <c r="H38" s="75">
        <v>11981</v>
      </c>
      <c r="I38" s="75">
        <v>12340</v>
      </c>
      <c r="J38" s="75">
        <v>9810</v>
      </c>
      <c r="K38" s="75">
        <v>11923</v>
      </c>
    </row>
    <row r="39" spans="1:11" x14ac:dyDescent="0.3">
      <c r="A39" s="45" t="s">
        <v>34</v>
      </c>
      <c r="B39" s="75">
        <v>290</v>
      </c>
      <c r="C39" s="75">
        <v>301</v>
      </c>
      <c r="D39" s="75">
        <v>287</v>
      </c>
      <c r="E39" s="75">
        <v>305</v>
      </c>
      <c r="F39" s="75">
        <v>432</v>
      </c>
      <c r="G39" s="75">
        <v>464</v>
      </c>
      <c r="H39" s="75">
        <v>465</v>
      </c>
      <c r="I39" s="75">
        <v>409</v>
      </c>
      <c r="J39" s="75">
        <v>294</v>
      </c>
      <c r="K39" s="75">
        <v>398</v>
      </c>
    </row>
    <row r="40" spans="1:11" x14ac:dyDescent="0.3">
      <c r="A40" s="45" t="s">
        <v>35</v>
      </c>
      <c r="B40" s="75">
        <v>11844</v>
      </c>
      <c r="C40" s="75">
        <v>12177</v>
      </c>
      <c r="D40" s="75">
        <v>13179</v>
      </c>
      <c r="E40" s="75">
        <v>14539</v>
      </c>
      <c r="F40" s="75">
        <v>15991</v>
      </c>
      <c r="G40" s="75">
        <v>14760</v>
      </c>
      <c r="H40" s="75">
        <v>15259</v>
      </c>
      <c r="I40" s="75">
        <v>15809</v>
      </c>
      <c r="J40" s="75">
        <v>12429</v>
      </c>
      <c r="K40" s="75">
        <v>15540</v>
      </c>
    </row>
    <row r="41" spans="1:11" x14ac:dyDescent="0.3">
      <c r="A41" s="45" t="s">
        <v>36</v>
      </c>
      <c r="B41" s="75">
        <v>17955</v>
      </c>
      <c r="C41" s="75">
        <v>17898</v>
      </c>
      <c r="D41" s="75">
        <v>19006</v>
      </c>
      <c r="E41" s="75">
        <v>20134</v>
      </c>
      <c r="F41" s="75">
        <v>21290</v>
      </c>
      <c r="G41" s="75">
        <v>20409</v>
      </c>
      <c r="H41" s="75">
        <v>20002</v>
      </c>
      <c r="I41" s="75">
        <v>19676</v>
      </c>
      <c r="J41" s="75">
        <v>14748</v>
      </c>
      <c r="K41" s="75">
        <v>17844</v>
      </c>
    </row>
    <row r="42" spans="1:11" x14ac:dyDescent="0.3">
      <c r="A42" s="45" t="s">
        <v>37</v>
      </c>
      <c r="B42" s="75">
        <v>4728</v>
      </c>
      <c r="C42" s="75">
        <v>3316</v>
      </c>
      <c r="D42" s="75">
        <v>4760</v>
      </c>
      <c r="E42" s="75">
        <v>4478</v>
      </c>
      <c r="F42" s="75">
        <v>5213</v>
      </c>
      <c r="G42" s="75">
        <v>5181</v>
      </c>
      <c r="H42" s="75">
        <v>4971</v>
      </c>
      <c r="I42" s="75">
        <v>5121</v>
      </c>
      <c r="J42" s="75">
        <v>3483</v>
      </c>
      <c r="K42" s="75">
        <v>4198</v>
      </c>
    </row>
    <row r="43" spans="1:11" x14ac:dyDescent="0.3">
      <c r="A43" s="45" t="s">
        <v>38</v>
      </c>
      <c r="B43" s="75">
        <v>4294</v>
      </c>
      <c r="C43" s="75">
        <v>2981</v>
      </c>
      <c r="D43" s="75">
        <v>3088</v>
      </c>
      <c r="E43" s="75">
        <v>5199</v>
      </c>
      <c r="F43" s="75">
        <v>5954</v>
      </c>
      <c r="G43" s="75">
        <v>5914</v>
      </c>
      <c r="H43" s="75">
        <v>6107</v>
      </c>
      <c r="I43" s="75">
        <v>6320</v>
      </c>
      <c r="J43" s="75">
        <v>5012</v>
      </c>
      <c r="K43" s="75">
        <v>5712</v>
      </c>
    </row>
    <row r="44" spans="1:11" x14ac:dyDescent="0.3">
      <c r="A44" s="45" t="s">
        <v>39</v>
      </c>
      <c r="B44" s="75">
        <v>1304</v>
      </c>
      <c r="C44" s="75">
        <v>1406</v>
      </c>
      <c r="D44" s="75">
        <v>1417</v>
      </c>
      <c r="E44" s="75">
        <v>1463</v>
      </c>
      <c r="F44" s="75">
        <v>1532</v>
      </c>
      <c r="G44" s="75">
        <v>1598</v>
      </c>
      <c r="H44" s="75">
        <v>1426</v>
      </c>
      <c r="I44" s="75">
        <v>1448</v>
      </c>
      <c r="J44" s="75">
        <v>1111</v>
      </c>
      <c r="K44" s="75">
        <v>1427</v>
      </c>
    </row>
    <row r="45" spans="1:11" x14ac:dyDescent="0.3">
      <c r="A45" s="45" t="s">
        <v>40</v>
      </c>
      <c r="B45" s="75">
        <v>3388</v>
      </c>
      <c r="C45" s="75">
        <v>3203</v>
      </c>
      <c r="D45" s="75">
        <v>3327</v>
      </c>
      <c r="E45" s="75">
        <v>3413</v>
      </c>
      <c r="F45" s="75">
        <v>3604</v>
      </c>
      <c r="G45" s="75">
        <v>3966</v>
      </c>
      <c r="H45" s="75">
        <v>3936</v>
      </c>
      <c r="I45" s="75">
        <v>3901</v>
      </c>
      <c r="J45" s="75">
        <v>2515</v>
      </c>
      <c r="K45" s="75">
        <v>2823</v>
      </c>
    </row>
    <row r="46" spans="1:11" x14ac:dyDescent="0.3">
      <c r="A46" s="45" t="s">
        <v>41</v>
      </c>
      <c r="B46" s="75">
        <v>2569</v>
      </c>
      <c r="C46" s="75">
        <v>2594</v>
      </c>
      <c r="D46" s="75">
        <v>2487</v>
      </c>
      <c r="E46" s="75">
        <v>2715</v>
      </c>
      <c r="F46" s="75">
        <v>2763</v>
      </c>
      <c r="G46" s="75">
        <v>2700</v>
      </c>
      <c r="H46" s="75">
        <v>2524</v>
      </c>
      <c r="I46" s="75">
        <v>2487</v>
      </c>
      <c r="J46" s="75">
        <v>1995</v>
      </c>
      <c r="K46" s="75">
        <v>2403</v>
      </c>
    </row>
    <row r="47" spans="1:11" x14ac:dyDescent="0.3">
      <c r="A47" s="45" t="s">
        <v>42</v>
      </c>
      <c r="B47" s="75">
        <v>8742</v>
      </c>
      <c r="C47" s="75">
        <v>8800</v>
      </c>
      <c r="D47" s="75">
        <v>8896</v>
      </c>
      <c r="E47" s="75">
        <v>9816</v>
      </c>
      <c r="F47" s="75">
        <v>10497</v>
      </c>
      <c r="G47" s="75">
        <v>10163</v>
      </c>
      <c r="H47" s="75">
        <v>10656</v>
      </c>
      <c r="I47" s="75">
        <v>10367</v>
      </c>
      <c r="J47" s="75">
        <v>6439</v>
      </c>
      <c r="K47" s="75">
        <v>7595</v>
      </c>
    </row>
    <row r="48" spans="1:11" x14ac:dyDescent="0.3">
      <c r="A48" s="45" t="s">
        <v>43</v>
      </c>
      <c r="B48" s="75">
        <v>1494</v>
      </c>
      <c r="C48" s="75">
        <v>1545</v>
      </c>
      <c r="D48" s="75">
        <v>1536</v>
      </c>
      <c r="E48" s="75">
        <v>1695</v>
      </c>
      <c r="F48" s="75">
        <v>1701</v>
      </c>
      <c r="G48" s="75">
        <v>1638</v>
      </c>
      <c r="H48" s="75">
        <v>1563</v>
      </c>
      <c r="I48" s="75">
        <v>1444</v>
      </c>
      <c r="J48" s="75">
        <v>1037</v>
      </c>
      <c r="K48" s="75">
        <v>1285</v>
      </c>
    </row>
    <row r="49" spans="1:11" x14ac:dyDescent="0.3">
      <c r="A49" s="45" t="s">
        <v>44</v>
      </c>
      <c r="B49" s="75">
        <v>858</v>
      </c>
      <c r="C49" s="75">
        <v>1013</v>
      </c>
      <c r="D49" s="75">
        <v>1101</v>
      </c>
      <c r="E49" s="75">
        <v>1093</v>
      </c>
      <c r="F49" s="75">
        <v>1196</v>
      </c>
      <c r="G49" s="75">
        <v>1097</v>
      </c>
      <c r="H49" s="75">
        <v>941</v>
      </c>
      <c r="I49" s="75">
        <v>1050</v>
      </c>
      <c r="J49" s="75">
        <v>1001</v>
      </c>
      <c r="K49" s="75">
        <v>1018</v>
      </c>
    </row>
    <row r="50" spans="1:11" x14ac:dyDescent="0.3">
      <c r="A50" s="45" t="s">
        <v>45</v>
      </c>
      <c r="B50" s="75">
        <v>41</v>
      </c>
      <c r="C50" s="75">
        <v>45</v>
      </c>
      <c r="D50" s="75">
        <v>44</v>
      </c>
      <c r="E50" s="75">
        <v>44</v>
      </c>
      <c r="F50" s="75">
        <v>55</v>
      </c>
      <c r="G50" s="75">
        <v>47</v>
      </c>
      <c r="H50" s="75">
        <v>43</v>
      </c>
      <c r="I50" s="75">
        <v>44</v>
      </c>
      <c r="J50" s="75">
        <v>44</v>
      </c>
      <c r="K50" s="75">
        <v>15</v>
      </c>
    </row>
    <row r="51" spans="1:11" x14ac:dyDescent="0.3">
      <c r="A51" s="45" t="s">
        <v>46</v>
      </c>
      <c r="B51" s="75">
        <v>267</v>
      </c>
      <c r="C51" s="75">
        <v>224</v>
      </c>
      <c r="D51" s="75">
        <v>200</v>
      </c>
      <c r="E51" s="75">
        <v>254</v>
      </c>
      <c r="F51" s="75">
        <v>326</v>
      </c>
      <c r="G51" s="75">
        <v>286</v>
      </c>
      <c r="H51" s="75">
        <v>279</v>
      </c>
      <c r="I51" s="75">
        <v>340</v>
      </c>
      <c r="J51" s="75">
        <v>285</v>
      </c>
      <c r="K51" s="75">
        <v>282</v>
      </c>
    </row>
    <row r="52" spans="1:11" x14ac:dyDescent="0.3">
      <c r="A52" s="45" t="s">
        <v>47</v>
      </c>
      <c r="B52" s="75">
        <v>2215</v>
      </c>
      <c r="C52" s="75">
        <v>2373</v>
      </c>
      <c r="D52" s="75">
        <v>2501</v>
      </c>
      <c r="E52" s="75">
        <v>2715</v>
      </c>
      <c r="F52" s="75">
        <v>3043</v>
      </c>
      <c r="G52" s="75">
        <v>2859</v>
      </c>
      <c r="H52" s="75">
        <v>2858</v>
      </c>
      <c r="I52" s="75">
        <v>2694</v>
      </c>
      <c r="J52" s="75">
        <v>2273</v>
      </c>
      <c r="K52" s="75">
        <v>2608</v>
      </c>
    </row>
    <row r="53" spans="1:11" x14ac:dyDescent="0.3">
      <c r="A53" s="45" t="s">
        <v>48</v>
      </c>
      <c r="B53" s="75">
        <v>2795</v>
      </c>
      <c r="C53" s="75">
        <v>3073</v>
      </c>
      <c r="D53" s="75">
        <v>3026</v>
      </c>
      <c r="E53" s="75">
        <v>3145</v>
      </c>
      <c r="F53" s="75">
        <v>3317</v>
      </c>
      <c r="G53" s="75">
        <v>3395</v>
      </c>
      <c r="H53" s="75">
        <v>3343</v>
      </c>
      <c r="I53" s="75">
        <v>3146</v>
      </c>
      <c r="J53" s="75">
        <v>2023</v>
      </c>
      <c r="K53" s="75">
        <v>2174</v>
      </c>
    </row>
    <row r="54" spans="1:11" x14ac:dyDescent="0.3">
      <c r="A54" s="45" t="s">
        <v>49</v>
      </c>
      <c r="B54" s="75">
        <v>3249</v>
      </c>
      <c r="C54" s="75">
        <v>3257</v>
      </c>
      <c r="D54" s="75">
        <v>3287</v>
      </c>
      <c r="E54" s="75">
        <v>4000</v>
      </c>
      <c r="F54" s="75">
        <v>4480</v>
      </c>
      <c r="G54" s="75">
        <v>4892</v>
      </c>
      <c r="H54" s="75">
        <v>4810</v>
      </c>
      <c r="I54" s="75">
        <v>4705</v>
      </c>
      <c r="J54" s="75">
        <v>4089</v>
      </c>
      <c r="K54" s="75">
        <v>4768</v>
      </c>
    </row>
    <row r="55" spans="1:11" x14ac:dyDescent="0.3">
      <c r="A55" s="45" t="s">
        <v>50</v>
      </c>
      <c r="B55" s="75">
        <v>589</v>
      </c>
      <c r="C55" s="75">
        <v>529</v>
      </c>
      <c r="D55" s="75">
        <v>679</v>
      </c>
      <c r="E55" s="75">
        <v>754</v>
      </c>
      <c r="F55" s="75">
        <v>779</v>
      </c>
      <c r="G55" s="75">
        <v>829</v>
      </c>
      <c r="H55" s="75">
        <v>782</v>
      </c>
      <c r="I55" s="75">
        <v>756</v>
      </c>
      <c r="J55" s="75">
        <v>622</v>
      </c>
      <c r="K55" s="75">
        <v>712</v>
      </c>
    </row>
    <row r="56" spans="1:11" x14ac:dyDescent="0.3">
      <c r="A56" s="45" t="s">
        <v>51</v>
      </c>
      <c r="B56" s="75">
        <v>346</v>
      </c>
      <c r="C56" s="75">
        <v>307</v>
      </c>
      <c r="D56" s="75">
        <v>297</v>
      </c>
      <c r="E56" s="75">
        <v>403</v>
      </c>
      <c r="F56" s="75">
        <v>391</v>
      </c>
      <c r="G56" s="75">
        <v>389</v>
      </c>
      <c r="H56" s="75">
        <v>342</v>
      </c>
      <c r="I56" s="75">
        <v>407</v>
      </c>
      <c r="J56" s="75">
        <v>383</v>
      </c>
      <c r="K56" s="75">
        <v>449</v>
      </c>
    </row>
    <row r="57" spans="1:11" x14ac:dyDescent="0.3">
      <c r="A57" s="45" t="s">
        <v>52</v>
      </c>
      <c r="B57" s="75">
        <v>102</v>
      </c>
      <c r="C57" s="75">
        <v>113</v>
      </c>
      <c r="D57" s="75">
        <v>105</v>
      </c>
      <c r="E57" s="75">
        <v>131</v>
      </c>
      <c r="F57" s="75">
        <v>154</v>
      </c>
      <c r="G57" s="75">
        <v>158</v>
      </c>
      <c r="H57" s="75">
        <v>129</v>
      </c>
      <c r="I57" s="75">
        <v>120</v>
      </c>
      <c r="J57" s="75">
        <v>122</v>
      </c>
      <c r="K57" s="75">
        <v>132</v>
      </c>
    </row>
    <row r="58" spans="1:11" x14ac:dyDescent="0.3">
      <c r="A58" s="45" t="s">
        <v>53</v>
      </c>
      <c r="B58" s="75">
        <v>2428</v>
      </c>
      <c r="C58" s="75">
        <v>2368</v>
      </c>
      <c r="D58" s="75">
        <v>2345</v>
      </c>
      <c r="E58" s="75">
        <v>2504</v>
      </c>
      <c r="F58" s="75">
        <v>2843</v>
      </c>
      <c r="G58" s="75">
        <v>2790</v>
      </c>
      <c r="H58" s="75">
        <v>2731</v>
      </c>
      <c r="I58" s="75">
        <v>2931</v>
      </c>
      <c r="J58" s="75">
        <v>2380</v>
      </c>
      <c r="K58" s="75">
        <v>2645</v>
      </c>
    </row>
    <row r="59" spans="1:11" x14ac:dyDescent="0.3">
      <c r="A59" s="45" t="s">
        <v>54</v>
      </c>
      <c r="B59" s="75">
        <v>408</v>
      </c>
      <c r="C59" s="75">
        <v>419</v>
      </c>
      <c r="D59" s="75">
        <v>350</v>
      </c>
      <c r="E59" s="75">
        <v>451</v>
      </c>
      <c r="F59" s="75">
        <v>460</v>
      </c>
      <c r="G59" s="75">
        <v>493</v>
      </c>
      <c r="H59" s="75">
        <v>509</v>
      </c>
      <c r="I59" s="75">
        <v>548</v>
      </c>
      <c r="J59" s="75">
        <v>446</v>
      </c>
      <c r="K59" s="75">
        <v>423</v>
      </c>
    </row>
    <row r="60" spans="1:11" x14ac:dyDescent="0.3">
      <c r="A60" s="45" t="s">
        <v>55</v>
      </c>
      <c r="B60" s="75">
        <v>5195</v>
      </c>
      <c r="C60" s="75">
        <v>4563</v>
      </c>
      <c r="D60" s="75">
        <v>4070</v>
      </c>
      <c r="E60" s="75">
        <v>4105</v>
      </c>
      <c r="F60" s="75">
        <v>5749</v>
      </c>
      <c r="G60" s="75">
        <v>5647</v>
      </c>
      <c r="H60" s="75">
        <v>5599</v>
      </c>
      <c r="I60" s="75">
        <v>5513</v>
      </c>
      <c r="J60" s="75">
        <v>4095</v>
      </c>
      <c r="K60" s="75">
        <v>4801</v>
      </c>
    </row>
    <row r="61" spans="1:11" x14ac:dyDescent="0.3">
      <c r="A61" s="45" t="s">
        <v>56</v>
      </c>
      <c r="B61" s="75">
        <v>968</v>
      </c>
      <c r="C61" s="75">
        <v>987</v>
      </c>
      <c r="D61" s="75">
        <v>901</v>
      </c>
      <c r="E61" s="75">
        <v>1021</v>
      </c>
      <c r="F61" s="75">
        <v>1310</v>
      </c>
      <c r="G61" s="75">
        <v>1358</v>
      </c>
      <c r="H61" s="75">
        <v>1367</v>
      </c>
      <c r="I61" s="75">
        <v>1383</v>
      </c>
      <c r="J61" s="75">
        <v>1064</v>
      </c>
      <c r="K61" s="75">
        <v>1336</v>
      </c>
    </row>
    <row r="62" spans="1:11" x14ac:dyDescent="0.3">
      <c r="A62" s="45" t="s">
        <v>57</v>
      </c>
      <c r="B62" s="75">
        <v>296</v>
      </c>
      <c r="C62" s="75">
        <v>284</v>
      </c>
      <c r="D62" s="75">
        <v>328</v>
      </c>
      <c r="E62" s="75">
        <v>438</v>
      </c>
      <c r="F62" s="75">
        <v>551</v>
      </c>
      <c r="G62" s="75">
        <v>525</v>
      </c>
      <c r="H62" s="75">
        <v>489</v>
      </c>
      <c r="I62" s="75">
        <v>522</v>
      </c>
      <c r="J62" s="75">
        <v>534</v>
      </c>
      <c r="K62" s="75">
        <v>570</v>
      </c>
    </row>
    <row r="63" spans="1:11" x14ac:dyDescent="0.3">
      <c r="A63" s="54" t="s">
        <v>505</v>
      </c>
      <c r="B63" s="75">
        <v>226544</v>
      </c>
      <c r="C63" s="75">
        <v>223128</v>
      </c>
      <c r="D63" s="75">
        <v>230904</v>
      </c>
      <c r="E63" s="75">
        <v>254561</v>
      </c>
      <c r="F63" s="75">
        <v>280020</v>
      </c>
      <c r="G63" s="75">
        <v>277160</v>
      </c>
      <c r="H63" s="75">
        <v>274854</v>
      </c>
      <c r="I63" s="75">
        <v>269031</v>
      </c>
      <c r="J63" s="75">
        <v>203888</v>
      </c>
      <c r="K63" s="75">
        <v>225109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DCAB-04AB-4093-851F-6B126FD13DB2}">
  <dimension ref="A1:N63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45" bestFit="1" customWidth="1"/>
    <col min="2" max="11" width="8.453125" style="44" customWidth="1"/>
    <col min="12" max="14" width="8.453125" style="45" customWidth="1"/>
    <col min="15" max="16384" width="9.1796875" style="45"/>
  </cols>
  <sheetData>
    <row r="1" spans="1:14" ht="17.5" x14ac:dyDescent="0.3">
      <c r="A1" s="43" t="str">
        <f>Parameters!$A$36</f>
        <v>TABLE 8H FATAL CRASHES BY COUNTY BY MONTH - 2021</v>
      </c>
    </row>
    <row r="3" spans="1:14" x14ac:dyDescent="0.3">
      <c r="A3" s="74" t="s">
        <v>498</v>
      </c>
      <c r="B3" s="74" t="s">
        <v>499</v>
      </c>
      <c r="C3" s="45"/>
      <c r="D3" s="45"/>
      <c r="E3" s="45"/>
      <c r="F3" s="45"/>
      <c r="G3" s="45"/>
      <c r="H3" s="45"/>
      <c r="I3" s="45"/>
      <c r="J3" s="45"/>
      <c r="K3" s="45"/>
    </row>
    <row r="4" spans="1:14" x14ac:dyDescent="0.3">
      <c r="A4" s="53" t="s">
        <v>630</v>
      </c>
      <c r="B4" s="76" t="s">
        <v>591</v>
      </c>
      <c r="C4" s="76" t="s">
        <v>592</v>
      </c>
      <c r="D4" s="76" t="s">
        <v>593</v>
      </c>
      <c r="E4" s="76" t="s">
        <v>594</v>
      </c>
      <c r="F4" s="76" t="s">
        <v>595</v>
      </c>
      <c r="G4" s="76" t="s">
        <v>596</v>
      </c>
      <c r="H4" s="76" t="s">
        <v>597</v>
      </c>
      <c r="I4" s="76" t="s">
        <v>598</v>
      </c>
      <c r="J4" s="76" t="s">
        <v>599</v>
      </c>
      <c r="K4" s="76" t="s">
        <v>600</v>
      </c>
      <c r="L4" s="76" t="s">
        <v>601</v>
      </c>
      <c r="M4" s="76" t="s">
        <v>602</v>
      </c>
      <c r="N4" s="76" t="s">
        <v>505</v>
      </c>
    </row>
    <row r="5" spans="1:14" x14ac:dyDescent="0.3">
      <c r="A5" s="45" t="s">
        <v>0</v>
      </c>
      <c r="B5" s="75">
        <v>4</v>
      </c>
      <c r="C5" s="75">
        <v>11</v>
      </c>
      <c r="D5" s="75">
        <v>8</v>
      </c>
      <c r="E5" s="75">
        <v>11</v>
      </c>
      <c r="F5" s="75">
        <v>9</v>
      </c>
      <c r="G5" s="75">
        <v>7</v>
      </c>
      <c r="H5" s="75">
        <v>9</v>
      </c>
      <c r="I5" s="75">
        <v>8</v>
      </c>
      <c r="J5" s="75">
        <v>8</v>
      </c>
      <c r="K5" s="75">
        <v>5</v>
      </c>
      <c r="L5" s="75">
        <v>10</v>
      </c>
      <c r="M5" s="75">
        <v>9</v>
      </c>
      <c r="N5" s="75">
        <v>99</v>
      </c>
    </row>
    <row r="6" spans="1:14" x14ac:dyDescent="0.3">
      <c r="A6" s="45" t="s">
        <v>2</v>
      </c>
      <c r="B6" s="75">
        <v>1</v>
      </c>
      <c r="C6" s="75">
        <v>1</v>
      </c>
      <c r="D6" s="75">
        <v>2</v>
      </c>
      <c r="E6" s="75">
        <v>0</v>
      </c>
      <c r="F6" s="75">
        <v>0</v>
      </c>
      <c r="G6" s="75">
        <v>1</v>
      </c>
      <c r="H6" s="75">
        <v>1</v>
      </c>
      <c r="I6" s="75">
        <v>0</v>
      </c>
      <c r="J6" s="75">
        <v>1</v>
      </c>
      <c r="K6" s="75">
        <v>1</v>
      </c>
      <c r="L6" s="75">
        <v>4</v>
      </c>
      <c r="M6" s="75">
        <v>0</v>
      </c>
      <c r="N6" s="75">
        <v>12</v>
      </c>
    </row>
    <row r="7" spans="1:14" x14ac:dyDescent="0.3">
      <c r="A7" s="45" t="s">
        <v>3</v>
      </c>
      <c r="B7" s="75">
        <v>6</v>
      </c>
      <c r="C7" s="75">
        <v>6</v>
      </c>
      <c r="D7" s="75">
        <v>4</v>
      </c>
      <c r="E7" s="75">
        <v>5</v>
      </c>
      <c r="F7" s="75">
        <v>4</v>
      </c>
      <c r="G7" s="75">
        <v>3</v>
      </c>
      <c r="H7" s="75">
        <v>6</v>
      </c>
      <c r="I7" s="75">
        <v>3</v>
      </c>
      <c r="J7" s="75">
        <v>5</v>
      </c>
      <c r="K7" s="75">
        <v>3</v>
      </c>
      <c r="L7" s="75">
        <v>2</v>
      </c>
      <c r="M7" s="75">
        <v>1</v>
      </c>
      <c r="N7" s="75">
        <v>48</v>
      </c>
    </row>
    <row r="8" spans="1:14" x14ac:dyDescent="0.3">
      <c r="A8" s="45" t="s">
        <v>4</v>
      </c>
      <c r="B8" s="75">
        <v>0</v>
      </c>
      <c r="C8" s="75">
        <v>2</v>
      </c>
      <c r="D8" s="75">
        <v>0</v>
      </c>
      <c r="E8" s="75">
        <v>4</v>
      </c>
      <c r="F8" s="75">
        <v>0</v>
      </c>
      <c r="G8" s="75">
        <v>4</v>
      </c>
      <c r="H8" s="75">
        <v>1</v>
      </c>
      <c r="I8" s="75">
        <v>1</v>
      </c>
      <c r="J8" s="75">
        <v>0</v>
      </c>
      <c r="K8" s="75">
        <v>0</v>
      </c>
      <c r="L8" s="75">
        <v>0</v>
      </c>
      <c r="M8" s="75">
        <v>2</v>
      </c>
      <c r="N8" s="75">
        <v>14</v>
      </c>
    </row>
    <row r="9" spans="1:14" x14ac:dyDescent="0.3">
      <c r="A9" s="45" t="s">
        <v>5</v>
      </c>
      <c r="B9" s="75">
        <v>0</v>
      </c>
      <c r="C9" s="75">
        <v>0</v>
      </c>
      <c r="D9" s="75">
        <v>0</v>
      </c>
      <c r="E9" s="75">
        <v>1</v>
      </c>
      <c r="F9" s="75">
        <v>0</v>
      </c>
      <c r="G9" s="75">
        <v>0</v>
      </c>
      <c r="H9" s="75">
        <v>1</v>
      </c>
      <c r="I9" s="75">
        <v>2</v>
      </c>
      <c r="J9" s="75">
        <v>0</v>
      </c>
      <c r="K9" s="75">
        <v>0</v>
      </c>
      <c r="L9" s="75">
        <v>0</v>
      </c>
      <c r="M9" s="75">
        <v>1</v>
      </c>
      <c r="N9" s="75">
        <v>5</v>
      </c>
    </row>
    <row r="10" spans="1:14" x14ac:dyDescent="0.3">
      <c r="A10" s="45" t="s">
        <v>6</v>
      </c>
      <c r="B10" s="75">
        <v>13</v>
      </c>
      <c r="C10" s="75">
        <v>6</v>
      </c>
      <c r="D10" s="75">
        <v>5</v>
      </c>
      <c r="E10" s="75">
        <v>6</v>
      </c>
      <c r="F10" s="75">
        <v>7</v>
      </c>
      <c r="G10" s="75">
        <v>9</v>
      </c>
      <c r="H10" s="75">
        <v>4</v>
      </c>
      <c r="I10" s="75">
        <v>5</v>
      </c>
      <c r="J10" s="75">
        <v>9</v>
      </c>
      <c r="K10" s="75">
        <v>10</v>
      </c>
      <c r="L10" s="75">
        <v>9</v>
      </c>
      <c r="M10" s="75">
        <v>6</v>
      </c>
      <c r="N10" s="75">
        <v>89</v>
      </c>
    </row>
    <row r="11" spans="1:14" x14ac:dyDescent="0.3">
      <c r="A11" s="45" t="s">
        <v>7</v>
      </c>
      <c r="B11" s="75">
        <v>0</v>
      </c>
      <c r="C11" s="75">
        <v>0</v>
      </c>
      <c r="D11" s="75">
        <v>1</v>
      </c>
      <c r="E11" s="75">
        <v>0</v>
      </c>
      <c r="F11" s="75">
        <v>0</v>
      </c>
      <c r="G11" s="75">
        <v>0</v>
      </c>
      <c r="H11" s="75">
        <v>0</v>
      </c>
      <c r="I11" s="75">
        <v>1</v>
      </c>
      <c r="J11" s="75">
        <v>0</v>
      </c>
      <c r="K11" s="75">
        <v>1</v>
      </c>
      <c r="L11" s="75">
        <v>0</v>
      </c>
      <c r="M11" s="75">
        <v>0</v>
      </c>
      <c r="N11" s="75">
        <v>3</v>
      </c>
    </row>
    <row r="12" spans="1:14" x14ac:dyDescent="0.3">
      <c r="A12" s="45" t="s">
        <v>8</v>
      </c>
      <c r="B12" s="75">
        <v>3</v>
      </c>
      <c r="C12" s="75">
        <v>2</v>
      </c>
      <c r="D12" s="75">
        <v>1</v>
      </c>
      <c r="E12" s="75">
        <v>3</v>
      </c>
      <c r="F12" s="75">
        <v>3</v>
      </c>
      <c r="G12" s="75">
        <v>3</v>
      </c>
      <c r="H12" s="75">
        <v>5</v>
      </c>
      <c r="I12" s="75">
        <v>2</v>
      </c>
      <c r="J12" s="75">
        <v>1</v>
      </c>
      <c r="K12" s="75">
        <v>1</v>
      </c>
      <c r="L12" s="75">
        <v>0</v>
      </c>
      <c r="M12" s="75">
        <v>0</v>
      </c>
      <c r="N12" s="75">
        <v>24</v>
      </c>
    </row>
    <row r="13" spans="1:14" x14ac:dyDescent="0.3">
      <c r="A13" s="45" t="s">
        <v>9</v>
      </c>
      <c r="B13" s="75">
        <v>17</v>
      </c>
      <c r="C13" s="75">
        <v>15</v>
      </c>
      <c r="D13" s="75">
        <v>13</v>
      </c>
      <c r="E13" s="75">
        <v>13</v>
      </c>
      <c r="F13" s="75">
        <v>12</v>
      </c>
      <c r="G13" s="75">
        <v>14</v>
      </c>
      <c r="H13" s="75">
        <v>17</v>
      </c>
      <c r="I13" s="75">
        <v>20</v>
      </c>
      <c r="J13" s="75">
        <v>13</v>
      </c>
      <c r="K13" s="75">
        <v>16</v>
      </c>
      <c r="L13" s="75">
        <v>11</v>
      </c>
      <c r="M13" s="75">
        <v>7</v>
      </c>
      <c r="N13" s="75">
        <v>168</v>
      </c>
    </row>
    <row r="14" spans="1:14" x14ac:dyDescent="0.3">
      <c r="A14" s="45" t="s">
        <v>10</v>
      </c>
      <c r="B14" s="75">
        <v>0</v>
      </c>
      <c r="C14" s="75">
        <v>1</v>
      </c>
      <c r="D14" s="75">
        <v>0</v>
      </c>
      <c r="E14" s="75">
        <v>0</v>
      </c>
      <c r="F14" s="75">
        <v>1</v>
      </c>
      <c r="G14" s="75">
        <v>0</v>
      </c>
      <c r="H14" s="75">
        <v>0</v>
      </c>
      <c r="I14" s="75">
        <v>3</v>
      </c>
      <c r="J14" s="75">
        <v>0</v>
      </c>
      <c r="K14" s="75">
        <v>0</v>
      </c>
      <c r="L14" s="75">
        <v>0</v>
      </c>
      <c r="M14" s="75">
        <v>0</v>
      </c>
      <c r="N14" s="75">
        <v>5</v>
      </c>
    </row>
    <row r="15" spans="1:14" x14ac:dyDescent="0.3">
      <c r="A15" s="45" t="s">
        <v>11</v>
      </c>
      <c r="B15" s="75">
        <v>2</v>
      </c>
      <c r="C15" s="75">
        <v>2</v>
      </c>
      <c r="D15" s="75">
        <v>0</v>
      </c>
      <c r="E15" s="75">
        <v>2</v>
      </c>
      <c r="F15" s="75">
        <v>3</v>
      </c>
      <c r="G15" s="75">
        <v>0</v>
      </c>
      <c r="H15" s="75">
        <v>0</v>
      </c>
      <c r="I15" s="75">
        <v>0</v>
      </c>
      <c r="J15" s="75">
        <v>1</v>
      </c>
      <c r="K15" s="75">
        <v>2</v>
      </c>
      <c r="L15" s="75">
        <v>2</v>
      </c>
      <c r="M15" s="75">
        <v>1</v>
      </c>
      <c r="N15" s="75">
        <v>15</v>
      </c>
    </row>
    <row r="16" spans="1:14" x14ac:dyDescent="0.3">
      <c r="A16" s="45" t="s">
        <v>12</v>
      </c>
      <c r="B16" s="75">
        <v>6</v>
      </c>
      <c r="C16" s="75">
        <v>3</v>
      </c>
      <c r="D16" s="75">
        <v>4</v>
      </c>
      <c r="E16" s="75">
        <v>3</v>
      </c>
      <c r="F16" s="75">
        <v>3</v>
      </c>
      <c r="G16" s="75">
        <v>7</v>
      </c>
      <c r="H16" s="75">
        <v>3</v>
      </c>
      <c r="I16" s="75">
        <v>3</v>
      </c>
      <c r="J16" s="75">
        <v>2</v>
      </c>
      <c r="K16" s="75">
        <v>1</v>
      </c>
      <c r="L16" s="75">
        <v>3</v>
      </c>
      <c r="M16" s="75">
        <v>3</v>
      </c>
      <c r="N16" s="75">
        <v>41</v>
      </c>
    </row>
    <row r="17" spans="1:14" x14ac:dyDescent="0.3">
      <c r="A17" s="45" t="s">
        <v>13</v>
      </c>
      <c r="B17" s="75">
        <v>0</v>
      </c>
      <c r="C17" s="75">
        <v>0</v>
      </c>
      <c r="D17" s="75">
        <v>0</v>
      </c>
      <c r="E17" s="75">
        <v>0</v>
      </c>
      <c r="F17" s="75">
        <v>1</v>
      </c>
      <c r="G17" s="75">
        <v>0</v>
      </c>
      <c r="H17" s="75">
        <v>1</v>
      </c>
      <c r="I17" s="75">
        <v>0</v>
      </c>
      <c r="J17" s="75">
        <v>0</v>
      </c>
      <c r="K17" s="75">
        <v>1</v>
      </c>
      <c r="L17" s="75">
        <v>0</v>
      </c>
      <c r="M17" s="75">
        <v>0</v>
      </c>
      <c r="N17" s="75">
        <v>3</v>
      </c>
    </row>
    <row r="18" spans="1:14" x14ac:dyDescent="0.3">
      <c r="A18" s="45" t="s">
        <v>14</v>
      </c>
      <c r="B18" s="75">
        <v>17</v>
      </c>
      <c r="C18" s="75">
        <v>14</v>
      </c>
      <c r="D18" s="75">
        <v>13</v>
      </c>
      <c r="E18" s="75">
        <v>14</v>
      </c>
      <c r="F18" s="75">
        <v>10</v>
      </c>
      <c r="G18" s="75">
        <v>25</v>
      </c>
      <c r="H18" s="75">
        <v>18</v>
      </c>
      <c r="I18" s="75">
        <v>15</v>
      </c>
      <c r="J18" s="75">
        <v>14</v>
      </c>
      <c r="K18" s="75">
        <v>20</v>
      </c>
      <c r="L18" s="75">
        <v>28</v>
      </c>
      <c r="M18" s="75">
        <v>21</v>
      </c>
      <c r="N18" s="75">
        <v>209</v>
      </c>
    </row>
    <row r="19" spans="1:14" x14ac:dyDescent="0.3">
      <c r="A19" s="45" t="s">
        <v>15</v>
      </c>
      <c r="B19" s="75">
        <v>3</v>
      </c>
      <c r="C19" s="75">
        <v>1</v>
      </c>
      <c r="D19" s="75">
        <v>1</v>
      </c>
      <c r="E19" s="75">
        <v>4</v>
      </c>
      <c r="F19" s="75">
        <v>1</v>
      </c>
      <c r="G19" s="75">
        <v>1</v>
      </c>
      <c r="H19" s="75">
        <v>1</v>
      </c>
      <c r="I19" s="75">
        <v>2</v>
      </c>
      <c r="J19" s="75">
        <v>1</v>
      </c>
      <c r="K19" s="75">
        <v>2</v>
      </c>
      <c r="L19" s="75">
        <v>5</v>
      </c>
      <c r="M19" s="75">
        <v>0</v>
      </c>
      <c r="N19" s="75">
        <v>22</v>
      </c>
    </row>
    <row r="20" spans="1:14" x14ac:dyDescent="0.3">
      <c r="A20" s="45" t="s">
        <v>16</v>
      </c>
      <c r="B20" s="75">
        <v>2</v>
      </c>
      <c r="C20" s="75">
        <v>0</v>
      </c>
      <c r="D20" s="75">
        <v>3</v>
      </c>
      <c r="E20" s="75">
        <v>0</v>
      </c>
      <c r="F20" s="75">
        <v>0</v>
      </c>
      <c r="G20" s="75">
        <v>2</v>
      </c>
      <c r="H20" s="75">
        <v>3</v>
      </c>
      <c r="I20" s="75">
        <v>2</v>
      </c>
      <c r="J20" s="75">
        <v>3</v>
      </c>
      <c r="K20" s="75">
        <v>2</v>
      </c>
      <c r="L20" s="75">
        <v>1</v>
      </c>
      <c r="M20" s="75">
        <v>1</v>
      </c>
      <c r="N20" s="75">
        <v>19</v>
      </c>
    </row>
    <row r="21" spans="1:14" x14ac:dyDescent="0.3">
      <c r="A21" s="45" t="s">
        <v>17</v>
      </c>
      <c r="B21" s="75">
        <v>0</v>
      </c>
      <c r="C21" s="75">
        <v>2</v>
      </c>
      <c r="D21" s="75">
        <v>0</v>
      </c>
      <c r="E21" s="75">
        <v>0</v>
      </c>
      <c r="F21" s="75">
        <v>0</v>
      </c>
      <c r="G21" s="75">
        <v>2</v>
      </c>
      <c r="H21" s="75">
        <v>2</v>
      </c>
      <c r="I21" s="75">
        <v>4</v>
      </c>
      <c r="J21" s="75">
        <v>1</v>
      </c>
      <c r="K21" s="75">
        <v>1</v>
      </c>
      <c r="L21" s="75">
        <v>2</v>
      </c>
      <c r="M21" s="75">
        <v>1</v>
      </c>
      <c r="N21" s="75">
        <v>15</v>
      </c>
    </row>
    <row r="22" spans="1:14" x14ac:dyDescent="0.3">
      <c r="A22" s="45" t="s">
        <v>18</v>
      </c>
      <c r="B22" s="75">
        <v>61</v>
      </c>
      <c r="C22" s="75">
        <v>54</v>
      </c>
      <c r="D22" s="75">
        <v>76</v>
      </c>
      <c r="E22" s="75">
        <v>80</v>
      </c>
      <c r="F22" s="75">
        <v>47</v>
      </c>
      <c r="G22" s="75">
        <v>65</v>
      </c>
      <c r="H22" s="75">
        <v>66</v>
      </c>
      <c r="I22" s="75">
        <v>61</v>
      </c>
      <c r="J22" s="75">
        <v>68</v>
      </c>
      <c r="K22" s="75">
        <v>81</v>
      </c>
      <c r="L22" s="75">
        <v>65</v>
      </c>
      <c r="M22" s="75">
        <v>74</v>
      </c>
      <c r="N22" s="75">
        <v>798</v>
      </c>
    </row>
    <row r="23" spans="1:14" x14ac:dyDescent="0.3">
      <c r="A23" s="45" t="s">
        <v>19</v>
      </c>
      <c r="B23" s="75">
        <v>1</v>
      </c>
      <c r="C23" s="75">
        <v>1</v>
      </c>
      <c r="D23" s="75">
        <v>1</v>
      </c>
      <c r="E23" s="75">
        <v>3</v>
      </c>
      <c r="F23" s="75">
        <v>1</v>
      </c>
      <c r="G23" s="75">
        <v>2</v>
      </c>
      <c r="H23" s="75">
        <v>8</v>
      </c>
      <c r="I23" s="75">
        <v>5</v>
      </c>
      <c r="J23" s="75">
        <v>1</v>
      </c>
      <c r="K23" s="75">
        <v>3</v>
      </c>
      <c r="L23" s="75">
        <v>5</v>
      </c>
      <c r="M23" s="75">
        <v>4</v>
      </c>
      <c r="N23" s="75">
        <v>35</v>
      </c>
    </row>
    <row r="24" spans="1:14" x14ac:dyDescent="0.3">
      <c r="A24" s="45" t="s">
        <v>20</v>
      </c>
      <c r="B24" s="75">
        <v>1</v>
      </c>
      <c r="C24" s="75">
        <v>0</v>
      </c>
      <c r="D24" s="75">
        <v>0</v>
      </c>
      <c r="E24" s="75">
        <v>0</v>
      </c>
      <c r="F24" s="75">
        <v>1</v>
      </c>
      <c r="G24" s="75">
        <v>1</v>
      </c>
      <c r="H24" s="75">
        <v>1</v>
      </c>
      <c r="I24" s="75">
        <v>1</v>
      </c>
      <c r="J24" s="75">
        <v>1</v>
      </c>
      <c r="K24" s="75">
        <v>0</v>
      </c>
      <c r="L24" s="75">
        <v>0</v>
      </c>
      <c r="M24" s="75">
        <v>0</v>
      </c>
      <c r="N24" s="75">
        <v>6</v>
      </c>
    </row>
    <row r="25" spans="1:14" x14ac:dyDescent="0.3">
      <c r="A25" s="45" t="s">
        <v>21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1</v>
      </c>
      <c r="M25" s="75">
        <v>0</v>
      </c>
      <c r="N25" s="75">
        <v>1</v>
      </c>
    </row>
    <row r="26" spans="1:14" x14ac:dyDescent="0.3">
      <c r="A26" s="45" t="s">
        <v>22</v>
      </c>
      <c r="B26" s="75">
        <v>1</v>
      </c>
      <c r="C26" s="75">
        <v>1</v>
      </c>
      <c r="D26" s="75">
        <v>1</v>
      </c>
      <c r="E26" s="75">
        <v>1</v>
      </c>
      <c r="F26" s="75">
        <v>2</v>
      </c>
      <c r="G26" s="75">
        <v>2</v>
      </c>
      <c r="H26" s="75">
        <v>2</v>
      </c>
      <c r="I26" s="75">
        <v>2</v>
      </c>
      <c r="J26" s="75">
        <v>3</v>
      </c>
      <c r="K26" s="75">
        <v>1</v>
      </c>
      <c r="L26" s="75">
        <v>2</v>
      </c>
      <c r="M26" s="75">
        <v>2</v>
      </c>
      <c r="N26" s="75">
        <v>20</v>
      </c>
    </row>
    <row r="27" spans="1:14" x14ac:dyDescent="0.3">
      <c r="A27" s="45" t="s">
        <v>23</v>
      </c>
      <c r="B27" s="75">
        <v>8</v>
      </c>
      <c r="C27" s="75">
        <v>3</v>
      </c>
      <c r="D27" s="75">
        <v>1</v>
      </c>
      <c r="E27" s="75">
        <v>5</v>
      </c>
      <c r="F27" s="75">
        <v>9</v>
      </c>
      <c r="G27" s="75">
        <v>3</v>
      </c>
      <c r="H27" s="75">
        <v>7</v>
      </c>
      <c r="I27" s="75">
        <v>3</v>
      </c>
      <c r="J27" s="75">
        <v>5</v>
      </c>
      <c r="K27" s="75">
        <v>11</v>
      </c>
      <c r="L27" s="75">
        <v>5</v>
      </c>
      <c r="M27" s="75">
        <v>2</v>
      </c>
      <c r="N27" s="75">
        <v>62</v>
      </c>
    </row>
    <row r="28" spans="1:14" x14ac:dyDescent="0.3">
      <c r="A28" s="45" t="s">
        <v>24</v>
      </c>
      <c r="B28" s="75">
        <v>0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75">
        <v>1</v>
      </c>
      <c r="I28" s="75">
        <v>0</v>
      </c>
      <c r="J28" s="75">
        <v>1</v>
      </c>
      <c r="K28" s="75">
        <v>0</v>
      </c>
      <c r="L28" s="75">
        <v>0</v>
      </c>
      <c r="M28" s="75">
        <v>0</v>
      </c>
      <c r="N28" s="75">
        <v>2</v>
      </c>
    </row>
    <row r="29" spans="1:14" x14ac:dyDescent="0.3">
      <c r="A29" s="45" t="s">
        <v>25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5">
        <v>0</v>
      </c>
      <c r="I29" s="75">
        <v>0</v>
      </c>
      <c r="J29" s="75">
        <v>0</v>
      </c>
      <c r="K29" s="75">
        <v>0</v>
      </c>
      <c r="L29" s="75">
        <v>1</v>
      </c>
      <c r="M29" s="75">
        <v>1</v>
      </c>
      <c r="N29" s="75">
        <v>2</v>
      </c>
    </row>
    <row r="30" spans="1:14" x14ac:dyDescent="0.3">
      <c r="A30" s="45" t="s">
        <v>26</v>
      </c>
      <c r="B30" s="75">
        <v>1</v>
      </c>
      <c r="C30" s="75">
        <v>2</v>
      </c>
      <c r="D30" s="75">
        <v>2</v>
      </c>
      <c r="E30" s="75">
        <v>3</v>
      </c>
      <c r="F30" s="75">
        <v>4</v>
      </c>
      <c r="G30" s="75">
        <v>5</v>
      </c>
      <c r="H30" s="75">
        <v>5</v>
      </c>
      <c r="I30" s="75">
        <v>7</v>
      </c>
      <c r="J30" s="75">
        <v>4</v>
      </c>
      <c r="K30" s="75">
        <v>5</v>
      </c>
      <c r="L30" s="75">
        <v>2</v>
      </c>
      <c r="M30" s="75">
        <v>3</v>
      </c>
      <c r="N30" s="75">
        <v>43</v>
      </c>
    </row>
    <row r="31" spans="1:14" x14ac:dyDescent="0.3">
      <c r="A31" s="45" t="s">
        <v>27</v>
      </c>
      <c r="B31" s="75">
        <v>2</v>
      </c>
      <c r="C31" s="75">
        <v>1</v>
      </c>
      <c r="D31" s="75">
        <v>3</v>
      </c>
      <c r="E31" s="75">
        <v>0</v>
      </c>
      <c r="F31" s="75">
        <v>3</v>
      </c>
      <c r="G31" s="75">
        <v>3</v>
      </c>
      <c r="H31" s="75">
        <v>0</v>
      </c>
      <c r="I31" s="75">
        <v>1</v>
      </c>
      <c r="J31" s="75">
        <v>0</v>
      </c>
      <c r="K31" s="75">
        <v>1</v>
      </c>
      <c r="L31" s="75">
        <v>2</v>
      </c>
      <c r="M31" s="75">
        <v>0</v>
      </c>
      <c r="N31" s="75">
        <v>16</v>
      </c>
    </row>
    <row r="32" spans="1:14" x14ac:dyDescent="0.3">
      <c r="A32" s="45" t="s">
        <v>28</v>
      </c>
      <c r="B32" s="75">
        <v>3</v>
      </c>
      <c r="C32" s="75">
        <v>0</v>
      </c>
      <c r="D32" s="75">
        <v>0</v>
      </c>
      <c r="E32" s="75">
        <v>2</v>
      </c>
      <c r="F32" s="75">
        <v>2</v>
      </c>
      <c r="G32" s="75">
        <v>2</v>
      </c>
      <c r="H32" s="75">
        <v>1</v>
      </c>
      <c r="I32" s="75">
        <v>1</v>
      </c>
      <c r="J32" s="75">
        <v>3</v>
      </c>
      <c r="K32" s="75">
        <v>3</v>
      </c>
      <c r="L32" s="75">
        <v>2</v>
      </c>
      <c r="M32" s="75">
        <v>1</v>
      </c>
      <c r="N32" s="75">
        <v>20</v>
      </c>
    </row>
    <row r="33" spans="1:14" x14ac:dyDescent="0.3">
      <c r="A33" s="45" t="s">
        <v>29</v>
      </c>
      <c r="B33" s="75">
        <v>23</v>
      </c>
      <c r="C33" s="75">
        <v>14</v>
      </c>
      <c r="D33" s="75">
        <v>22</v>
      </c>
      <c r="E33" s="75">
        <v>13</v>
      </c>
      <c r="F33" s="75">
        <v>16</v>
      </c>
      <c r="G33" s="75">
        <v>15</v>
      </c>
      <c r="H33" s="75">
        <v>17</v>
      </c>
      <c r="I33" s="75">
        <v>25</v>
      </c>
      <c r="J33" s="75">
        <v>24</v>
      </c>
      <c r="K33" s="75">
        <v>14</v>
      </c>
      <c r="L33" s="75">
        <v>22</v>
      </c>
      <c r="M33" s="75">
        <v>15</v>
      </c>
      <c r="N33" s="75">
        <v>220</v>
      </c>
    </row>
    <row r="34" spans="1:14" x14ac:dyDescent="0.3">
      <c r="A34" s="45" t="s">
        <v>30</v>
      </c>
      <c r="B34" s="75">
        <v>1</v>
      </c>
      <c r="C34" s="75">
        <v>2</v>
      </c>
      <c r="D34" s="75">
        <v>2</v>
      </c>
      <c r="E34" s="75">
        <v>6</v>
      </c>
      <c r="F34" s="75">
        <v>1</v>
      </c>
      <c r="G34" s="75">
        <v>3</v>
      </c>
      <c r="H34" s="75">
        <v>4</v>
      </c>
      <c r="I34" s="75">
        <v>0</v>
      </c>
      <c r="J34" s="75">
        <v>5</v>
      </c>
      <c r="K34" s="75">
        <v>2</v>
      </c>
      <c r="L34" s="75">
        <v>5</v>
      </c>
      <c r="M34" s="75">
        <v>2</v>
      </c>
      <c r="N34" s="75">
        <v>33</v>
      </c>
    </row>
    <row r="35" spans="1:14" x14ac:dyDescent="0.3">
      <c r="A35" s="45" t="s">
        <v>31</v>
      </c>
      <c r="B35" s="75">
        <v>0</v>
      </c>
      <c r="C35" s="75">
        <v>0</v>
      </c>
      <c r="D35" s="75">
        <v>1</v>
      </c>
      <c r="E35" s="75">
        <v>0</v>
      </c>
      <c r="F35" s="75">
        <v>0</v>
      </c>
      <c r="G35" s="75">
        <v>1</v>
      </c>
      <c r="H35" s="75">
        <v>2</v>
      </c>
      <c r="I35" s="75">
        <v>1</v>
      </c>
      <c r="J35" s="75">
        <v>1</v>
      </c>
      <c r="K35" s="75">
        <v>0</v>
      </c>
      <c r="L35" s="75">
        <v>0</v>
      </c>
      <c r="M35" s="75">
        <v>0</v>
      </c>
      <c r="N35" s="75">
        <v>6</v>
      </c>
    </row>
    <row r="36" spans="1:14" x14ac:dyDescent="0.3">
      <c r="A36" s="45" t="s">
        <v>32</v>
      </c>
      <c r="B36" s="75">
        <v>22</v>
      </c>
      <c r="C36" s="75">
        <v>21</v>
      </c>
      <c r="D36" s="75">
        <v>21</v>
      </c>
      <c r="E36" s="75">
        <v>29</v>
      </c>
      <c r="F36" s="75">
        <v>26</v>
      </c>
      <c r="G36" s="75">
        <v>26</v>
      </c>
      <c r="H36" s="75">
        <v>26</v>
      </c>
      <c r="I36" s="75">
        <v>24</v>
      </c>
      <c r="J36" s="75">
        <v>24</v>
      </c>
      <c r="K36" s="75">
        <v>32</v>
      </c>
      <c r="L36" s="75">
        <v>18</v>
      </c>
      <c r="M36" s="75">
        <v>24</v>
      </c>
      <c r="N36" s="75">
        <v>293</v>
      </c>
    </row>
    <row r="37" spans="1:14" x14ac:dyDescent="0.3">
      <c r="A37" s="45" t="s">
        <v>33</v>
      </c>
      <c r="B37" s="75">
        <v>15</v>
      </c>
      <c r="C37" s="75">
        <v>16</v>
      </c>
      <c r="D37" s="75">
        <v>19</v>
      </c>
      <c r="E37" s="75">
        <v>16</v>
      </c>
      <c r="F37" s="75">
        <v>17</v>
      </c>
      <c r="G37" s="75">
        <v>18</v>
      </c>
      <c r="H37" s="75">
        <v>16</v>
      </c>
      <c r="I37" s="75">
        <v>17</v>
      </c>
      <c r="J37" s="75">
        <v>16</v>
      </c>
      <c r="K37" s="75">
        <v>19</v>
      </c>
      <c r="L37" s="75">
        <v>21</v>
      </c>
      <c r="M37" s="75">
        <v>19</v>
      </c>
      <c r="N37" s="75">
        <v>209</v>
      </c>
    </row>
    <row r="38" spans="1:14" x14ac:dyDescent="0.3">
      <c r="A38" s="45" t="s">
        <v>34</v>
      </c>
      <c r="B38" s="75">
        <v>2</v>
      </c>
      <c r="C38" s="75">
        <v>0</v>
      </c>
      <c r="D38" s="75">
        <v>0</v>
      </c>
      <c r="E38" s="75">
        <v>0</v>
      </c>
      <c r="F38" s="75">
        <v>0</v>
      </c>
      <c r="G38" s="75">
        <v>1</v>
      </c>
      <c r="H38" s="75">
        <v>1</v>
      </c>
      <c r="I38" s="75">
        <v>2</v>
      </c>
      <c r="J38" s="75">
        <v>1</v>
      </c>
      <c r="K38" s="75">
        <v>0</v>
      </c>
      <c r="L38" s="75">
        <v>2</v>
      </c>
      <c r="M38" s="75">
        <v>1</v>
      </c>
      <c r="N38" s="75">
        <v>10</v>
      </c>
    </row>
    <row r="39" spans="1:14" x14ac:dyDescent="0.3">
      <c r="A39" s="45" t="s">
        <v>35</v>
      </c>
      <c r="B39" s="75">
        <v>31</v>
      </c>
      <c r="C39" s="75">
        <v>15</v>
      </c>
      <c r="D39" s="75">
        <v>28</v>
      </c>
      <c r="E39" s="75">
        <v>41</v>
      </c>
      <c r="F39" s="75">
        <v>29</v>
      </c>
      <c r="G39" s="75">
        <v>30</v>
      </c>
      <c r="H39" s="75">
        <v>42</v>
      </c>
      <c r="I39" s="75">
        <v>36</v>
      </c>
      <c r="J39" s="75">
        <v>33</v>
      </c>
      <c r="K39" s="75">
        <v>37</v>
      </c>
      <c r="L39" s="75">
        <v>32</v>
      </c>
      <c r="M39" s="75">
        <v>36</v>
      </c>
      <c r="N39" s="75">
        <v>390</v>
      </c>
    </row>
    <row r="40" spans="1:14" x14ac:dyDescent="0.3">
      <c r="A40" s="45" t="s">
        <v>36</v>
      </c>
      <c r="B40" s="75">
        <v>24</v>
      </c>
      <c r="C40" s="75">
        <v>19</v>
      </c>
      <c r="D40" s="75">
        <v>22</v>
      </c>
      <c r="E40" s="75">
        <v>19</v>
      </c>
      <c r="F40" s="75">
        <v>20</v>
      </c>
      <c r="G40" s="75">
        <v>29</v>
      </c>
      <c r="H40" s="75">
        <v>24</v>
      </c>
      <c r="I40" s="75">
        <v>27</v>
      </c>
      <c r="J40" s="75">
        <v>38</v>
      </c>
      <c r="K40" s="75">
        <v>28</v>
      </c>
      <c r="L40" s="75">
        <v>25</v>
      </c>
      <c r="M40" s="75">
        <v>22</v>
      </c>
      <c r="N40" s="75">
        <v>297</v>
      </c>
    </row>
    <row r="41" spans="1:14" x14ac:dyDescent="0.3">
      <c r="A41" s="45" t="s">
        <v>37</v>
      </c>
      <c r="B41" s="75">
        <v>4</v>
      </c>
      <c r="C41" s="75">
        <v>2</v>
      </c>
      <c r="D41" s="75">
        <v>3</v>
      </c>
      <c r="E41" s="75">
        <v>3</v>
      </c>
      <c r="F41" s="75">
        <v>3</v>
      </c>
      <c r="G41" s="75">
        <v>0</v>
      </c>
      <c r="H41" s="75">
        <v>1</v>
      </c>
      <c r="I41" s="75">
        <v>3</v>
      </c>
      <c r="J41" s="75">
        <v>4</v>
      </c>
      <c r="K41" s="75">
        <v>5</v>
      </c>
      <c r="L41" s="75">
        <v>3</v>
      </c>
      <c r="M41" s="75">
        <v>2</v>
      </c>
      <c r="N41" s="75">
        <v>33</v>
      </c>
    </row>
    <row r="42" spans="1:14" x14ac:dyDescent="0.3">
      <c r="A42" s="45" t="s">
        <v>38</v>
      </c>
      <c r="B42" s="75">
        <v>4</v>
      </c>
      <c r="C42" s="75">
        <v>7</v>
      </c>
      <c r="D42" s="75">
        <v>9</v>
      </c>
      <c r="E42" s="75">
        <v>10</v>
      </c>
      <c r="F42" s="75">
        <v>15</v>
      </c>
      <c r="G42" s="75">
        <v>7</v>
      </c>
      <c r="H42" s="75">
        <v>14</v>
      </c>
      <c r="I42" s="75">
        <v>10</v>
      </c>
      <c r="J42" s="75">
        <v>12</v>
      </c>
      <c r="K42" s="75">
        <v>13</v>
      </c>
      <c r="L42" s="75">
        <v>12</v>
      </c>
      <c r="M42" s="75">
        <v>14</v>
      </c>
      <c r="N42" s="75">
        <v>127</v>
      </c>
    </row>
    <row r="43" spans="1:14" x14ac:dyDescent="0.3">
      <c r="A43" s="45" t="s">
        <v>39</v>
      </c>
      <c r="B43" s="75">
        <v>3</v>
      </c>
      <c r="C43" s="75">
        <v>0</v>
      </c>
      <c r="D43" s="75">
        <v>3</v>
      </c>
      <c r="E43" s="75">
        <v>0</v>
      </c>
      <c r="F43" s="75">
        <v>1</v>
      </c>
      <c r="G43" s="75">
        <v>2</v>
      </c>
      <c r="H43" s="75">
        <v>6</v>
      </c>
      <c r="I43" s="75">
        <v>2</v>
      </c>
      <c r="J43" s="75">
        <v>7</v>
      </c>
      <c r="K43" s="75">
        <v>0</v>
      </c>
      <c r="L43" s="75">
        <v>2</v>
      </c>
      <c r="M43" s="75">
        <v>1</v>
      </c>
      <c r="N43" s="75">
        <v>27</v>
      </c>
    </row>
    <row r="44" spans="1:14" x14ac:dyDescent="0.3">
      <c r="A44" s="45" t="s">
        <v>40</v>
      </c>
      <c r="B44" s="75">
        <v>4</v>
      </c>
      <c r="C44" s="75">
        <v>3</v>
      </c>
      <c r="D44" s="75">
        <v>5</v>
      </c>
      <c r="E44" s="75">
        <v>5</v>
      </c>
      <c r="F44" s="75">
        <v>4</v>
      </c>
      <c r="G44" s="75">
        <v>0</v>
      </c>
      <c r="H44" s="75">
        <v>2</v>
      </c>
      <c r="I44" s="75">
        <v>3</v>
      </c>
      <c r="J44" s="75">
        <v>3</v>
      </c>
      <c r="K44" s="75">
        <v>1</v>
      </c>
      <c r="L44" s="75">
        <v>3</v>
      </c>
      <c r="M44" s="75">
        <v>2</v>
      </c>
      <c r="N44" s="75">
        <v>35</v>
      </c>
    </row>
    <row r="45" spans="1:14" x14ac:dyDescent="0.3">
      <c r="A45" s="45" t="s">
        <v>41</v>
      </c>
      <c r="B45" s="75">
        <v>3</v>
      </c>
      <c r="C45" s="75">
        <v>2</v>
      </c>
      <c r="D45" s="75">
        <v>3</v>
      </c>
      <c r="E45" s="75">
        <v>3</v>
      </c>
      <c r="F45" s="75">
        <v>3</v>
      </c>
      <c r="G45" s="75">
        <v>5</v>
      </c>
      <c r="H45" s="75">
        <v>6</v>
      </c>
      <c r="I45" s="75">
        <v>5</v>
      </c>
      <c r="J45" s="75">
        <v>1</v>
      </c>
      <c r="K45" s="75">
        <v>5</v>
      </c>
      <c r="L45" s="75">
        <v>5</v>
      </c>
      <c r="M45" s="75">
        <v>4</v>
      </c>
      <c r="N45" s="75">
        <v>45</v>
      </c>
    </row>
    <row r="46" spans="1:14" x14ac:dyDescent="0.3">
      <c r="A46" s="45" t="s">
        <v>42</v>
      </c>
      <c r="B46" s="75">
        <v>9</v>
      </c>
      <c r="C46" s="75">
        <v>10</v>
      </c>
      <c r="D46" s="75">
        <v>10</v>
      </c>
      <c r="E46" s="75">
        <v>7</v>
      </c>
      <c r="F46" s="75">
        <v>10</v>
      </c>
      <c r="G46" s="75">
        <v>9</v>
      </c>
      <c r="H46" s="75">
        <v>13</v>
      </c>
      <c r="I46" s="75">
        <v>13</v>
      </c>
      <c r="J46" s="75">
        <v>10</v>
      </c>
      <c r="K46" s="75">
        <v>8</v>
      </c>
      <c r="L46" s="75">
        <v>9</v>
      </c>
      <c r="M46" s="75">
        <v>10</v>
      </c>
      <c r="N46" s="75">
        <v>118</v>
      </c>
    </row>
    <row r="47" spans="1:14" x14ac:dyDescent="0.3">
      <c r="A47" s="45" t="s">
        <v>43</v>
      </c>
      <c r="B47" s="75">
        <v>4</v>
      </c>
      <c r="C47" s="75">
        <v>3</v>
      </c>
      <c r="D47" s="75">
        <v>3</v>
      </c>
      <c r="E47" s="75">
        <v>3</v>
      </c>
      <c r="F47" s="75">
        <v>3</v>
      </c>
      <c r="G47" s="75">
        <v>2</v>
      </c>
      <c r="H47" s="75">
        <v>1</v>
      </c>
      <c r="I47" s="75">
        <v>1</v>
      </c>
      <c r="J47" s="75">
        <v>1</v>
      </c>
      <c r="K47" s="75">
        <v>2</v>
      </c>
      <c r="L47" s="75">
        <v>3</v>
      </c>
      <c r="M47" s="75">
        <v>2</v>
      </c>
      <c r="N47" s="75">
        <v>28</v>
      </c>
    </row>
    <row r="48" spans="1:14" x14ac:dyDescent="0.3">
      <c r="A48" s="45" t="s">
        <v>44</v>
      </c>
      <c r="B48" s="75">
        <v>2</v>
      </c>
      <c r="C48" s="75">
        <v>2</v>
      </c>
      <c r="D48" s="75">
        <v>3</v>
      </c>
      <c r="E48" s="75">
        <v>3</v>
      </c>
      <c r="F48" s="75">
        <v>3</v>
      </c>
      <c r="G48" s="75">
        <v>7</v>
      </c>
      <c r="H48" s="75">
        <v>2</v>
      </c>
      <c r="I48" s="75">
        <v>4</v>
      </c>
      <c r="J48" s="75">
        <v>3</v>
      </c>
      <c r="K48" s="75">
        <v>4</v>
      </c>
      <c r="L48" s="75">
        <v>2</v>
      </c>
      <c r="M48" s="75">
        <v>2</v>
      </c>
      <c r="N48" s="75">
        <v>37</v>
      </c>
    </row>
    <row r="49" spans="1:14" x14ac:dyDescent="0.3">
      <c r="A49" s="45" t="s">
        <v>46</v>
      </c>
      <c r="B49" s="75">
        <v>3</v>
      </c>
      <c r="C49" s="75">
        <v>3</v>
      </c>
      <c r="D49" s="75">
        <v>0</v>
      </c>
      <c r="E49" s="75">
        <v>3</v>
      </c>
      <c r="F49" s="75">
        <v>1</v>
      </c>
      <c r="G49" s="75">
        <v>2</v>
      </c>
      <c r="H49" s="75">
        <v>1</v>
      </c>
      <c r="I49" s="75">
        <v>1</v>
      </c>
      <c r="J49" s="75">
        <v>1</v>
      </c>
      <c r="K49" s="75">
        <v>3</v>
      </c>
      <c r="L49" s="75">
        <v>0</v>
      </c>
      <c r="M49" s="75">
        <v>0</v>
      </c>
      <c r="N49" s="75">
        <v>18</v>
      </c>
    </row>
    <row r="50" spans="1:14" x14ac:dyDescent="0.3">
      <c r="A50" s="45" t="s">
        <v>47</v>
      </c>
      <c r="B50" s="75">
        <v>3</v>
      </c>
      <c r="C50" s="75">
        <v>1</v>
      </c>
      <c r="D50" s="75">
        <v>3</v>
      </c>
      <c r="E50" s="75">
        <v>8</v>
      </c>
      <c r="F50" s="75">
        <v>1</v>
      </c>
      <c r="G50" s="75">
        <v>2</v>
      </c>
      <c r="H50" s="75">
        <v>7</v>
      </c>
      <c r="I50" s="75">
        <v>3</v>
      </c>
      <c r="J50" s="75">
        <v>2</v>
      </c>
      <c r="K50" s="75">
        <v>3</v>
      </c>
      <c r="L50" s="75">
        <v>4</v>
      </c>
      <c r="M50" s="75">
        <v>4</v>
      </c>
      <c r="N50" s="75">
        <v>41</v>
      </c>
    </row>
    <row r="51" spans="1:14" x14ac:dyDescent="0.3">
      <c r="A51" s="45" t="s">
        <v>48</v>
      </c>
      <c r="B51" s="75">
        <v>5</v>
      </c>
      <c r="C51" s="75">
        <v>0</v>
      </c>
      <c r="D51" s="75">
        <v>2</v>
      </c>
      <c r="E51" s="75">
        <v>7</v>
      </c>
      <c r="F51" s="75">
        <v>3</v>
      </c>
      <c r="G51" s="75">
        <v>5</v>
      </c>
      <c r="H51" s="75">
        <v>5</v>
      </c>
      <c r="I51" s="75">
        <v>5</v>
      </c>
      <c r="J51" s="75">
        <v>4</v>
      </c>
      <c r="K51" s="75">
        <v>7</v>
      </c>
      <c r="L51" s="75">
        <v>2</v>
      </c>
      <c r="M51" s="75">
        <v>3</v>
      </c>
      <c r="N51" s="75">
        <v>48</v>
      </c>
    </row>
    <row r="52" spans="1:14" x14ac:dyDescent="0.3">
      <c r="A52" s="45" t="s">
        <v>49</v>
      </c>
      <c r="B52" s="75">
        <v>3</v>
      </c>
      <c r="C52" s="75">
        <v>8</v>
      </c>
      <c r="D52" s="75">
        <v>13</v>
      </c>
      <c r="E52" s="75">
        <v>10</v>
      </c>
      <c r="F52" s="75">
        <v>9</v>
      </c>
      <c r="G52" s="75">
        <v>12</v>
      </c>
      <c r="H52" s="75">
        <v>11</v>
      </c>
      <c r="I52" s="75">
        <v>9</v>
      </c>
      <c r="J52" s="75">
        <v>7</v>
      </c>
      <c r="K52" s="75">
        <v>9</v>
      </c>
      <c r="L52" s="75">
        <v>8</v>
      </c>
      <c r="M52" s="75">
        <v>7</v>
      </c>
      <c r="N52" s="75">
        <v>106</v>
      </c>
    </row>
    <row r="53" spans="1:14" x14ac:dyDescent="0.3">
      <c r="A53" s="45" t="s">
        <v>50</v>
      </c>
      <c r="B53" s="75">
        <v>1</v>
      </c>
      <c r="C53" s="75">
        <v>0</v>
      </c>
      <c r="D53" s="75">
        <v>0</v>
      </c>
      <c r="E53" s="75">
        <v>3</v>
      </c>
      <c r="F53" s="75">
        <v>1</v>
      </c>
      <c r="G53" s="75">
        <v>2</v>
      </c>
      <c r="H53" s="75">
        <v>3</v>
      </c>
      <c r="I53" s="75">
        <v>0</v>
      </c>
      <c r="J53" s="75">
        <v>0</v>
      </c>
      <c r="K53" s="75">
        <v>1</v>
      </c>
      <c r="L53" s="75">
        <v>3</v>
      </c>
      <c r="M53" s="75">
        <v>0</v>
      </c>
      <c r="N53" s="75">
        <v>14</v>
      </c>
    </row>
    <row r="54" spans="1:14" x14ac:dyDescent="0.3">
      <c r="A54" s="45" t="s">
        <v>51</v>
      </c>
      <c r="B54" s="75">
        <v>0</v>
      </c>
      <c r="C54" s="75">
        <v>0</v>
      </c>
      <c r="D54" s="75">
        <v>0</v>
      </c>
      <c r="E54" s="75">
        <v>1</v>
      </c>
      <c r="F54" s="75">
        <v>1</v>
      </c>
      <c r="G54" s="75">
        <v>0</v>
      </c>
      <c r="H54" s="75">
        <v>0</v>
      </c>
      <c r="I54" s="75">
        <v>2</v>
      </c>
      <c r="J54" s="75">
        <v>2</v>
      </c>
      <c r="K54" s="75">
        <v>2</v>
      </c>
      <c r="L54" s="75">
        <v>2</v>
      </c>
      <c r="M54" s="75">
        <v>1</v>
      </c>
      <c r="N54" s="75">
        <v>11</v>
      </c>
    </row>
    <row r="55" spans="1:14" x14ac:dyDescent="0.3">
      <c r="A55" s="45" t="s">
        <v>52</v>
      </c>
      <c r="B55" s="75">
        <v>1</v>
      </c>
      <c r="C55" s="75">
        <v>0</v>
      </c>
      <c r="D55" s="75">
        <v>0</v>
      </c>
      <c r="E55" s="75">
        <v>2</v>
      </c>
      <c r="F55" s="75">
        <v>1</v>
      </c>
      <c r="G55" s="75">
        <v>1</v>
      </c>
      <c r="H55" s="75">
        <v>4</v>
      </c>
      <c r="I55" s="75">
        <v>1</v>
      </c>
      <c r="J55" s="75">
        <v>1</v>
      </c>
      <c r="K55" s="75">
        <v>1</v>
      </c>
      <c r="L55" s="75">
        <v>1</v>
      </c>
      <c r="M55" s="75">
        <v>0</v>
      </c>
      <c r="N55" s="75">
        <v>13</v>
      </c>
    </row>
    <row r="56" spans="1:14" x14ac:dyDescent="0.3">
      <c r="A56" s="45" t="s">
        <v>53</v>
      </c>
      <c r="B56" s="75">
        <v>4</v>
      </c>
      <c r="C56" s="75">
        <v>5</v>
      </c>
      <c r="D56" s="75">
        <v>6</v>
      </c>
      <c r="E56" s="75">
        <v>7</v>
      </c>
      <c r="F56" s="75">
        <v>10</v>
      </c>
      <c r="G56" s="75">
        <v>3</v>
      </c>
      <c r="H56" s="75">
        <v>5</v>
      </c>
      <c r="I56" s="75">
        <v>9</v>
      </c>
      <c r="J56" s="75">
        <v>7</v>
      </c>
      <c r="K56" s="75">
        <v>5</v>
      </c>
      <c r="L56" s="75">
        <v>11</v>
      </c>
      <c r="M56" s="75">
        <v>10</v>
      </c>
      <c r="N56" s="75">
        <v>82</v>
      </c>
    </row>
    <row r="57" spans="1:14" x14ac:dyDescent="0.3">
      <c r="A57" s="45" t="s">
        <v>54</v>
      </c>
      <c r="B57" s="75">
        <v>0</v>
      </c>
      <c r="C57" s="75">
        <v>1</v>
      </c>
      <c r="D57" s="75">
        <v>2</v>
      </c>
      <c r="E57" s="75">
        <v>0</v>
      </c>
      <c r="F57" s="75">
        <v>0</v>
      </c>
      <c r="G57" s="75">
        <v>1</v>
      </c>
      <c r="H57" s="75">
        <v>2</v>
      </c>
      <c r="I57" s="75">
        <v>1</v>
      </c>
      <c r="J57" s="75">
        <v>2</v>
      </c>
      <c r="K57" s="75">
        <v>1</v>
      </c>
      <c r="L57" s="75">
        <v>2</v>
      </c>
      <c r="M57" s="75">
        <v>0</v>
      </c>
      <c r="N57" s="75">
        <v>12</v>
      </c>
    </row>
    <row r="58" spans="1:14" x14ac:dyDescent="0.3">
      <c r="A58" s="45" t="s">
        <v>55</v>
      </c>
      <c r="B58" s="75">
        <v>3</v>
      </c>
      <c r="C58" s="75">
        <v>7</v>
      </c>
      <c r="D58" s="75">
        <v>3</v>
      </c>
      <c r="E58" s="75">
        <v>5</v>
      </c>
      <c r="F58" s="75">
        <v>5</v>
      </c>
      <c r="G58" s="75">
        <v>3</v>
      </c>
      <c r="H58" s="75">
        <v>6</v>
      </c>
      <c r="I58" s="75">
        <v>2</v>
      </c>
      <c r="J58" s="75">
        <v>8</v>
      </c>
      <c r="K58" s="75">
        <v>2</v>
      </c>
      <c r="L58" s="75">
        <v>4</v>
      </c>
      <c r="M58" s="75">
        <v>8</v>
      </c>
      <c r="N58" s="75">
        <v>56</v>
      </c>
    </row>
    <row r="59" spans="1:14" x14ac:dyDescent="0.3">
      <c r="A59" s="45" t="s">
        <v>56</v>
      </c>
      <c r="B59" s="75">
        <v>3</v>
      </c>
      <c r="C59" s="75">
        <v>5</v>
      </c>
      <c r="D59" s="75">
        <v>2</v>
      </c>
      <c r="E59" s="75">
        <v>2</v>
      </c>
      <c r="F59" s="75">
        <v>2</v>
      </c>
      <c r="G59" s="75">
        <v>4</v>
      </c>
      <c r="H59" s="75">
        <v>5</v>
      </c>
      <c r="I59" s="75">
        <v>2</v>
      </c>
      <c r="J59" s="75">
        <v>2</v>
      </c>
      <c r="K59" s="75">
        <v>0</v>
      </c>
      <c r="L59" s="75">
        <v>1</v>
      </c>
      <c r="M59" s="75">
        <v>3</v>
      </c>
      <c r="N59" s="75">
        <v>31</v>
      </c>
    </row>
    <row r="60" spans="1:14" x14ac:dyDescent="0.3">
      <c r="A60" s="45" t="s">
        <v>57</v>
      </c>
      <c r="B60" s="75">
        <v>1</v>
      </c>
      <c r="C60" s="75">
        <v>2</v>
      </c>
      <c r="D60" s="75">
        <v>2</v>
      </c>
      <c r="E60" s="75">
        <v>2</v>
      </c>
      <c r="F60" s="75">
        <v>3</v>
      </c>
      <c r="G60" s="75">
        <v>2</v>
      </c>
      <c r="H60" s="75">
        <v>2</v>
      </c>
      <c r="I60" s="75">
        <v>0</v>
      </c>
      <c r="J60" s="75">
        <v>2</v>
      </c>
      <c r="K60" s="75">
        <v>4</v>
      </c>
      <c r="L60" s="75">
        <v>3</v>
      </c>
      <c r="M60" s="75">
        <v>2</v>
      </c>
      <c r="N60" s="75">
        <v>25</v>
      </c>
    </row>
    <row r="61" spans="1:14" x14ac:dyDescent="0.3">
      <c r="A61" s="54" t="s">
        <v>505</v>
      </c>
      <c r="B61" s="75">
        <v>330</v>
      </c>
      <c r="C61" s="75">
        <v>276</v>
      </c>
      <c r="D61" s="75">
        <v>326</v>
      </c>
      <c r="E61" s="75">
        <v>368</v>
      </c>
      <c r="F61" s="75">
        <v>311</v>
      </c>
      <c r="G61" s="75">
        <v>353</v>
      </c>
      <c r="H61" s="75">
        <v>391</v>
      </c>
      <c r="I61" s="75">
        <v>360</v>
      </c>
      <c r="J61" s="75">
        <v>366</v>
      </c>
      <c r="K61" s="75">
        <v>379</v>
      </c>
      <c r="L61" s="75">
        <v>367</v>
      </c>
      <c r="M61" s="75">
        <v>334</v>
      </c>
      <c r="N61" s="75">
        <v>4161</v>
      </c>
    </row>
    <row r="62" spans="1:14" ht="15.5" x14ac:dyDescent="0.35">
      <c r="A62"/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1:14" ht="15.5" x14ac:dyDescent="0.35">
      <c r="A63"/>
      <c r="B63"/>
      <c r="C63"/>
      <c r="D63"/>
      <c r="E63"/>
      <c r="F63"/>
      <c r="G63"/>
      <c r="H63"/>
      <c r="I63"/>
      <c r="J63"/>
      <c r="K63"/>
      <c r="L63"/>
      <c r="M63"/>
      <c r="N63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DDF7-5FD0-4B9F-B501-7411DA4A08E9}">
  <dimension ref="A1:N63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45" customWidth="1"/>
    <col min="2" max="11" width="7.81640625" style="44" customWidth="1"/>
    <col min="12" max="14" width="7.81640625" style="45" customWidth="1"/>
    <col min="15" max="16384" width="9.1796875" style="45"/>
  </cols>
  <sheetData>
    <row r="1" spans="1:14" ht="17.5" x14ac:dyDescent="0.3">
      <c r="A1" s="43" t="str">
        <f>Parameters!$A$39</f>
        <v>TABLE 8I PERSONS KILLED BY COUNTY BY MONTH - 2021</v>
      </c>
    </row>
    <row r="3" spans="1:14" x14ac:dyDescent="0.3">
      <c r="A3" s="74" t="s">
        <v>498</v>
      </c>
      <c r="B3" s="74" t="s">
        <v>499</v>
      </c>
      <c r="C3" s="45"/>
      <c r="D3" s="45"/>
      <c r="E3" s="45"/>
      <c r="F3" s="45"/>
      <c r="G3" s="45"/>
      <c r="H3" s="45"/>
      <c r="I3" s="45"/>
      <c r="J3" s="45"/>
      <c r="K3" s="45"/>
    </row>
    <row r="4" spans="1:14" x14ac:dyDescent="0.3">
      <c r="A4" s="53" t="s">
        <v>630</v>
      </c>
      <c r="B4" s="76" t="s">
        <v>591</v>
      </c>
      <c r="C4" s="76" t="s">
        <v>592</v>
      </c>
      <c r="D4" s="76" t="s">
        <v>593</v>
      </c>
      <c r="E4" s="76" t="s">
        <v>594</v>
      </c>
      <c r="F4" s="76" t="s">
        <v>595</v>
      </c>
      <c r="G4" s="76" t="s">
        <v>596</v>
      </c>
      <c r="H4" s="76" t="s">
        <v>597</v>
      </c>
      <c r="I4" s="76" t="s">
        <v>598</v>
      </c>
      <c r="J4" s="76" t="s">
        <v>599</v>
      </c>
      <c r="K4" s="76" t="s">
        <v>600</v>
      </c>
      <c r="L4" s="76" t="s">
        <v>601</v>
      </c>
      <c r="M4" s="76" t="s">
        <v>602</v>
      </c>
      <c r="N4" s="76" t="s">
        <v>505</v>
      </c>
    </row>
    <row r="5" spans="1:14" x14ac:dyDescent="0.3">
      <c r="A5" s="45" t="s">
        <v>0</v>
      </c>
      <c r="B5" s="75">
        <v>4</v>
      </c>
      <c r="C5" s="75">
        <v>11</v>
      </c>
      <c r="D5" s="75">
        <v>8</v>
      </c>
      <c r="E5" s="75">
        <v>11</v>
      </c>
      <c r="F5" s="75">
        <v>10</v>
      </c>
      <c r="G5" s="75">
        <v>7</v>
      </c>
      <c r="H5" s="75">
        <v>9</v>
      </c>
      <c r="I5" s="75">
        <v>8</v>
      </c>
      <c r="J5" s="75">
        <v>10</v>
      </c>
      <c r="K5" s="75">
        <v>5</v>
      </c>
      <c r="L5" s="75">
        <v>11</v>
      </c>
      <c r="M5" s="75">
        <v>10</v>
      </c>
      <c r="N5" s="75">
        <v>104</v>
      </c>
    </row>
    <row r="6" spans="1:14" x14ac:dyDescent="0.3">
      <c r="A6" s="45" t="s">
        <v>1</v>
      </c>
      <c r="B6" s="75">
        <v>0</v>
      </c>
      <c r="C6" s="75">
        <v>0</v>
      </c>
      <c r="D6" s="75">
        <v>0</v>
      </c>
      <c r="E6" s="75">
        <v>0</v>
      </c>
      <c r="F6" s="75">
        <v>0</v>
      </c>
      <c r="G6" s="75">
        <v>0</v>
      </c>
      <c r="H6" s="75">
        <v>0</v>
      </c>
      <c r="I6" s="75">
        <v>0</v>
      </c>
      <c r="J6" s="75">
        <v>0</v>
      </c>
      <c r="K6" s="75">
        <v>0</v>
      </c>
      <c r="L6" s="75">
        <v>0</v>
      </c>
      <c r="M6" s="75">
        <v>0</v>
      </c>
      <c r="N6" s="75">
        <v>0</v>
      </c>
    </row>
    <row r="7" spans="1:14" x14ac:dyDescent="0.3">
      <c r="A7" s="45" t="s">
        <v>2</v>
      </c>
      <c r="B7" s="75">
        <v>1</v>
      </c>
      <c r="C7" s="75">
        <v>1</v>
      </c>
      <c r="D7" s="75">
        <v>2</v>
      </c>
      <c r="E7" s="75">
        <v>0</v>
      </c>
      <c r="F7" s="75">
        <v>0</v>
      </c>
      <c r="G7" s="75">
        <v>3</v>
      </c>
      <c r="H7" s="75">
        <v>1</v>
      </c>
      <c r="I7" s="75">
        <v>0</v>
      </c>
      <c r="J7" s="75">
        <v>1</v>
      </c>
      <c r="K7" s="75">
        <v>1</v>
      </c>
      <c r="L7" s="75">
        <v>4</v>
      </c>
      <c r="M7" s="75">
        <v>0</v>
      </c>
      <c r="N7" s="75">
        <v>14</v>
      </c>
    </row>
    <row r="8" spans="1:14" x14ac:dyDescent="0.3">
      <c r="A8" s="45" t="s">
        <v>3</v>
      </c>
      <c r="B8" s="75">
        <v>6</v>
      </c>
      <c r="C8" s="75">
        <v>9</v>
      </c>
      <c r="D8" s="75">
        <v>4</v>
      </c>
      <c r="E8" s="75">
        <v>8</v>
      </c>
      <c r="F8" s="75">
        <v>4</v>
      </c>
      <c r="G8" s="75">
        <v>3</v>
      </c>
      <c r="H8" s="75">
        <v>7</v>
      </c>
      <c r="I8" s="75">
        <v>3</v>
      </c>
      <c r="J8" s="75">
        <v>5</v>
      </c>
      <c r="K8" s="75">
        <v>3</v>
      </c>
      <c r="L8" s="75">
        <v>2</v>
      </c>
      <c r="M8" s="75">
        <v>1</v>
      </c>
      <c r="N8" s="75">
        <v>55</v>
      </c>
    </row>
    <row r="9" spans="1:14" x14ac:dyDescent="0.3">
      <c r="A9" s="45" t="s">
        <v>4</v>
      </c>
      <c r="B9" s="75">
        <v>0</v>
      </c>
      <c r="C9" s="75">
        <v>2</v>
      </c>
      <c r="D9" s="75">
        <v>0</v>
      </c>
      <c r="E9" s="75">
        <v>4</v>
      </c>
      <c r="F9" s="75">
        <v>0</v>
      </c>
      <c r="G9" s="75">
        <v>4</v>
      </c>
      <c r="H9" s="75">
        <v>1</v>
      </c>
      <c r="I9" s="75">
        <v>1</v>
      </c>
      <c r="J9" s="75">
        <v>0</v>
      </c>
      <c r="K9" s="75">
        <v>0</v>
      </c>
      <c r="L9" s="75">
        <v>0</v>
      </c>
      <c r="M9" s="75">
        <v>2</v>
      </c>
      <c r="N9" s="75">
        <v>14</v>
      </c>
    </row>
    <row r="10" spans="1:14" x14ac:dyDescent="0.3">
      <c r="A10" s="45" t="s">
        <v>5</v>
      </c>
      <c r="B10" s="75">
        <v>0</v>
      </c>
      <c r="C10" s="75">
        <v>0</v>
      </c>
      <c r="D10" s="75">
        <v>0</v>
      </c>
      <c r="E10" s="75">
        <v>1</v>
      </c>
      <c r="F10" s="75">
        <v>0</v>
      </c>
      <c r="G10" s="75">
        <v>0</v>
      </c>
      <c r="H10" s="75">
        <v>1</v>
      </c>
      <c r="I10" s="75">
        <v>2</v>
      </c>
      <c r="J10" s="75">
        <v>0</v>
      </c>
      <c r="K10" s="75">
        <v>0</v>
      </c>
      <c r="L10" s="75">
        <v>0</v>
      </c>
      <c r="M10" s="75">
        <v>1</v>
      </c>
      <c r="N10" s="75">
        <v>5</v>
      </c>
    </row>
    <row r="11" spans="1:14" x14ac:dyDescent="0.3">
      <c r="A11" s="45" t="s">
        <v>6</v>
      </c>
      <c r="B11" s="75">
        <v>14</v>
      </c>
      <c r="C11" s="75">
        <v>6</v>
      </c>
      <c r="D11" s="75">
        <v>5</v>
      </c>
      <c r="E11" s="75">
        <v>7</v>
      </c>
      <c r="F11" s="75">
        <v>7</v>
      </c>
      <c r="G11" s="75">
        <v>9</v>
      </c>
      <c r="H11" s="75">
        <v>4</v>
      </c>
      <c r="I11" s="75">
        <v>5</v>
      </c>
      <c r="J11" s="75">
        <v>10</v>
      </c>
      <c r="K11" s="75">
        <v>11</v>
      </c>
      <c r="L11" s="75">
        <v>10</v>
      </c>
      <c r="M11" s="75">
        <v>6</v>
      </c>
      <c r="N11" s="75">
        <v>94</v>
      </c>
    </row>
    <row r="12" spans="1:14" x14ac:dyDescent="0.3">
      <c r="A12" s="45" t="s">
        <v>7</v>
      </c>
      <c r="B12" s="75">
        <v>0</v>
      </c>
      <c r="C12" s="75">
        <v>0</v>
      </c>
      <c r="D12" s="75">
        <v>2</v>
      </c>
      <c r="E12" s="75">
        <v>0</v>
      </c>
      <c r="F12" s="75">
        <v>0</v>
      </c>
      <c r="G12" s="75">
        <v>0</v>
      </c>
      <c r="H12" s="75">
        <v>0</v>
      </c>
      <c r="I12" s="75">
        <v>1</v>
      </c>
      <c r="J12" s="75">
        <v>0</v>
      </c>
      <c r="K12" s="75">
        <v>1</v>
      </c>
      <c r="L12" s="75">
        <v>0</v>
      </c>
      <c r="M12" s="75">
        <v>0</v>
      </c>
      <c r="N12" s="75">
        <v>4</v>
      </c>
    </row>
    <row r="13" spans="1:14" x14ac:dyDescent="0.3">
      <c r="A13" s="45" t="s">
        <v>8</v>
      </c>
      <c r="B13" s="75">
        <v>3</v>
      </c>
      <c r="C13" s="75">
        <v>3</v>
      </c>
      <c r="D13" s="75">
        <v>1</v>
      </c>
      <c r="E13" s="75">
        <v>3</v>
      </c>
      <c r="F13" s="75">
        <v>3</v>
      </c>
      <c r="G13" s="75">
        <v>3</v>
      </c>
      <c r="H13" s="75">
        <v>6</v>
      </c>
      <c r="I13" s="75">
        <v>2</v>
      </c>
      <c r="J13" s="75">
        <v>1</v>
      </c>
      <c r="K13" s="75">
        <v>1</v>
      </c>
      <c r="L13" s="75">
        <v>0</v>
      </c>
      <c r="M13" s="75">
        <v>0</v>
      </c>
      <c r="N13" s="75">
        <v>26</v>
      </c>
    </row>
    <row r="14" spans="1:14" x14ac:dyDescent="0.3">
      <c r="A14" s="45" t="s">
        <v>9</v>
      </c>
      <c r="B14" s="75">
        <v>30</v>
      </c>
      <c r="C14" s="75">
        <v>16</v>
      </c>
      <c r="D14" s="75">
        <v>17</v>
      </c>
      <c r="E14" s="75">
        <v>13</v>
      </c>
      <c r="F14" s="75">
        <v>13</v>
      </c>
      <c r="G14" s="75">
        <v>17</v>
      </c>
      <c r="H14" s="75">
        <v>20</v>
      </c>
      <c r="I14" s="75">
        <v>22</v>
      </c>
      <c r="J14" s="75">
        <v>13</v>
      </c>
      <c r="K14" s="75">
        <v>16</v>
      </c>
      <c r="L14" s="75">
        <v>11</v>
      </c>
      <c r="M14" s="75">
        <v>8</v>
      </c>
      <c r="N14" s="75">
        <v>196</v>
      </c>
    </row>
    <row r="15" spans="1:14" x14ac:dyDescent="0.3">
      <c r="A15" s="45" t="s">
        <v>10</v>
      </c>
      <c r="B15" s="75">
        <v>0</v>
      </c>
      <c r="C15" s="75">
        <v>1</v>
      </c>
      <c r="D15" s="75">
        <v>0</v>
      </c>
      <c r="E15" s="75">
        <v>0</v>
      </c>
      <c r="F15" s="75">
        <v>1</v>
      </c>
      <c r="G15" s="75">
        <v>0</v>
      </c>
      <c r="H15" s="75">
        <v>0</v>
      </c>
      <c r="I15" s="75">
        <v>5</v>
      </c>
      <c r="J15" s="75">
        <v>0</v>
      </c>
      <c r="K15" s="75">
        <v>0</v>
      </c>
      <c r="L15" s="75">
        <v>0</v>
      </c>
      <c r="M15" s="75">
        <v>0</v>
      </c>
      <c r="N15" s="75">
        <v>7</v>
      </c>
    </row>
    <row r="16" spans="1:14" x14ac:dyDescent="0.3">
      <c r="A16" s="45" t="s">
        <v>11</v>
      </c>
      <c r="B16" s="75">
        <v>2</v>
      </c>
      <c r="C16" s="75">
        <v>2</v>
      </c>
      <c r="D16" s="75">
        <v>0</v>
      </c>
      <c r="E16" s="75">
        <v>2</v>
      </c>
      <c r="F16" s="75">
        <v>3</v>
      </c>
      <c r="G16" s="75">
        <v>0</v>
      </c>
      <c r="H16" s="75">
        <v>0</v>
      </c>
      <c r="I16" s="75">
        <v>0</v>
      </c>
      <c r="J16" s="75">
        <v>1</v>
      </c>
      <c r="K16" s="75">
        <v>2</v>
      </c>
      <c r="L16" s="75">
        <v>2</v>
      </c>
      <c r="M16" s="75">
        <v>1</v>
      </c>
      <c r="N16" s="75">
        <v>15</v>
      </c>
    </row>
    <row r="17" spans="1:14" x14ac:dyDescent="0.3">
      <c r="A17" s="45" t="s">
        <v>12</v>
      </c>
      <c r="B17" s="75">
        <v>6</v>
      </c>
      <c r="C17" s="75">
        <v>3</v>
      </c>
      <c r="D17" s="75">
        <v>16</v>
      </c>
      <c r="E17" s="75">
        <v>3</v>
      </c>
      <c r="F17" s="75">
        <v>3</v>
      </c>
      <c r="G17" s="75">
        <v>8</v>
      </c>
      <c r="H17" s="75">
        <v>4</v>
      </c>
      <c r="I17" s="75">
        <v>3</v>
      </c>
      <c r="J17" s="75">
        <v>2</v>
      </c>
      <c r="K17" s="75">
        <v>1</v>
      </c>
      <c r="L17" s="75">
        <v>3</v>
      </c>
      <c r="M17" s="75">
        <v>3</v>
      </c>
      <c r="N17" s="75">
        <v>55</v>
      </c>
    </row>
    <row r="18" spans="1:14" x14ac:dyDescent="0.3">
      <c r="A18" s="45" t="s">
        <v>13</v>
      </c>
      <c r="B18" s="75">
        <v>0</v>
      </c>
      <c r="C18" s="75">
        <v>0</v>
      </c>
      <c r="D18" s="75">
        <v>0</v>
      </c>
      <c r="E18" s="75">
        <v>0</v>
      </c>
      <c r="F18" s="75">
        <v>1</v>
      </c>
      <c r="G18" s="75">
        <v>0</v>
      </c>
      <c r="H18" s="75">
        <v>1</v>
      </c>
      <c r="I18" s="75">
        <v>0</v>
      </c>
      <c r="J18" s="75">
        <v>0</v>
      </c>
      <c r="K18" s="75">
        <v>1</v>
      </c>
      <c r="L18" s="75">
        <v>0</v>
      </c>
      <c r="M18" s="75">
        <v>0</v>
      </c>
      <c r="N18" s="75">
        <v>3</v>
      </c>
    </row>
    <row r="19" spans="1:14" x14ac:dyDescent="0.3">
      <c r="A19" s="45" t="s">
        <v>14</v>
      </c>
      <c r="B19" s="75">
        <v>18</v>
      </c>
      <c r="C19" s="75">
        <v>15</v>
      </c>
      <c r="D19" s="75">
        <v>13</v>
      </c>
      <c r="E19" s="75">
        <v>17</v>
      </c>
      <c r="F19" s="75">
        <v>10</v>
      </c>
      <c r="G19" s="75">
        <v>28</v>
      </c>
      <c r="H19" s="75">
        <v>19</v>
      </c>
      <c r="I19" s="75">
        <v>15</v>
      </c>
      <c r="J19" s="75">
        <v>16</v>
      </c>
      <c r="K19" s="75">
        <v>20</v>
      </c>
      <c r="L19" s="75">
        <v>32</v>
      </c>
      <c r="M19" s="75">
        <v>23</v>
      </c>
      <c r="N19" s="75">
        <v>226</v>
      </c>
    </row>
    <row r="20" spans="1:14" x14ac:dyDescent="0.3">
      <c r="A20" s="45" t="s">
        <v>15</v>
      </c>
      <c r="B20" s="75">
        <v>3</v>
      </c>
      <c r="C20" s="75">
        <v>1</v>
      </c>
      <c r="D20" s="75">
        <v>2</v>
      </c>
      <c r="E20" s="75">
        <v>7</v>
      </c>
      <c r="F20" s="75">
        <v>1</v>
      </c>
      <c r="G20" s="75">
        <v>1</v>
      </c>
      <c r="H20" s="75">
        <v>1</v>
      </c>
      <c r="I20" s="75">
        <v>2</v>
      </c>
      <c r="J20" s="75">
        <v>1</v>
      </c>
      <c r="K20" s="75">
        <v>2</v>
      </c>
      <c r="L20" s="75">
        <v>5</v>
      </c>
      <c r="M20" s="75">
        <v>0</v>
      </c>
      <c r="N20" s="75">
        <v>26</v>
      </c>
    </row>
    <row r="21" spans="1:14" x14ac:dyDescent="0.3">
      <c r="A21" s="45" t="s">
        <v>16</v>
      </c>
      <c r="B21" s="75">
        <v>2</v>
      </c>
      <c r="C21" s="75">
        <v>0</v>
      </c>
      <c r="D21" s="75">
        <v>4</v>
      </c>
      <c r="E21" s="75">
        <v>0</v>
      </c>
      <c r="F21" s="75">
        <v>0</v>
      </c>
      <c r="G21" s="75">
        <v>2</v>
      </c>
      <c r="H21" s="75">
        <v>3</v>
      </c>
      <c r="I21" s="75">
        <v>2</v>
      </c>
      <c r="J21" s="75">
        <v>3</v>
      </c>
      <c r="K21" s="75">
        <v>4</v>
      </c>
      <c r="L21" s="75">
        <v>1</v>
      </c>
      <c r="M21" s="75">
        <v>1</v>
      </c>
      <c r="N21" s="75">
        <v>22</v>
      </c>
    </row>
    <row r="22" spans="1:14" x14ac:dyDescent="0.3">
      <c r="A22" s="45" t="s">
        <v>17</v>
      </c>
      <c r="B22" s="75">
        <v>0</v>
      </c>
      <c r="C22" s="75">
        <v>2</v>
      </c>
      <c r="D22" s="75">
        <v>0</v>
      </c>
      <c r="E22" s="75">
        <v>0</v>
      </c>
      <c r="F22" s="75">
        <v>0</v>
      </c>
      <c r="G22" s="75">
        <v>3</v>
      </c>
      <c r="H22" s="75">
        <v>2</v>
      </c>
      <c r="I22" s="75">
        <v>4</v>
      </c>
      <c r="J22" s="75">
        <v>2</v>
      </c>
      <c r="K22" s="75">
        <v>1</v>
      </c>
      <c r="L22" s="75">
        <v>2</v>
      </c>
      <c r="M22" s="75">
        <v>2</v>
      </c>
      <c r="N22" s="75">
        <v>18</v>
      </c>
    </row>
    <row r="23" spans="1:14" x14ac:dyDescent="0.3">
      <c r="A23" s="45" t="s">
        <v>18</v>
      </c>
      <c r="B23" s="75">
        <v>62</v>
      </c>
      <c r="C23" s="75">
        <v>55</v>
      </c>
      <c r="D23" s="75">
        <v>81</v>
      </c>
      <c r="E23" s="75">
        <v>85</v>
      </c>
      <c r="F23" s="75">
        <v>49</v>
      </c>
      <c r="G23" s="75">
        <v>72</v>
      </c>
      <c r="H23" s="75">
        <v>71</v>
      </c>
      <c r="I23" s="75">
        <v>65</v>
      </c>
      <c r="J23" s="75">
        <v>70</v>
      </c>
      <c r="K23" s="75">
        <v>85</v>
      </c>
      <c r="L23" s="75">
        <v>68</v>
      </c>
      <c r="M23" s="75">
        <v>77</v>
      </c>
      <c r="N23" s="75">
        <v>840</v>
      </c>
    </row>
    <row r="24" spans="1:14" x14ac:dyDescent="0.3">
      <c r="A24" s="45" t="s">
        <v>19</v>
      </c>
      <c r="B24" s="75">
        <v>1</v>
      </c>
      <c r="C24" s="75">
        <v>1</v>
      </c>
      <c r="D24" s="75">
        <v>1</v>
      </c>
      <c r="E24" s="75">
        <v>3</v>
      </c>
      <c r="F24" s="75">
        <v>2</v>
      </c>
      <c r="G24" s="75">
        <v>2</v>
      </c>
      <c r="H24" s="75">
        <v>9</v>
      </c>
      <c r="I24" s="75">
        <v>6</v>
      </c>
      <c r="J24" s="75">
        <v>1</v>
      </c>
      <c r="K24" s="75">
        <v>3</v>
      </c>
      <c r="L24" s="75">
        <v>7</v>
      </c>
      <c r="M24" s="75">
        <v>4</v>
      </c>
      <c r="N24" s="75">
        <v>40</v>
      </c>
    </row>
    <row r="25" spans="1:14" x14ac:dyDescent="0.3">
      <c r="A25" s="45" t="s">
        <v>20</v>
      </c>
      <c r="B25" s="75">
        <v>1</v>
      </c>
      <c r="C25" s="75">
        <v>0</v>
      </c>
      <c r="D25" s="75">
        <v>0</v>
      </c>
      <c r="E25" s="75">
        <v>0</v>
      </c>
      <c r="F25" s="75">
        <v>1</v>
      </c>
      <c r="G25" s="75">
        <v>1</v>
      </c>
      <c r="H25" s="75">
        <v>1</v>
      </c>
      <c r="I25" s="75">
        <v>1</v>
      </c>
      <c r="J25" s="75">
        <v>1</v>
      </c>
      <c r="K25" s="75">
        <v>0</v>
      </c>
      <c r="L25" s="75">
        <v>0</v>
      </c>
      <c r="M25" s="75">
        <v>0</v>
      </c>
      <c r="N25" s="75">
        <v>6</v>
      </c>
    </row>
    <row r="26" spans="1:14" x14ac:dyDescent="0.3">
      <c r="A26" s="45" t="s">
        <v>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1</v>
      </c>
      <c r="M26" s="75">
        <v>0</v>
      </c>
      <c r="N26" s="75">
        <v>1</v>
      </c>
    </row>
    <row r="27" spans="1:14" x14ac:dyDescent="0.3">
      <c r="A27" s="45" t="s">
        <v>22</v>
      </c>
      <c r="B27" s="75">
        <v>1</v>
      </c>
      <c r="C27" s="75">
        <v>1</v>
      </c>
      <c r="D27" s="75">
        <v>1</v>
      </c>
      <c r="E27" s="75">
        <v>1</v>
      </c>
      <c r="F27" s="75">
        <v>2</v>
      </c>
      <c r="G27" s="75">
        <v>2</v>
      </c>
      <c r="H27" s="75">
        <v>2</v>
      </c>
      <c r="I27" s="75">
        <v>2</v>
      </c>
      <c r="J27" s="75">
        <v>3</v>
      </c>
      <c r="K27" s="75">
        <v>1</v>
      </c>
      <c r="L27" s="75">
        <v>2</v>
      </c>
      <c r="M27" s="75">
        <v>2</v>
      </c>
      <c r="N27" s="75">
        <v>20</v>
      </c>
    </row>
    <row r="28" spans="1:14" x14ac:dyDescent="0.3">
      <c r="A28" s="45" t="s">
        <v>23</v>
      </c>
      <c r="B28" s="75">
        <v>9</v>
      </c>
      <c r="C28" s="75">
        <v>4</v>
      </c>
      <c r="D28" s="75">
        <v>1</v>
      </c>
      <c r="E28" s="75">
        <v>5</v>
      </c>
      <c r="F28" s="75">
        <v>10</v>
      </c>
      <c r="G28" s="75">
        <v>4</v>
      </c>
      <c r="H28" s="75">
        <v>7</v>
      </c>
      <c r="I28" s="75">
        <v>3</v>
      </c>
      <c r="J28" s="75">
        <v>5</v>
      </c>
      <c r="K28" s="75">
        <v>12</v>
      </c>
      <c r="L28" s="75">
        <v>5</v>
      </c>
      <c r="M28" s="75">
        <v>2</v>
      </c>
      <c r="N28" s="75">
        <v>67</v>
      </c>
    </row>
    <row r="29" spans="1:14" x14ac:dyDescent="0.3">
      <c r="A29" s="45" t="s">
        <v>24</v>
      </c>
      <c r="B29" s="75">
        <v>0</v>
      </c>
      <c r="C29" s="75">
        <v>0</v>
      </c>
      <c r="D29" s="75">
        <v>0</v>
      </c>
      <c r="E29" s="75">
        <v>0</v>
      </c>
      <c r="F29" s="75">
        <v>0</v>
      </c>
      <c r="G29" s="75">
        <v>0</v>
      </c>
      <c r="H29" s="75">
        <v>1</v>
      </c>
      <c r="I29" s="75">
        <v>0</v>
      </c>
      <c r="J29" s="75">
        <v>1</v>
      </c>
      <c r="K29" s="75">
        <v>0</v>
      </c>
      <c r="L29" s="75">
        <v>0</v>
      </c>
      <c r="M29" s="75">
        <v>0</v>
      </c>
      <c r="N29" s="75">
        <v>2</v>
      </c>
    </row>
    <row r="30" spans="1:14" x14ac:dyDescent="0.3">
      <c r="A30" s="45" t="s">
        <v>25</v>
      </c>
      <c r="B30" s="75">
        <v>0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1</v>
      </c>
      <c r="M30" s="75">
        <v>2</v>
      </c>
      <c r="N30" s="75">
        <v>3</v>
      </c>
    </row>
    <row r="31" spans="1:14" x14ac:dyDescent="0.3">
      <c r="A31" s="45" t="s">
        <v>26</v>
      </c>
      <c r="B31" s="75">
        <v>1</v>
      </c>
      <c r="C31" s="75">
        <v>2</v>
      </c>
      <c r="D31" s="75">
        <v>2</v>
      </c>
      <c r="E31" s="75">
        <v>4</v>
      </c>
      <c r="F31" s="75">
        <v>6</v>
      </c>
      <c r="G31" s="75">
        <v>6</v>
      </c>
      <c r="H31" s="75">
        <v>5</v>
      </c>
      <c r="I31" s="75">
        <v>7</v>
      </c>
      <c r="J31" s="75">
        <v>4</v>
      </c>
      <c r="K31" s="75">
        <v>5</v>
      </c>
      <c r="L31" s="75">
        <v>2</v>
      </c>
      <c r="M31" s="75">
        <v>3</v>
      </c>
      <c r="N31" s="75">
        <v>47</v>
      </c>
    </row>
    <row r="32" spans="1:14" x14ac:dyDescent="0.3">
      <c r="A32" s="45" t="s">
        <v>27</v>
      </c>
      <c r="B32" s="75">
        <v>2</v>
      </c>
      <c r="C32" s="75">
        <v>1</v>
      </c>
      <c r="D32" s="75">
        <v>4</v>
      </c>
      <c r="E32" s="75">
        <v>0</v>
      </c>
      <c r="F32" s="75">
        <v>3</v>
      </c>
      <c r="G32" s="75">
        <v>3</v>
      </c>
      <c r="H32" s="75">
        <v>0</v>
      </c>
      <c r="I32" s="75">
        <v>1</v>
      </c>
      <c r="J32" s="75">
        <v>0</v>
      </c>
      <c r="K32" s="75">
        <v>1</v>
      </c>
      <c r="L32" s="75">
        <v>2</v>
      </c>
      <c r="M32" s="75">
        <v>0</v>
      </c>
      <c r="N32" s="75">
        <v>17</v>
      </c>
    </row>
    <row r="33" spans="1:14" x14ac:dyDescent="0.3">
      <c r="A33" s="45" t="s">
        <v>28</v>
      </c>
      <c r="B33" s="75">
        <v>3</v>
      </c>
      <c r="C33" s="75">
        <v>0</v>
      </c>
      <c r="D33" s="75">
        <v>0</v>
      </c>
      <c r="E33" s="75">
        <v>2</v>
      </c>
      <c r="F33" s="75">
        <v>3</v>
      </c>
      <c r="G33" s="75">
        <v>2</v>
      </c>
      <c r="H33" s="75">
        <v>1</v>
      </c>
      <c r="I33" s="75">
        <v>1</v>
      </c>
      <c r="J33" s="75">
        <v>3</v>
      </c>
      <c r="K33" s="75">
        <v>3</v>
      </c>
      <c r="L33" s="75">
        <v>5</v>
      </c>
      <c r="M33" s="75">
        <v>1</v>
      </c>
      <c r="N33" s="75">
        <v>24</v>
      </c>
    </row>
    <row r="34" spans="1:14" x14ac:dyDescent="0.3">
      <c r="A34" s="45" t="s">
        <v>29</v>
      </c>
      <c r="B34" s="75">
        <v>24</v>
      </c>
      <c r="C34" s="75">
        <v>14</v>
      </c>
      <c r="D34" s="75">
        <v>23</v>
      </c>
      <c r="E34" s="75">
        <v>13</v>
      </c>
      <c r="F34" s="75">
        <v>18</v>
      </c>
      <c r="G34" s="75">
        <v>15</v>
      </c>
      <c r="H34" s="75">
        <v>17</v>
      </c>
      <c r="I34" s="75">
        <v>25</v>
      </c>
      <c r="J34" s="75">
        <v>24</v>
      </c>
      <c r="K34" s="75">
        <v>15</v>
      </c>
      <c r="L34" s="75">
        <v>24</v>
      </c>
      <c r="M34" s="75">
        <v>15</v>
      </c>
      <c r="N34" s="75">
        <v>227</v>
      </c>
    </row>
    <row r="35" spans="1:14" x14ac:dyDescent="0.3">
      <c r="A35" s="45" t="s">
        <v>30</v>
      </c>
      <c r="B35" s="75">
        <v>1</v>
      </c>
      <c r="C35" s="75">
        <v>2</v>
      </c>
      <c r="D35" s="75">
        <v>2</v>
      </c>
      <c r="E35" s="75">
        <v>6</v>
      </c>
      <c r="F35" s="75">
        <v>2</v>
      </c>
      <c r="G35" s="75">
        <v>3</v>
      </c>
      <c r="H35" s="75">
        <v>4</v>
      </c>
      <c r="I35" s="75">
        <v>0</v>
      </c>
      <c r="J35" s="75">
        <v>6</v>
      </c>
      <c r="K35" s="75">
        <v>2</v>
      </c>
      <c r="L35" s="75">
        <v>5</v>
      </c>
      <c r="M35" s="75">
        <v>2</v>
      </c>
      <c r="N35" s="75">
        <v>35</v>
      </c>
    </row>
    <row r="36" spans="1:14" x14ac:dyDescent="0.3">
      <c r="A36" s="45" t="s">
        <v>31</v>
      </c>
      <c r="B36" s="75">
        <v>0</v>
      </c>
      <c r="C36" s="75">
        <v>0</v>
      </c>
      <c r="D36" s="75">
        <v>2</v>
      </c>
      <c r="E36" s="75">
        <v>0</v>
      </c>
      <c r="F36" s="75">
        <v>0</v>
      </c>
      <c r="G36" s="75">
        <v>1</v>
      </c>
      <c r="H36" s="75">
        <v>2</v>
      </c>
      <c r="I36" s="75">
        <v>1</v>
      </c>
      <c r="J36" s="75">
        <v>1</v>
      </c>
      <c r="K36" s="75">
        <v>0</v>
      </c>
      <c r="L36" s="75">
        <v>0</v>
      </c>
      <c r="M36" s="75">
        <v>0</v>
      </c>
      <c r="N36" s="75">
        <v>7</v>
      </c>
    </row>
    <row r="37" spans="1:14" x14ac:dyDescent="0.3">
      <c r="A37" s="45" t="s">
        <v>32</v>
      </c>
      <c r="B37" s="75">
        <v>22</v>
      </c>
      <c r="C37" s="75">
        <v>24</v>
      </c>
      <c r="D37" s="75">
        <v>21</v>
      </c>
      <c r="E37" s="75">
        <v>29</v>
      </c>
      <c r="F37" s="75">
        <v>29</v>
      </c>
      <c r="G37" s="75">
        <v>28</v>
      </c>
      <c r="H37" s="75">
        <v>26</v>
      </c>
      <c r="I37" s="75">
        <v>24</v>
      </c>
      <c r="J37" s="75">
        <v>26</v>
      </c>
      <c r="K37" s="75">
        <v>34</v>
      </c>
      <c r="L37" s="75">
        <v>18</v>
      </c>
      <c r="M37" s="75">
        <v>25</v>
      </c>
      <c r="N37" s="75">
        <v>306</v>
      </c>
    </row>
    <row r="38" spans="1:14" x14ac:dyDescent="0.3">
      <c r="A38" s="45" t="s">
        <v>33</v>
      </c>
      <c r="B38" s="75">
        <v>15</v>
      </c>
      <c r="C38" s="75">
        <v>18</v>
      </c>
      <c r="D38" s="75">
        <v>21</v>
      </c>
      <c r="E38" s="75">
        <v>18</v>
      </c>
      <c r="F38" s="75">
        <v>18</v>
      </c>
      <c r="G38" s="75">
        <v>18</v>
      </c>
      <c r="H38" s="75">
        <v>18</v>
      </c>
      <c r="I38" s="75">
        <v>18</v>
      </c>
      <c r="J38" s="75">
        <v>16</v>
      </c>
      <c r="K38" s="75">
        <v>23</v>
      </c>
      <c r="L38" s="75">
        <v>22</v>
      </c>
      <c r="M38" s="75">
        <v>20</v>
      </c>
      <c r="N38" s="75">
        <v>225</v>
      </c>
    </row>
    <row r="39" spans="1:14" x14ac:dyDescent="0.3">
      <c r="A39" s="45" t="s">
        <v>34</v>
      </c>
      <c r="B39" s="75">
        <v>2</v>
      </c>
      <c r="C39" s="75">
        <v>0</v>
      </c>
      <c r="D39" s="75">
        <v>0</v>
      </c>
      <c r="E39" s="75">
        <v>0</v>
      </c>
      <c r="F39" s="75">
        <v>0</v>
      </c>
      <c r="G39" s="75">
        <v>1</v>
      </c>
      <c r="H39" s="75">
        <v>1</v>
      </c>
      <c r="I39" s="75">
        <v>2</v>
      </c>
      <c r="J39" s="75">
        <v>1</v>
      </c>
      <c r="K39" s="75">
        <v>0</v>
      </c>
      <c r="L39" s="75">
        <v>2</v>
      </c>
      <c r="M39" s="75">
        <v>1</v>
      </c>
      <c r="N39" s="75">
        <v>10</v>
      </c>
    </row>
    <row r="40" spans="1:14" x14ac:dyDescent="0.3">
      <c r="A40" s="45" t="s">
        <v>35</v>
      </c>
      <c r="B40" s="75">
        <v>37</v>
      </c>
      <c r="C40" s="75">
        <v>16</v>
      </c>
      <c r="D40" s="75">
        <v>28</v>
      </c>
      <c r="E40" s="75">
        <v>42</v>
      </c>
      <c r="F40" s="75">
        <v>33</v>
      </c>
      <c r="G40" s="75">
        <v>37</v>
      </c>
      <c r="H40" s="75">
        <v>49</v>
      </c>
      <c r="I40" s="75">
        <v>37</v>
      </c>
      <c r="J40" s="75">
        <v>35</v>
      </c>
      <c r="K40" s="75">
        <v>38</v>
      </c>
      <c r="L40" s="75">
        <v>33</v>
      </c>
      <c r="M40" s="75">
        <v>42</v>
      </c>
      <c r="N40" s="75">
        <v>427</v>
      </c>
    </row>
    <row r="41" spans="1:14" x14ac:dyDescent="0.3">
      <c r="A41" s="45" t="s">
        <v>36</v>
      </c>
      <c r="B41" s="75">
        <v>26</v>
      </c>
      <c r="C41" s="75">
        <v>21</v>
      </c>
      <c r="D41" s="75">
        <v>25</v>
      </c>
      <c r="E41" s="75">
        <v>21</v>
      </c>
      <c r="F41" s="75">
        <v>21</v>
      </c>
      <c r="G41" s="75">
        <v>32</v>
      </c>
      <c r="H41" s="75">
        <v>26</v>
      </c>
      <c r="I41" s="75">
        <v>29</v>
      </c>
      <c r="J41" s="75">
        <v>38</v>
      </c>
      <c r="K41" s="75">
        <v>29</v>
      </c>
      <c r="L41" s="75">
        <v>25</v>
      </c>
      <c r="M41" s="75">
        <v>22</v>
      </c>
      <c r="N41" s="75">
        <v>315</v>
      </c>
    </row>
    <row r="42" spans="1:14" x14ac:dyDescent="0.3">
      <c r="A42" s="45" t="s">
        <v>37</v>
      </c>
      <c r="B42" s="75">
        <v>4</v>
      </c>
      <c r="C42" s="75">
        <v>2</v>
      </c>
      <c r="D42" s="75">
        <v>3</v>
      </c>
      <c r="E42" s="75">
        <v>3</v>
      </c>
      <c r="F42" s="75">
        <v>3</v>
      </c>
      <c r="G42" s="75">
        <v>0</v>
      </c>
      <c r="H42" s="75">
        <v>1</v>
      </c>
      <c r="I42" s="75">
        <v>3</v>
      </c>
      <c r="J42" s="75">
        <v>4</v>
      </c>
      <c r="K42" s="75">
        <v>5</v>
      </c>
      <c r="L42" s="75">
        <v>4</v>
      </c>
      <c r="M42" s="75">
        <v>2</v>
      </c>
      <c r="N42" s="75">
        <v>34</v>
      </c>
    </row>
    <row r="43" spans="1:14" x14ac:dyDescent="0.3">
      <c r="A43" s="45" t="s">
        <v>38</v>
      </c>
      <c r="B43" s="75">
        <v>4</v>
      </c>
      <c r="C43" s="75">
        <v>7</v>
      </c>
      <c r="D43" s="75">
        <v>16</v>
      </c>
      <c r="E43" s="75">
        <v>11</v>
      </c>
      <c r="F43" s="75">
        <v>17</v>
      </c>
      <c r="G43" s="75">
        <v>7</v>
      </c>
      <c r="H43" s="75">
        <v>15</v>
      </c>
      <c r="I43" s="75">
        <v>10</v>
      </c>
      <c r="J43" s="75">
        <v>12</v>
      </c>
      <c r="K43" s="75">
        <v>14</v>
      </c>
      <c r="L43" s="75">
        <v>12</v>
      </c>
      <c r="M43" s="75">
        <v>17</v>
      </c>
      <c r="N43" s="75">
        <v>142</v>
      </c>
    </row>
    <row r="44" spans="1:14" x14ac:dyDescent="0.3">
      <c r="A44" s="45" t="s">
        <v>39</v>
      </c>
      <c r="B44" s="75">
        <v>3</v>
      </c>
      <c r="C44" s="75">
        <v>0</v>
      </c>
      <c r="D44" s="75">
        <v>3</v>
      </c>
      <c r="E44" s="75">
        <v>0</v>
      </c>
      <c r="F44" s="75">
        <v>1</v>
      </c>
      <c r="G44" s="75">
        <v>2</v>
      </c>
      <c r="H44" s="75">
        <v>6</v>
      </c>
      <c r="I44" s="75">
        <v>2</v>
      </c>
      <c r="J44" s="75">
        <v>7</v>
      </c>
      <c r="K44" s="75">
        <v>0</v>
      </c>
      <c r="L44" s="75">
        <v>2</v>
      </c>
      <c r="M44" s="75">
        <v>1</v>
      </c>
      <c r="N44" s="75">
        <v>27</v>
      </c>
    </row>
    <row r="45" spans="1:14" x14ac:dyDescent="0.3">
      <c r="A45" s="45" t="s">
        <v>40</v>
      </c>
      <c r="B45" s="75">
        <v>4</v>
      </c>
      <c r="C45" s="75">
        <v>3</v>
      </c>
      <c r="D45" s="75">
        <v>5</v>
      </c>
      <c r="E45" s="75">
        <v>5</v>
      </c>
      <c r="F45" s="75">
        <v>4</v>
      </c>
      <c r="G45" s="75">
        <v>0</v>
      </c>
      <c r="H45" s="75">
        <v>2</v>
      </c>
      <c r="I45" s="75">
        <v>3</v>
      </c>
      <c r="J45" s="75">
        <v>3</v>
      </c>
      <c r="K45" s="75">
        <v>2</v>
      </c>
      <c r="L45" s="75">
        <v>3</v>
      </c>
      <c r="M45" s="75">
        <v>2</v>
      </c>
      <c r="N45" s="75">
        <v>36</v>
      </c>
    </row>
    <row r="46" spans="1:14" x14ac:dyDescent="0.3">
      <c r="A46" s="45" t="s">
        <v>41</v>
      </c>
      <c r="B46" s="75">
        <v>3</v>
      </c>
      <c r="C46" s="75">
        <v>2</v>
      </c>
      <c r="D46" s="75">
        <v>3</v>
      </c>
      <c r="E46" s="75">
        <v>3</v>
      </c>
      <c r="F46" s="75">
        <v>3</v>
      </c>
      <c r="G46" s="75">
        <v>5</v>
      </c>
      <c r="H46" s="75">
        <v>7</v>
      </c>
      <c r="I46" s="75">
        <v>7</v>
      </c>
      <c r="J46" s="75">
        <v>1</v>
      </c>
      <c r="K46" s="75">
        <v>7</v>
      </c>
      <c r="L46" s="75">
        <v>5</v>
      </c>
      <c r="M46" s="75">
        <v>4</v>
      </c>
      <c r="N46" s="75">
        <v>50</v>
      </c>
    </row>
    <row r="47" spans="1:14" x14ac:dyDescent="0.3">
      <c r="A47" s="45" t="s">
        <v>42</v>
      </c>
      <c r="B47" s="75">
        <v>9</v>
      </c>
      <c r="C47" s="75">
        <v>11</v>
      </c>
      <c r="D47" s="75">
        <v>10</v>
      </c>
      <c r="E47" s="75">
        <v>8</v>
      </c>
      <c r="F47" s="75">
        <v>10</v>
      </c>
      <c r="G47" s="75">
        <v>9</v>
      </c>
      <c r="H47" s="75">
        <v>13</v>
      </c>
      <c r="I47" s="75">
        <v>13</v>
      </c>
      <c r="J47" s="75">
        <v>10</v>
      </c>
      <c r="K47" s="75">
        <v>8</v>
      </c>
      <c r="L47" s="75">
        <v>10</v>
      </c>
      <c r="M47" s="75">
        <v>10</v>
      </c>
      <c r="N47" s="75">
        <v>121</v>
      </c>
    </row>
    <row r="48" spans="1:14" x14ac:dyDescent="0.3">
      <c r="A48" s="45" t="s">
        <v>43</v>
      </c>
      <c r="B48" s="75">
        <v>4</v>
      </c>
      <c r="C48" s="75">
        <v>3</v>
      </c>
      <c r="D48" s="75">
        <v>3</v>
      </c>
      <c r="E48" s="75">
        <v>3</v>
      </c>
      <c r="F48" s="75">
        <v>4</v>
      </c>
      <c r="G48" s="75">
        <v>2</v>
      </c>
      <c r="H48" s="75">
        <v>1</v>
      </c>
      <c r="I48" s="75">
        <v>2</v>
      </c>
      <c r="J48" s="75">
        <v>1</v>
      </c>
      <c r="K48" s="75">
        <v>2</v>
      </c>
      <c r="L48" s="75">
        <v>3</v>
      </c>
      <c r="M48" s="75">
        <v>2</v>
      </c>
      <c r="N48" s="75">
        <v>30</v>
      </c>
    </row>
    <row r="49" spans="1:14" x14ac:dyDescent="0.3">
      <c r="A49" s="45" t="s">
        <v>44</v>
      </c>
      <c r="B49" s="75">
        <v>2</v>
      </c>
      <c r="C49" s="75">
        <v>2</v>
      </c>
      <c r="D49" s="75">
        <v>5</v>
      </c>
      <c r="E49" s="75">
        <v>3</v>
      </c>
      <c r="F49" s="75">
        <v>3</v>
      </c>
      <c r="G49" s="75">
        <v>7</v>
      </c>
      <c r="H49" s="75">
        <v>2</v>
      </c>
      <c r="I49" s="75">
        <v>4</v>
      </c>
      <c r="J49" s="75">
        <v>3</v>
      </c>
      <c r="K49" s="75">
        <v>4</v>
      </c>
      <c r="L49" s="75">
        <v>2</v>
      </c>
      <c r="M49" s="75">
        <v>2</v>
      </c>
      <c r="N49" s="75">
        <v>39</v>
      </c>
    </row>
    <row r="50" spans="1:14" x14ac:dyDescent="0.3">
      <c r="A50" s="45" t="s">
        <v>45</v>
      </c>
      <c r="B50" s="75">
        <v>0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</row>
    <row r="51" spans="1:14" x14ac:dyDescent="0.3">
      <c r="A51" s="45" t="s">
        <v>46</v>
      </c>
      <c r="B51" s="75">
        <v>3</v>
      </c>
      <c r="C51" s="75">
        <v>4</v>
      </c>
      <c r="D51" s="75">
        <v>0</v>
      </c>
      <c r="E51" s="75">
        <v>3</v>
      </c>
      <c r="F51" s="75">
        <v>1</v>
      </c>
      <c r="G51" s="75">
        <v>3</v>
      </c>
      <c r="H51" s="75">
        <v>1</v>
      </c>
      <c r="I51" s="75">
        <v>1</v>
      </c>
      <c r="J51" s="75">
        <v>1</v>
      </c>
      <c r="K51" s="75">
        <v>3</v>
      </c>
      <c r="L51" s="75">
        <v>0</v>
      </c>
      <c r="M51" s="75">
        <v>0</v>
      </c>
      <c r="N51" s="75">
        <v>20</v>
      </c>
    </row>
    <row r="52" spans="1:14" x14ac:dyDescent="0.3">
      <c r="A52" s="45" t="s">
        <v>47</v>
      </c>
      <c r="B52" s="75">
        <v>3</v>
      </c>
      <c r="C52" s="75">
        <v>1</v>
      </c>
      <c r="D52" s="75">
        <v>3</v>
      </c>
      <c r="E52" s="75">
        <v>8</v>
      </c>
      <c r="F52" s="75">
        <v>1</v>
      </c>
      <c r="G52" s="75">
        <v>2</v>
      </c>
      <c r="H52" s="75">
        <v>7</v>
      </c>
      <c r="I52" s="75">
        <v>3</v>
      </c>
      <c r="J52" s="75">
        <v>2</v>
      </c>
      <c r="K52" s="75">
        <v>3</v>
      </c>
      <c r="L52" s="75">
        <v>4</v>
      </c>
      <c r="M52" s="75">
        <v>4</v>
      </c>
      <c r="N52" s="75">
        <v>41</v>
      </c>
    </row>
    <row r="53" spans="1:14" x14ac:dyDescent="0.3">
      <c r="A53" s="45" t="s">
        <v>48</v>
      </c>
      <c r="B53" s="75">
        <v>6</v>
      </c>
      <c r="C53" s="75">
        <v>0</v>
      </c>
      <c r="D53" s="75">
        <v>2</v>
      </c>
      <c r="E53" s="75">
        <v>7</v>
      </c>
      <c r="F53" s="75">
        <v>3</v>
      </c>
      <c r="G53" s="75">
        <v>6</v>
      </c>
      <c r="H53" s="75">
        <v>5</v>
      </c>
      <c r="I53" s="75">
        <v>5</v>
      </c>
      <c r="J53" s="75">
        <v>4</v>
      </c>
      <c r="K53" s="75">
        <v>7</v>
      </c>
      <c r="L53" s="75">
        <v>2</v>
      </c>
      <c r="M53" s="75">
        <v>3</v>
      </c>
      <c r="N53" s="75">
        <v>50</v>
      </c>
    </row>
    <row r="54" spans="1:14" x14ac:dyDescent="0.3">
      <c r="A54" s="45" t="s">
        <v>49</v>
      </c>
      <c r="B54" s="75">
        <v>3</v>
      </c>
      <c r="C54" s="75">
        <v>8</v>
      </c>
      <c r="D54" s="75">
        <v>15</v>
      </c>
      <c r="E54" s="75">
        <v>11</v>
      </c>
      <c r="F54" s="75">
        <v>11</v>
      </c>
      <c r="G54" s="75">
        <v>12</v>
      </c>
      <c r="H54" s="75">
        <v>11</v>
      </c>
      <c r="I54" s="75">
        <v>12</v>
      </c>
      <c r="J54" s="75">
        <v>8</v>
      </c>
      <c r="K54" s="75">
        <v>10</v>
      </c>
      <c r="L54" s="75">
        <v>9</v>
      </c>
      <c r="M54" s="75">
        <v>8</v>
      </c>
      <c r="N54" s="75">
        <v>118</v>
      </c>
    </row>
    <row r="55" spans="1:14" x14ac:dyDescent="0.3">
      <c r="A55" s="45" t="s">
        <v>50</v>
      </c>
      <c r="B55" s="75">
        <v>1</v>
      </c>
      <c r="C55" s="75">
        <v>0</v>
      </c>
      <c r="D55" s="75">
        <v>0</v>
      </c>
      <c r="E55" s="75">
        <v>3</v>
      </c>
      <c r="F55" s="75">
        <v>1</v>
      </c>
      <c r="G55" s="75">
        <v>2</v>
      </c>
      <c r="H55" s="75">
        <v>4</v>
      </c>
      <c r="I55" s="75">
        <v>0</v>
      </c>
      <c r="J55" s="75">
        <v>0</v>
      </c>
      <c r="K55" s="75">
        <v>1</v>
      </c>
      <c r="L55" s="75">
        <v>3</v>
      </c>
      <c r="M55" s="75">
        <v>0</v>
      </c>
      <c r="N55" s="75">
        <v>15</v>
      </c>
    </row>
    <row r="56" spans="1:14" x14ac:dyDescent="0.3">
      <c r="A56" s="45" t="s">
        <v>51</v>
      </c>
      <c r="B56" s="75">
        <v>0</v>
      </c>
      <c r="C56" s="75">
        <v>0</v>
      </c>
      <c r="D56" s="75">
        <v>0</v>
      </c>
      <c r="E56" s="75">
        <v>1</v>
      </c>
      <c r="F56" s="75">
        <v>1</v>
      </c>
      <c r="G56" s="75">
        <v>0</v>
      </c>
      <c r="H56" s="75">
        <v>0</v>
      </c>
      <c r="I56" s="75">
        <v>3</v>
      </c>
      <c r="J56" s="75">
        <v>2</v>
      </c>
      <c r="K56" s="75">
        <v>2</v>
      </c>
      <c r="L56" s="75">
        <v>3</v>
      </c>
      <c r="M56" s="75">
        <v>1</v>
      </c>
      <c r="N56" s="75">
        <v>13</v>
      </c>
    </row>
    <row r="57" spans="1:14" x14ac:dyDescent="0.3">
      <c r="A57" s="45" t="s">
        <v>52</v>
      </c>
      <c r="B57" s="75">
        <v>1</v>
      </c>
      <c r="C57" s="75">
        <v>0</v>
      </c>
      <c r="D57" s="75">
        <v>0</v>
      </c>
      <c r="E57" s="75">
        <v>2</v>
      </c>
      <c r="F57" s="75">
        <v>1</v>
      </c>
      <c r="G57" s="75">
        <v>1</v>
      </c>
      <c r="H57" s="75">
        <v>4</v>
      </c>
      <c r="I57" s="75">
        <v>1</v>
      </c>
      <c r="J57" s="75">
        <v>1</v>
      </c>
      <c r="K57" s="75">
        <v>1</v>
      </c>
      <c r="L57" s="75">
        <v>1</v>
      </c>
      <c r="M57" s="75">
        <v>0</v>
      </c>
      <c r="N57" s="75">
        <v>13</v>
      </c>
    </row>
    <row r="58" spans="1:14" x14ac:dyDescent="0.3">
      <c r="A58" s="45" t="s">
        <v>53</v>
      </c>
      <c r="B58" s="75">
        <v>4</v>
      </c>
      <c r="C58" s="75">
        <v>5</v>
      </c>
      <c r="D58" s="75">
        <v>7</v>
      </c>
      <c r="E58" s="75">
        <v>7</v>
      </c>
      <c r="F58" s="75">
        <v>11</v>
      </c>
      <c r="G58" s="75">
        <v>4</v>
      </c>
      <c r="H58" s="75">
        <v>7</v>
      </c>
      <c r="I58" s="75">
        <v>10</v>
      </c>
      <c r="J58" s="75">
        <v>9</v>
      </c>
      <c r="K58" s="75">
        <v>5</v>
      </c>
      <c r="L58" s="75">
        <v>12</v>
      </c>
      <c r="M58" s="75">
        <v>10</v>
      </c>
      <c r="N58" s="75">
        <v>91</v>
      </c>
    </row>
    <row r="59" spans="1:14" x14ac:dyDescent="0.3">
      <c r="A59" s="45" t="s">
        <v>54</v>
      </c>
      <c r="B59" s="75">
        <v>0</v>
      </c>
      <c r="C59" s="75">
        <v>1</v>
      </c>
      <c r="D59" s="75">
        <v>2</v>
      </c>
      <c r="E59" s="75">
        <v>0</v>
      </c>
      <c r="F59" s="75">
        <v>0</v>
      </c>
      <c r="G59" s="75">
        <v>1</v>
      </c>
      <c r="H59" s="75">
        <v>2</v>
      </c>
      <c r="I59" s="75">
        <v>1</v>
      </c>
      <c r="J59" s="75">
        <v>2</v>
      </c>
      <c r="K59" s="75">
        <v>1</v>
      </c>
      <c r="L59" s="75">
        <v>2</v>
      </c>
      <c r="M59" s="75">
        <v>0</v>
      </c>
      <c r="N59" s="75">
        <v>12</v>
      </c>
    </row>
    <row r="60" spans="1:14" x14ac:dyDescent="0.3">
      <c r="A60" s="45" t="s">
        <v>55</v>
      </c>
      <c r="B60" s="75">
        <v>3</v>
      </c>
      <c r="C60" s="75">
        <v>9</v>
      </c>
      <c r="D60" s="75">
        <v>3</v>
      </c>
      <c r="E60" s="75">
        <v>5</v>
      </c>
      <c r="F60" s="75">
        <v>5</v>
      </c>
      <c r="G60" s="75">
        <v>3</v>
      </c>
      <c r="H60" s="75">
        <v>6</v>
      </c>
      <c r="I60" s="75">
        <v>2</v>
      </c>
      <c r="J60" s="75">
        <v>9</v>
      </c>
      <c r="K60" s="75">
        <v>3</v>
      </c>
      <c r="L60" s="75">
        <v>5</v>
      </c>
      <c r="M60" s="75">
        <v>8</v>
      </c>
      <c r="N60" s="75">
        <v>61</v>
      </c>
    </row>
    <row r="61" spans="1:14" x14ac:dyDescent="0.3">
      <c r="A61" s="45" t="s">
        <v>56</v>
      </c>
      <c r="B61" s="75">
        <v>3</v>
      </c>
      <c r="C61" s="75">
        <v>6</v>
      </c>
      <c r="D61" s="75">
        <v>2</v>
      </c>
      <c r="E61" s="75">
        <v>2</v>
      </c>
      <c r="F61" s="75">
        <v>2</v>
      </c>
      <c r="G61" s="75">
        <v>4</v>
      </c>
      <c r="H61" s="75">
        <v>5</v>
      </c>
      <c r="I61" s="75">
        <v>2</v>
      </c>
      <c r="J61" s="75">
        <v>2</v>
      </c>
      <c r="K61" s="75">
        <v>0</v>
      </c>
      <c r="L61" s="75">
        <v>1</v>
      </c>
      <c r="M61" s="75">
        <v>3</v>
      </c>
      <c r="N61" s="75">
        <v>32</v>
      </c>
    </row>
    <row r="62" spans="1:14" x14ac:dyDescent="0.3">
      <c r="A62" s="45" t="s">
        <v>57</v>
      </c>
      <c r="B62" s="75">
        <v>1</v>
      </c>
      <c r="C62" s="75">
        <v>2</v>
      </c>
      <c r="D62" s="75">
        <v>3</v>
      </c>
      <c r="E62" s="75">
        <v>3</v>
      </c>
      <c r="F62" s="75">
        <v>4</v>
      </c>
      <c r="G62" s="75">
        <v>2</v>
      </c>
      <c r="H62" s="75">
        <v>2</v>
      </c>
      <c r="I62" s="75">
        <v>0</v>
      </c>
      <c r="J62" s="75">
        <v>3</v>
      </c>
      <c r="K62" s="75">
        <v>4</v>
      </c>
      <c r="L62" s="75">
        <v>3</v>
      </c>
      <c r="M62" s="75">
        <v>2</v>
      </c>
      <c r="N62" s="75">
        <v>29</v>
      </c>
    </row>
    <row r="63" spans="1:14" x14ac:dyDescent="0.3">
      <c r="A63" s="54" t="s">
        <v>505</v>
      </c>
      <c r="B63" s="75">
        <v>357</v>
      </c>
      <c r="C63" s="75">
        <v>297</v>
      </c>
      <c r="D63" s="75">
        <v>371</v>
      </c>
      <c r="E63" s="75">
        <v>393</v>
      </c>
      <c r="F63" s="75">
        <v>339</v>
      </c>
      <c r="G63" s="75">
        <v>387</v>
      </c>
      <c r="H63" s="75">
        <v>420</v>
      </c>
      <c r="I63" s="75">
        <v>381</v>
      </c>
      <c r="J63" s="75">
        <v>384</v>
      </c>
      <c r="K63" s="75">
        <v>402</v>
      </c>
      <c r="L63" s="75">
        <v>391</v>
      </c>
      <c r="M63" s="75">
        <v>355</v>
      </c>
      <c r="N63" s="75">
        <v>4477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C6C3-CBED-48CB-A749-B946366E178B}">
  <dimension ref="A1:N63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45" customWidth="1"/>
    <col min="2" max="11" width="8.453125" style="44" customWidth="1"/>
    <col min="12" max="13" width="8.453125" style="45" customWidth="1"/>
    <col min="14" max="14" width="9.7265625" style="45" customWidth="1"/>
    <col min="15" max="16384" width="9.1796875" style="45"/>
  </cols>
  <sheetData>
    <row r="1" spans="1:14" ht="17.5" x14ac:dyDescent="0.3">
      <c r="A1" s="43" t="str">
        <f>Parameters!$A$42</f>
        <v>TABLE 8J INJURY CRASHES BY COUNTY BY MONTH - 2021</v>
      </c>
    </row>
    <row r="3" spans="1:14" x14ac:dyDescent="0.3">
      <c r="A3" s="74" t="s">
        <v>498</v>
      </c>
      <c r="B3" s="74" t="s">
        <v>499</v>
      </c>
      <c r="C3" s="45"/>
      <c r="D3" s="45"/>
      <c r="E3" s="45"/>
      <c r="F3" s="45"/>
      <c r="G3" s="45"/>
      <c r="H3" s="45"/>
      <c r="I3" s="45"/>
      <c r="J3" s="45"/>
      <c r="K3" s="45"/>
    </row>
    <row r="4" spans="1:14" x14ac:dyDescent="0.3">
      <c r="A4" s="53" t="s">
        <v>630</v>
      </c>
      <c r="B4" s="76" t="s">
        <v>591</v>
      </c>
      <c r="C4" s="76" t="s">
        <v>592</v>
      </c>
      <c r="D4" s="76" t="s">
        <v>593</v>
      </c>
      <c r="E4" s="76" t="s">
        <v>594</v>
      </c>
      <c r="F4" s="76" t="s">
        <v>595</v>
      </c>
      <c r="G4" s="76" t="s">
        <v>596</v>
      </c>
      <c r="H4" s="76" t="s">
        <v>597</v>
      </c>
      <c r="I4" s="76" t="s">
        <v>598</v>
      </c>
      <c r="J4" s="76" t="s">
        <v>599</v>
      </c>
      <c r="K4" s="76" t="s">
        <v>600</v>
      </c>
      <c r="L4" s="76" t="s">
        <v>601</v>
      </c>
      <c r="M4" s="76" t="s">
        <v>602</v>
      </c>
      <c r="N4" s="76" t="s">
        <v>505</v>
      </c>
    </row>
    <row r="5" spans="1:14" x14ac:dyDescent="0.3">
      <c r="A5" s="45" t="s">
        <v>0</v>
      </c>
      <c r="B5" s="75">
        <v>427</v>
      </c>
      <c r="C5" s="75">
        <v>383</v>
      </c>
      <c r="D5" s="75">
        <v>480</v>
      </c>
      <c r="E5" s="75">
        <v>497</v>
      </c>
      <c r="F5" s="75">
        <v>535</v>
      </c>
      <c r="G5" s="75">
        <v>567</v>
      </c>
      <c r="H5" s="75">
        <v>562</v>
      </c>
      <c r="I5" s="75">
        <v>558</v>
      </c>
      <c r="J5" s="75">
        <v>624</v>
      </c>
      <c r="K5" s="75">
        <v>625</v>
      </c>
      <c r="L5" s="75">
        <v>596</v>
      </c>
      <c r="M5" s="75">
        <v>532</v>
      </c>
      <c r="N5" s="75">
        <v>6386</v>
      </c>
    </row>
    <row r="6" spans="1:14" x14ac:dyDescent="0.3">
      <c r="A6" s="45" t="s">
        <v>1</v>
      </c>
      <c r="B6" s="75">
        <v>0</v>
      </c>
      <c r="C6" s="75">
        <v>3</v>
      </c>
      <c r="D6" s="75">
        <v>2</v>
      </c>
      <c r="E6" s="75">
        <v>2</v>
      </c>
      <c r="F6" s="75">
        <v>3</v>
      </c>
      <c r="G6" s="75">
        <v>3</v>
      </c>
      <c r="H6" s="75">
        <v>0</v>
      </c>
      <c r="I6" s="75">
        <v>4</v>
      </c>
      <c r="J6" s="75">
        <v>2</v>
      </c>
      <c r="K6" s="75">
        <v>2</v>
      </c>
      <c r="L6" s="75">
        <v>1</v>
      </c>
      <c r="M6" s="75">
        <v>1</v>
      </c>
      <c r="N6" s="75">
        <v>23</v>
      </c>
    </row>
    <row r="7" spans="1:14" x14ac:dyDescent="0.3">
      <c r="A7" s="45" t="s">
        <v>2</v>
      </c>
      <c r="B7" s="75">
        <v>16</v>
      </c>
      <c r="C7" s="75">
        <v>10</v>
      </c>
      <c r="D7" s="75">
        <v>19</v>
      </c>
      <c r="E7" s="75">
        <v>18</v>
      </c>
      <c r="F7" s="75">
        <v>23</v>
      </c>
      <c r="G7" s="75">
        <v>17</v>
      </c>
      <c r="H7" s="75">
        <v>17</v>
      </c>
      <c r="I7" s="75">
        <v>13</v>
      </c>
      <c r="J7" s="75">
        <v>24</v>
      </c>
      <c r="K7" s="75">
        <v>18</v>
      </c>
      <c r="L7" s="75">
        <v>8</v>
      </c>
      <c r="M7" s="75">
        <v>19</v>
      </c>
      <c r="N7" s="75">
        <v>202</v>
      </c>
    </row>
    <row r="8" spans="1:14" x14ac:dyDescent="0.3">
      <c r="A8" s="45" t="s">
        <v>3</v>
      </c>
      <c r="B8" s="75">
        <v>48</v>
      </c>
      <c r="C8" s="75">
        <v>34</v>
      </c>
      <c r="D8" s="75">
        <v>50</v>
      </c>
      <c r="E8" s="75">
        <v>72</v>
      </c>
      <c r="F8" s="75">
        <v>71</v>
      </c>
      <c r="G8" s="75">
        <v>68</v>
      </c>
      <c r="H8" s="75">
        <v>70</v>
      </c>
      <c r="I8" s="75">
        <v>94</v>
      </c>
      <c r="J8" s="75">
        <v>58</v>
      </c>
      <c r="K8" s="75">
        <v>67</v>
      </c>
      <c r="L8" s="75">
        <v>79</v>
      </c>
      <c r="M8" s="75">
        <v>68</v>
      </c>
      <c r="N8" s="75">
        <v>779</v>
      </c>
    </row>
    <row r="9" spans="1:14" x14ac:dyDescent="0.3">
      <c r="A9" s="45" t="s">
        <v>4</v>
      </c>
      <c r="B9" s="75">
        <v>18</v>
      </c>
      <c r="C9" s="75">
        <v>10</v>
      </c>
      <c r="D9" s="75">
        <v>18</v>
      </c>
      <c r="E9" s="75">
        <v>19</v>
      </c>
      <c r="F9" s="75">
        <v>14</v>
      </c>
      <c r="G9" s="75">
        <v>11</v>
      </c>
      <c r="H9" s="75">
        <v>26</v>
      </c>
      <c r="I9" s="75">
        <v>21</v>
      </c>
      <c r="J9" s="75">
        <v>20</v>
      </c>
      <c r="K9" s="75">
        <v>24</v>
      </c>
      <c r="L9" s="75">
        <v>16</v>
      </c>
      <c r="M9" s="75">
        <v>18</v>
      </c>
      <c r="N9" s="75">
        <v>215</v>
      </c>
    </row>
    <row r="10" spans="1:14" x14ac:dyDescent="0.3">
      <c r="A10" s="45" t="s">
        <v>5</v>
      </c>
      <c r="B10" s="75">
        <v>8</v>
      </c>
      <c r="C10" s="75">
        <v>6</v>
      </c>
      <c r="D10" s="75">
        <v>14</v>
      </c>
      <c r="E10" s="75">
        <v>13</v>
      </c>
      <c r="F10" s="75">
        <v>13</v>
      </c>
      <c r="G10" s="75">
        <v>7</v>
      </c>
      <c r="H10" s="75">
        <v>19</v>
      </c>
      <c r="I10" s="75">
        <v>11</v>
      </c>
      <c r="J10" s="75">
        <v>11</v>
      </c>
      <c r="K10" s="75">
        <v>15</v>
      </c>
      <c r="L10" s="75">
        <v>10</v>
      </c>
      <c r="M10" s="75">
        <v>11</v>
      </c>
      <c r="N10" s="75">
        <v>138</v>
      </c>
    </row>
    <row r="11" spans="1:14" x14ac:dyDescent="0.3">
      <c r="A11" s="45" t="s">
        <v>6</v>
      </c>
      <c r="B11" s="75">
        <v>220</v>
      </c>
      <c r="C11" s="75">
        <v>193</v>
      </c>
      <c r="D11" s="75">
        <v>256</v>
      </c>
      <c r="E11" s="75">
        <v>262</v>
      </c>
      <c r="F11" s="75">
        <v>268</v>
      </c>
      <c r="G11" s="75">
        <v>273</v>
      </c>
      <c r="H11" s="75">
        <v>282</v>
      </c>
      <c r="I11" s="75">
        <v>249</v>
      </c>
      <c r="J11" s="75">
        <v>313</v>
      </c>
      <c r="K11" s="75">
        <v>272</v>
      </c>
      <c r="L11" s="75">
        <v>303</v>
      </c>
      <c r="M11" s="75">
        <v>289</v>
      </c>
      <c r="N11" s="75">
        <v>3180</v>
      </c>
    </row>
    <row r="12" spans="1:14" x14ac:dyDescent="0.3">
      <c r="A12" s="45" t="s">
        <v>7</v>
      </c>
      <c r="B12" s="75">
        <v>12</v>
      </c>
      <c r="C12" s="75">
        <v>5</v>
      </c>
      <c r="D12" s="75">
        <v>12</v>
      </c>
      <c r="E12" s="75">
        <v>12</v>
      </c>
      <c r="F12" s="75">
        <v>10</v>
      </c>
      <c r="G12" s="75">
        <v>10</v>
      </c>
      <c r="H12" s="75">
        <v>15</v>
      </c>
      <c r="I12" s="75">
        <v>11</v>
      </c>
      <c r="J12" s="75">
        <v>9</v>
      </c>
      <c r="K12" s="75">
        <v>11</v>
      </c>
      <c r="L12" s="75">
        <v>14</v>
      </c>
      <c r="M12" s="75">
        <v>7</v>
      </c>
      <c r="N12" s="75">
        <v>128</v>
      </c>
    </row>
    <row r="13" spans="1:14" x14ac:dyDescent="0.3">
      <c r="A13" s="45" t="s">
        <v>8</v>
      </c>
      <c r="B13" s="75">
        <v>46</v>
      </c>
      <c r="C13" s="75">
        <v>25</v>
      </c>
      <c r="D13" s="75">
        <v>41</v>
      </c>
      <c r="E13" s="75">
        <v>51</v>
      </c>
      <c r="F13" s="75">
        <v>51</v>
      </c>
      <c r="G13" s="75">
        <v>64</v>
      </c>
      <c r="H13" s="75">
        <v>55</v>
      </c>
      <c r="I13" s="75">
        <v>53</v>
      </c>
      <c r="J13" s="75">
        <v>43</v>
      </c>
      <c r="K13" s="75">
        <v>45</v>
      </c>
      <c r="L13" s="75">
        <v>32</v>
      </c>
      <c r="M13" s="75">
        <v>45</v>
      </c>
      <c r="N13" s="75">
        <v>551</v>
      </c>
    </row>
    <row r="14" spans="1:14" x14ac:dyDescent="0.3">
      <c r="A14" s="45" t="s">
        <v>9</v>
      </c>
      <c r="B14" s="75">
        <v>209</v>
      </c>
      <c r="C14" s="75">
        <v>208</v>
      </c>
      <c r="D14" s="75">
        <v>280</v>
      </c>
      <c r="E14" s="75">
        <v>272</v>
      </c>
      <c r="F14" s="75">
        <v>353</v>
      </c>
      <c r="G14" s="75">
        <v>315</v>
      </c>
      <c r="H14" s="75">
        <v>262</v>
      </c>
      <c r="I14" s="75">
        <v>336</v>
      </c>
      <c r="J14" s="75">
        <v>254</v>
      </c>
      <c r="K14" s="75">
        <v>349</v>
      </c>
      <c r="L14" s="75">
        <v>271</v>
      </c>
      <c r="M14" s="75">
        <v>329</v>
      </c>
      <c r="N14" s="75">
        <v>3438</v>
      </c>
    </row>
    <row r="15" spans="1:14" x14ac:dyDescent="0.3">
      <c r="A15" s="45" t="s">
        <v>10</v>
      </c>
      <c r="B15" s="75">
        <v>7</v>
      </c>
      <c r="C15" s="75">
        <v>7</v>
      </c>
      <c r="D15" s="75">
        <v>9</v>
      </c>
      <c r="E15" s="75">
        <v>11</v>
      </c>
      <c r="F15" s="75">
        <v>12</v>
      </c>
      <c r="G15" s="75">
        <v>14</v>
      </c>
      <c r="H15" s="75">
        <v>15</v>
      </c>
      <c r="I15" s="75">
        <v>14</v>
      </c>
      <c r="J15" s="75">
        <v>8</v>
      </c>
      <c r="K15" s="75">
        <v>12</v>
      </c>
      <c r="L15" s="75">
        <v>11</v>
      </c>
      <c r="M15" s="75">
        <v>3</v>
      </c>
      <c r="N15" s="75">
        <v>123</v>
      </c>
    </row>
    <row r="16" spans="1:14" x14ac:dyDescent="0.3">
      <c r="A16" s="45" t="s">
        <v>11</v>
      </c>
      <c r="B16" s="75">
        <v>41</v>
      </c>
      <c r="C16" s="75">
        <v>35</v>
      </c>
      <c r="D16" s="75">
        <v>41</v>
      </c>
      <c r="E16" s="75">
        <v>40</v>
      </c>
      <c r="F16" s="75">
        <v>53</v>
      </c>
      <c r="G16" s="75">
        <v>45</v>
      </c>
      <c r="H16" s="75">
        <v>33</v>
      </c>
      <c r="I16" s="75">
        <v>37</v>
      </c>
      <c r="J16" s="75">
        <v>39</v>
      </c>
      <c r="K16" s="75">
        <v>52</v>
      </c>
      <c r="L16" s="75">
        <v>36</v>
      </c>
      <c r="M16" s="75">
        <v>47</v>
      </c>
      <c r="N16" s="75">
        <v>499</v>
      </c>
    </row>
    <row r="17" spans="1:14" x14ac:dyDescent="0.3">
      <c r="A17" s="45" t="s">
        <v>12</v>
      </c>
      <c r="B17" s="75">
        <v>49</v>
      </c>
      <c r="C17" s="75">
        <v>30</v>
      </c>
      <c r="D17" s="75">
        <v>41</v>
      </c>
      <c r="E17" s="75">
        <v>35</v>
      </c>
      <c r="F17" s="75">
        <v>42</v>
      </c>
      <c r="G17" s="75">
        <v>44</v>
      </c>
      <c r="H17" s="75">
        <v>66</v>
      </c>
      <c r="I17" s="75">
        <v>42</v>
      </c>
      <c r="J17" s="75">
        <v>37</v>
      </c>
      <c r="K17" s="75">
        <v>37</v>
      </c>
      <c r="L17" s="75">
        <v>38</v>
      </c>
      <c r="M17" s="75">
        <v>38</v>
      </c>
      <c r="N17" s="75">
        <v>499</v>
      </c>
    </row>
    <row r="18" spans="1:14" x14ac:dyDescent="0.3">
      <c r="A18" s="45" t="s">
        <v>13</v>
      </c>
      <c r="B18" s="75">
        <v>4</v>
      </c>
      <c r="C18" s="75">
        <v>6</v>
      </c>
      <c r="D18" s="75">
        <v>7</v>
      </c>
      <c r="E18" s="75">
        <v>11</v>
      </c>
      <c r="F18" s="75">
        <v>10</v>
      </c>
      <c r="G18" s="75">
        <v>18</v>
      </c>
      <c r="H18" s="75">
        <v>6</v>
      </c>
      <c r="I18" s="75">
        <v>10</v>
      </c>
      <c r="J18" s="75">
        <v>5</v>
      </c>
      <c r="K18" s="75">
        <v>14</v>
      </c>
      <c r="L18" s="75">
        <v>11</v>
      </c>
      <c r="M18" s="75">
        <v>10</v>
      </c>
      <c r="N18" s="75">
        <v>112</v>
      </c>
    </row>
    <row r="19" spans="1:14" x14ac:dyDescent="0.3">
      <c r="A19" s="45" t="s">
        <v>14</v>
      </c>
      <c r="B19" s="75">
        <v>253</v>
      </c>
      <c r="C19" s="75">
        <v>224</v>
      </c>
      <c r="D19" s="75">
        <v>315</v>
      </c>
      <c r="E19" s="75">
        <v>370</v>
      </c>
      <c r="F19" s="75">
        <v>356</v>
      </c>
      <c r="G19" s="75">
        <v>315</v>
      </c>
      <c r="H19" s="75">
        <v>361</v>
      </c>
      <c r="I19" s="75">
        <v>280</v>
      </c>
      <c r="J19" s="75">
        <v>317</v>
      </c>
      <c r="K19" s="75">
        <v>365</v>
      </c>
      <c r="L19" s="75">
        <v>326</v>
      </c>
      <c r="M19" s="75">
        <v>285</v>
      </c>
      <c r="N19" s="75">
        <v>3767</v>
      </c>
    </row>
    <row r="20" spans="1:14" x14ac:dyDescent="0.3">
      <c r="A20" s="45" t="s">
        <v>15</v>
      </c>
      <c r="B20" s="75">
        <v>40</v>
      </c>
      <c r="C20" s="75">
        <v>37</v>
      </c>
      <c r="D20" s="75">
        <v>28</v>
      </c>
      <c r="E20" s="75">
        <v>46</v>
      </c>
      <c r="F20" s="75">
        <v>48</v>
      </c>
      <c r="G20" s="75">
        <v>57</v>
      </c>
      <c r="H20" s="75">
        <v>53</v>
      </c>
      <c r="I20" s="75">
        <v>53</v>
      </c>
      <c r="J20" s="75">
        <v>63</v>
      </c>
      <c r="K20" s="75">
        <v>63</v>
      </c>
      <c r="L20" s="75">
        <v>39</v>
      </c>
      <c r="M20" s="75">
        <v>50</v>
      </c>
      <c r="N20" s="75">
        <v>577</v>
      </c>
    </row>
    <row r="21" spans="1:14" x14ac:dyDescent="0.3">
      <c r="A21" s="45" t="s">
        <v>16</v>
      </c>
      <c r="B21" s="75">
        <v>32</v>
      </c>
      <c r="C21" s="75">
        <v>25</v>
      </c>
      <c r="D21" s="75">
        <v>34</v>
      </c>
      <c r="E21" s="75">
        <v>25</v>
      </c>
      <c r="F21" s="75">
        <v>32</v>
      </c>
      <c r="G21" s="75">
        <v>28</v>
      </c>
      <c r="H21" s="75">
        <v>32</v>
      </c>
      <c r="I21" s="75">
        <v>31</v>
      </c>
      <c r="J21" s="75">
        <v>21</v>
      </c>
      <c r="K21" s="75">
        <v>28</v>
      </c>
      <c r="L21" s="75">
        <v>25</v>
      </c>
      <c r="M21" s="75">
        <v>32</v>
      </c>
      <c r="N21" s="75">
        <v>345</v>
      </c>
    </row>
    <row r="22" spans="1:14" x14ac:dyDescent="0.3">
      <c r="A22" s="45" t="s">
        <v>17</v>
      </c>
      <c r="B22" s="75">
        <v>11</v>
      </c>
      <c r="C22" s="75">
        <v>7</v>
      </c>
      <c r="D22" s="75">
        <v>7</v>
      </c>
      <c r="E22" s="75">
        <v>8</v>
      </c>
      <c r="F22" s="75">
        <v>11</v>
      </c>
      <c r="G22" s="75">
        <v>18</v>
      </c>
      <c r="H22" s="75">
        <v>9</v>
      </c>
      <c r="I22" s="75">
        <v>5</v>
      </c>
      <c r="J22" s="75">
        <v>10</v>
      </c>
      <c r="K22" s="75">
        <v>3</v>
      </c>
      <c r="L22" s="75">
        <v>13</v>
      </c>
      <c r="M22" s="75">
        <v>13</v>
      </c>
      <c r="N22" s="75">
        <v>115</v>
      </c>
    </row>
    <row r="23" spans="1:14" x14ac:dyDescent="0.3">
      <c r="A23" s="45" t="s">
        <v>18</v>
      </c>
      <c r="B23" s="75">
        <v>3034</v>
      </c>
      <c r="C23" s="75">
        <v>2597</v>
      </c>
      <c r="D23" s="75">
        <v>3195</v>
      </c>
      <c r="E23" s="75">
        <v>3104</v>
      </c>
      <c r="F23" s="75">
        <v>3388</v>
      </c>
      <c r="G23" s="75">
        <v>3409</v>
      </c>
      <c r="H23" s="75">
        <v>3637</v>
      </c>
      <c r="I23" s="75">
        <v>3514</v>
      </c>
      <c r="J23" s="75">
        <v>3600</v>
      </c>
      <c r="K23" s="75">
        <v>3951</v>
      </c>
      <c r="L23" s="75">
        <v>3689</v>
      </c>
      <c r="M23" s="75">
        <v>3544</v>
      </c>
      <c r="N23" s="75">
        <v>40662</v>
      </c>
    </row>
    <row r="24" spans="1:14" x14ac:dyDescent="0.3">
      <c r="A24" s="45" t="s">
        <v>19</v>
      </c>
      <c r="B24" s="75">
        <v>43</v>
      </c>
      <c r="C24" s="75">
        <v>42</v>
      </c>
      <c r="D24" s="75">
        <v>59</v>
      </c>
      <c r="E24" s="75">
        <v>64</v>
      </c>
      <c r="F24" s="75">
        <v>65</v>
      </c>
      <c r="G24" s="75">
        <v>73</v>
      </c>
      <c r="H24" s="75">
        <v>74</v>
      </c>
      <c r="I24" s="75">
        <v>75</v>
      </c>
      <c r="J24" s="75">
        <v>53</v>
      </c>
      <c r="K24" s="75">
        <v>46</v>
      </c>
      <c r="L24" s="75">
        <v>56</v>
      </c>
      <c r="M24" s="75">
        <v>60</v>
      </c>
      <c r="N24" s="75">
        <v>710</v>
      </c>
    </row>
    <row r="25" spans="1:14" x14ac:dyDescent="0.3">
      <c r="A25" s="45" t="s">
        <v>20</v>
      </c>
      <c r="B25" s="75">
        <v>45</v>
      </c>
      <c r="C25" s="75">
        <v>44</v>
      </c>
      <c r="D25" s="75">
        <v>78</v>
      </c>
      <c r="E25" s="75">
        <v>69</v>
      </c>
      <c r="F25" s="75">
        <v>75</v>
      </c>
      <c r="G25" s="75">
        <v>73</v>
      </c>
      <c r="H25" s="75">
        <v>64</v>
      </c>
      <c r="I25" s="75">
        <v>50</v>
      </c>
      <c r="J25" s="75">
        <v>82</v>
      </c>
      <c r="K25" s="75">
        <v>91</v>
      </c>
      <c r="L25" s="75">
        <v>76</v>
      </c>
      <c r="M25" s="75">
        <v>73</v>
      </c>
      <c r="N25" s="75">
        <v>820</v>
      </c>
    </row>
    <row r="26" spans="1:14" x14ac:dyDescent="0.3">
      <c r="A26" s="45" t="s">
        <v>21</v>
      </c>
      <c r="B26" s="75">
        <v>8</v>
      </c>
      <c r="C26" s="75">
        <v>4</v>
      </c>
      <c r="D26" s="75">
        <v>7</v>
      </c>
      <c r="E26" s="75">
        <v>4</v>
      </c>
      <c r="F26" s="75">
        <v>9</v>
      </c>
      <c r="G26" s="75">
        <v>6</v>
      </c>
      <c r="H26" s="75">
        <v>4</v>
      </c>
      <c r="I26" s="75">
        <v>7</v>
      </c>
      <c r="J26" s="75">
        <v>5</v>
      </c>
      <c r="K26" s="75">
        <v>3</v>
      </c>
      <c r="L26" s="75">
        <v>5</v>
      </c>
      <c r="M26" s="75">
        <v>12</v>
      </c>
      <c r="N26" s="75">
        <v>74</v>
      </c>
    </row>
    <row r="27" spans="1:14" x14ac:dyDescent="0.3">
      <c r="A27" s="45" t="s">
        <v>22</v>
      </c>
      <c r="B27" s="75">
        <v>28</v>
      </c>
      <c r="C27" s="75">
        <v>25</v>
      </c>
      <c r="D27" s="75">
        <v>30</v>
      </c>
      <c r="E27" s="75">
        <v>27</v>
      </c>
      <c r="F27" s="75">
        <v>25</v>
      </c>
      <c r="G27" s="75">
        <v>29</v>
      </c>
      <c r="H27" s="75">
        <v>38</v>
      </c>
      <c r="I27" s="75">
        <v>28</v>
      </c>
      <c r="J27" s="75">
        <v>35</v>
      </c>
      <c r="K27" s="75">
        <v>33</v>
      </c>
      <c r="L27" s="75">
        <v>22</v>
      </c>
      <c r="M27" s="75">
        <v>27</v>
      </c>
      <c r="N27" s="75">
        <v>347</v>
      </c>
    </row>
    <row r="28" spans="1:14" x14ac:dyDescent="0.3">
      <c r="A28" s="45" t="s">
        <v>23</v>
      </c>
      <c r="B28" s="75">
        <v>109</v>
      </c>
      <c r="C28" s="75">
        <v>98</v>
      </c>
      <c r="D28" s="75">
        <v>131</v>
      </c>
      <c r="E28" s="75">
        <v>123</v>
      </c>
      <c r="F28" s="75">
        <v>161</v>
      </c>
      <c r="G28" s="75">
        <v>152</v>
      </c>
      <c r="H28" s="75">
        <v>147</v>
      </c>
      <c r="I28" s="75">
        <v>162</v>
      </c>
      <c r="J28" s="75">
        <v>146</v>
      </c>
      <c r="K28" s="75">
        <v>183</v>
      </c>
      <c r="L28" s="75">
        <v>136</v>
      </c>
      <c r="M28" s="75">
        <v>137</v>
      </c>
      <c r="N28" s="75">
        <v>1685</v>
      </c>
    </row>
    <row r="29" spans="1:14" x14ac:dyDescent="0.3">
      <c r="A29" s="45" t="s">
        <v>24</v>
      </c>
      <c r="B29" s="75">
        <v>3</v>
      </c>
      <c r="C29" s="75">
        <v>2</v>
      </c>
      <c r="D29" s="75">
        <v>4</v>
      </c>
      <c r="E29" s="75">
        <v>3</v>
      </c>
      <c r="F29" s="75">
        <v>2</v>
      </c>
      <c r="G29" s="75">
        <v>5</v>
      </c>
      <c r="H29" s="75">
        <v>4</v>
      </c>
      <c r="I29" s="75">
        <v>4</v>
      </c>
      <c r="J29" s="75">
        <v>8</v>
      </c>
      <c r="K29" s="75">
        <v>4</v>
      </c>
      <c r="L29" s="75">
        <v>6</v>
      </c>
      <c r="M29" s="75">
        <v>2</v>
      </c>
      <c r="N29" s="75">
        <v>47</v>
      </c>
    </row>
    <row r="30" spans="1:14" x14ac:dyDescent="0.3">
      <c r="A30" s="45" t="s">
        <v>25</v>
      </c>
      <c r="B30" s="75">
        <v>4</v>
      </c>
      <c r="C30" s="75">
        <v>5</v>
      </c>
      <c r="D30" s="75">
        <v>6</v>
      </c>
      <c r="E30" s="75">
        <v>5</v>
      </c>
      <c r="F30" s="75">
        <v>6</v>
      </c>
      <c r="G30" s="75">
        <v>4</v>
      </c>
      <c r="H30" s="75">
        <v>9</v>
      </c>
      <c r="I30" s="75">
        <v>6</v>
      </c>
      <c r="J30" s="75">
        <v>11</v>
      </c>
      <c r="K30" s="75">
        <v>6</v>
      </c>
      <c r="L30" s="75">
        <v>4</v>
      </c>
      <c r="M30" s="75">
        <v>13</v>
      </c>
      <c r="N30" s="75">
        <v>79</v>
      </c>
    </row>
    <row r="31" spans="1:14" x14ac:dyDescent="0.3">
      <c r="A31" s="45" t="s">
        <v>26</v>
      </c>
      <c r="B31" s="75">
        <v>92</v>
      </c>
      <c r="C31" s="75">
        <v>95</v>
      </c>
      <c r="D31" s="75">
        <v>142</v>
      </c>
      <c r="E31" s="75">
        <v>106</v>
      </c>
      <c r="F31" s="75">
        <v>128</v>
      </c>
      <c r="G31" s="75">
        <v>149</v>
      </c>
      <c r="H31" s="75">
        <v>141</v>
      </c>
      <c r="I31" s="75">
        <v>167</v>
      </c>
      <c r="J31" s="75">
        <v>166</v>
      </c>
      <c r="K31" s="75">
        <v>168</v>
      </c>
      <c r="L31" s="75">
        <v>149</v>
      </c>
      <c r="M31" s="75">
        <v>127</v>
      </c>
      <c r="N31" s="75">
        <v>1630</v>
      </c>
    </row>
    <row r="32" spans="1:14" x14ac:dyDescent="0.3">
      <c r="A32" s="45" t="s">
        <v>27</v>
      </c>
      <c r="B32" s="75">
        <v>39</v>
      </c>
      <c r="C32" s="75">
        <v>50</v>
      </c>
      <c r="D32" s="75">
        <v>33</v>
      </c>
      <c r="E32" s="75">
        <v>57</v>
      </c>
      <c r="F32" s="75">
        <v>45</v>
      </c>
      <c r="G32" s="75">
        <v>58</v>
      </c>
      <c r="H32" s="75">
        <v>59</v>
      </c>
      <c r="I32" s="75">
        <v>50</v>
      </c>
      <c r="J32" s="75">
        <v>65</v>
      </c>
      <c r="K32" s="75">
        <v>61</v>
      </c>
      <c r="L32" s="75">
        <v>48</v>
      </c>
      <c r="M32" s="75">
        <v>58</v>
      </c>
      <c r="N32" s="75">
        <v>623</v>
      </c>
    </row>
    <row r="33" spans="1:14" x14ac:dyDescent="0.3">
      <c r="A33" s="45" t="s">
        <v>28</v>
      </c>
      <c r="B33" s="75">
        <v>27</v>
      </c>
      <c r="C33" s="75">
        <v>20</v>
      </c>
      <c r="D33" s="75">
        <v>25</v>
      </c>
      <c r="E33" s="75">
        <v>31</v>
      </c>
      <c r="F33" s="75">
        <v>28</v>
      </c>
      <c r="G33" s="75">
        <v>43</v>
      </c>
      <c r="H33" s="75">
        <v>41</v>
      </c>
      <c r="I33" s="75">
        <v>38</v>
      </c>
      <c r="J33" s="75">
        <v>42</v>
      </c>
      <c r="K33" s="75">
        <v>43</v>
      </c>
      <c r="L33" s="75">
        <v>30</v>
      </c>
      <c r="M33" s="75">
        <v>32</v>
      </c>
      <c r="N33" s="75">
        <v>400</v>
      </c>
    </row>
    <row r="34" spans="1:14" x14ac:dyDescent="0.3">
      <c r="A34" s="45" t="s">
        <v>29</v>
      </c>
      <c r="B34" s="75">
        <v>729</v>
      </c>
      <c r="C34" s="75">
        <v>720</v>
      </c>
      <c r="D34" s="75">
        <v>972</v>
      </c>
      <c r="E34" s="75">
        <v>920</v>
      </c>
      <c r="F34" s="75">
        <v>990</v>
      </c>
      <c r="G34" s="75">
        <v>1044</v>
      </c>
      <c r="H34" s="75">
        <v>1101</v>
      </c>
      <c r="I34" s="75">
        <v>1054</v>
      </c>
      <c r="J34" s="75">
        <v>1153</v>
      </c>
      <c r="K34" s="75">
        <v>1156</v>
      </c>
      <c r="L34" s="75">
        <v>1077</v>
      </c>
      <c r="M34" s="75">
        <v>1066</v>
      </c>
      <c r="N34" s="75">
        <v>11982</v>
      </c>
    </row>
    <row r="35" spans="1:14" x14ac:dyDescent="0.3">
      <c r="A35" s="45" t="s">
        <v>30</v>
      </c>
      <c r="B35" s="75">
        <v>129</v>
      </c>
      <c r="C35" s="75">
        <v>103</v>
      </c>
      <c r="D35" s="75">
        <v>130</v>
      </c>
      <c r="E35" s="75">
        <v>136</v>
      </c>
      <c r="F35" s="75">
        <v>135</v>
      </c>
      <c r="G35" s="75">
        <v>141</v>
      </c>
      <c r="H35" s="75">
        <v>145</v>
      </c>
      <c r="I35" s="75">
        <v>143</v>
      </c>
      <c r="J35" s="75">
        <v>141</v>
      </c>
      <c r="K35" s="75">
        <v>160</v>
      </c>
      <c r="L35" s="75">
        <v>134</v>
      </c>
      <c r="M35" s="75">
        <v>128</v>
      </c>
      <c r="N35" s="75">
        <v>1625</v>
      </c>
    </row>
    <row r="36" spans="1:14" x14ac:dyDescent="0.3">
      <c r="A36" s="45" t="s">
        <v>31</v>
      </c>
      <c r="B36" s="75">
        <v>4</v>
      </c>
      <c r="C36" s="75">
        <v>7</v>
      </c>
      <c r="D36" s="75">
        <v>10</v>
      </c>
      <c r="E36" s="75">
        <v>5</v>
      </c>
      <c r="F36" s="75">
        <v>10</v>
      </c>
      <c r="G36" s="75">
        <v>5</v>
      </c>
      <c r="H36" s="75">
        <v>16</v>
      </c>
      <c r="I36" s="75">
        <v>9</v>
      </c>
      <c r="J36" s="75">
        <v>8</v>
      </c>
      <c r="K36" s="75">
        <v>7</v>
      </c>
      <c r="L36" s="75">
        <v>9</v>
      </c>
      <c r="M36" s="75">
        <v>14</v>
      </c>
      <c r="N36" s="75">
        <v>104</v>
      </c>
    </row>
    <row r="37" spans="1:14" x14ac:dyDescent="0.3">
      <c r="A37" s="45" t="s">
        <v>32</v>
      </c>
      <c r="B37" s="75">
        <v>658</v>
      </c>
      <c r="C37" s="75">
        <v>667</v>
      </c>
      <c r="D37" s="75">
        <v>760</v>
      </c>
      <c r="E37" s="75">
        <v>844</v>
      </c>
      <c r="F37" s="75">
        <v>828</v>
      </c>
      <c r="G37" s="75">
        <v>851</v>
      </c>
      <c r="H37" s="75">
        <v>849</v>
      </c>
      <c r="I37" s="75">
        <v>880</v>
      </c>
      <c r="J37" s="75">
        <v>871</v>
      </c>
      <c r="K37" s="75">
        <v>951</v>
      </c>
      <c r="L37" s="75">
        <v>907</v>
      </c>
      <c r="M37" s="75">
        <v>874</v>
      </c>
      <c r="N37" s="75">
        <v>9940</v>
      </c>
    </row>
    <row r="38" spans="1:14" x14ac:dyDescent="0.3">
      <c r="A38" s="45" t="s">
        <v>33</v>
      </c>
      <c r="B38" s="75">
        <v>516</v>
      </c>
      <c r="C38" s="75">
        <v>534</v>
      </c>
      <c r="D38" s="75">
        <v>652</v>
      </c>
      <c r="E38" s="75">
        <v>727</v>
      </c>
      <c r="F38" s="75">
        <v>737</v>
      </c>
      <c r="G38" s="75">
        <v>749</v>
      </c>
      <c r="H38" s="75">
        <v>666</v>
      </c>
      <c r="I38" s="75">
        <v>769</v>
      </c>
      <c r="J38" s="75">
        <v>756</v>
      </c>
      <c r="K38" s="75">
        <v>713</v>
      </c>
      <c r="L38" s="75">
        <v>660</v>
      </c>
      <c r="M38" s="75">
        <v>714</v>
      </c>
      <c r="N38" s="75">
        <v>8193</v>
      </c>
    </row>
    <row r="39" spans="1:14" x14ac:dyDescent="0.3">
      <c r="A39" s="45" t="s">
        <v>34</v>
      </c>
      <c r="B39" s="75">
        <v>15</v>
      </c>
      <c r="C39" s="75">
        <v>18</v>
      </c>
      <c r="D39" s="75">
        <v>13</v>
      </c>
      <c r="E39" s="75">
        <v>18</v>
      </c>
      <c r="F39" s="75">
        <v>18</v>
      </c>
      <c r="G39" s="75">
        <v>26</v>
      </c>
      <c r="H39" s="75">
        <v>26</v>
      </c>
      <c r="I39" s="75">
        <v>27</v>
      </c>
      <c r="J39" s="75">
        <v>35</v>
      </c>
      <c r="K39" s="75">
        <v>24</v>
      </c>
      <c r="L39" s="75">
        <v>25</v>
      </c>
      <c r="M39" s="75">
        <v>21</v>
      </c>
      <c r="N39" s="75">
        <v>266</v>
      </c>
    </row>
    <row r="40" spans="1:14" x14ac:dyDescent="0.3">
      <c r="A40" s="45" t="s">
        <v>35</v>
      </c>
      <c r="B40" s="75">
        <v>699</v>
      </c>
      <c r="C40" s="75">
        <v>696</v>
      </c>
      <c r="D40" s="75">
        <v>905</v>
      </c>
      <c r="E40" s="75">
        <v>949</v>
      </c>
      <c r="F40" s="75">
        <v>949</v>
      </c>
      <c r="G40" s="75">
        <v>852</v>
      </c>
      <c r="H40" s="75">
        <v>942</v>
      </c>
      <c r="I40" s="75">
        <v>924</v>
      </c>
      <c r="J40" s="75">
        <v>943</v>
      </c>
      <c r="K40" s="75">
        <v>971</v>
      </c>
      <c r="L40" s="75">
        <v>872</v>
      </c>
      <c r="M40" s="75">
        <v>906</v>
      </c>
      <c r="N40" s="75">
        <v>10608</v>
      </c>
    </row>
    <row r="41" spans="1:14" x14ac:dyDescent="0.3">
      <c r="A41" s="45" t="s">
        <v>36</v>
      </c>
      <c r="B41" s="75">
        <v>888</v>
      </c>
      <c r="C41" s="75">
        <v>826</v>
      </c>
      <c r="D41" s="75">
        <v>1028</v>
      </c>
      <c r="E41" s="75">
        <v>989</v>
      </c>
      <c r="F41" s="75">
        <v>1092</v>
      </c>
      <c r="G41" s="75">
        <v>1116</v>
      </c>
      <c r="H41" s="75">
        <v>1153</v>
      </c>
      <c r="I41" s="75">
        <v>1163</v>
      </c>
      <c r="J41" s="75">
        <v>1171</v>
      </c>
      <c r="K41" s="75">
        <v>1274</v>
      </c>
      <c r="L41" s="75">
        <v>1107</v>
      </c>
      <c r="M41" s="75">
        <v>1133</v>
      </c>
      <c r="N41" s="75">
        <v>12940</v>
      </c>
    </row>
    <row r="42" spans="1:14" x14ac:dyDescent="0.3">
      <c r="A42" s="45" t="s">
        <v>37</v>
      </c>
      <c r="B42" s="75">
        <v>225</v>
      </c>
      <c r="C42" s="75">
        <v>224</v>
      </c>
      <c r="D42" s="75">
        <v>258</v>
      </c>
      <c r="E42" s="75">
        <v>197</v>
      </c>
      <c r="F42" s="75">
        <v>292</v>
      </c>
      <c r="G42" s="75">
        <v>279</v>
      </c>
      <c r="H42" s="75">
        <v>271</v>
      </c>
      <c r="I42" s="75">
        <v>298</v>
      </c>
      <c r="J42" s="75">
        <v>284</v>
      </c>
      <c r="K42" s="75">
        <v>342</v>
      </c>
      <c r="L42" s="75">
        <v>272</v>
      </c>
      <c r="M42" s="75">
        <v>264</v>
      </c>
      <c r="N42" s="75">
        <v>3206</v>
      </c>
    </row>
    <row r="43" spans="1:14" x14ac:dyDescent="0.3">
      <c r="A43" s="45" t="s">
        <v>38</v>
      </c>
      <c r="B43" s="75">
        <v>271</v>
      </c>
      <c r="C43" s="75">
        <v>248</v>
      </c>
      <c r="D43" s="75">
        <v>315</v>
      </c>
      <c r="E43" s="75">
        <v>319</v>
      </c>
      <c r="F43" s="75">
        <v>338</v>
      </c>
      <c r="G43" s="75">
        <v>333</v>
      </c>
      <c r="H43" s="75">
        <v>341</v>
      </c>
      <c r="I43" s="75">
        <v>390</v>
      </c>
      <c r="J43" s="75">
        <v>372</v>
      </c>
      <c r="K43" s="75">
        <v>352</v>
      </c>
      <c r="L43" s="75">
        <v>317</v>
      </c>
      <c r="M43" s="75">
        <v>330</v>
      </c>
      <c r="N43" s="75">
        <v>3926</v>
      </c>
    </row>
    <row r="44" spans="1:14" x14ac:dyDescent="0.3">
      <c r="A44" s="45" t="s">
        <v>39</v>
      </c>
      <c r="B44" s="75">
        <v>71</v>
      </c>
      <c r="C44" s="75">
        <v>59</v>
      </c>
      <c r="D44" s="75">
        <v>73</v>
      </c>
      <c r="E44" s="75">
        <v>88</v>
      </c>
      <c r="F44" s="75">
        <v>81</v>
      </c>
      <c r="G44" s="75">
        <v>102</v>
      </c>
      <c r="H44" s="75">
        <v>108</v>
      </c>
      <c r="I44" s="75">
        <v>109</v>
      </c>
      <c r="J44" s="75">
        <v>96</v>
      </c>
      <c r="K44" s="75">
        <v>95</v>
      </c>
      <c r="L44" s="75">
        <v>98</v>
      </c>
      <c r="M44" s="75">
        <v>100</v>
      </c>
      <c r="N44" s="75">
        <v>1080</v>
      </c>
    </row>
    <row r="45" spans="1:14" x14ac:dyDescent="0.3">
      <c r="A45" s="45" t="s">
        <v>40</v>
      </c>
      <c r="B45" s="75">
        <v>132</v>
      </c>
      <c r="C45" s="75">
        <v>144</v>
      </c>
      <c r="D45" s="75">
        <v>173</v>
      </c>
      <c r="E45" s="75">
        <v>168</v>
      </c>
      <c r="F45" s="75">
        <v>185</v>
      </c>
      <c r="G45" s="75">
        <v>192</v>
      </c>
      <c r="H45" s="75">
        <v>173</v>
      </c>
      <c r="I45" s="75">
        <v>186</v>
      </c>
      <c r="J45" s="75">
        <v>180</v>
      </c>
      <c r="K45" s="75">
        <v>215</v>
      </c>
      <c r="L45" s="75">
        <v>171</v>
      </c>
      <c r="M45" s="75">
        <v>189</v>
      </c>
      <c r="N45" s="75">
        <v>2108</v>
      </c>
    </row>
    <row r="46" spans="1:14" x14ac:dyDescent="0.3">
      <c r="A46" s="45" t="s">
        <v>41</v>
      </c>
      <c r="B46" s="75">
        <v>118</v>
      </c>
      <c r="C46" s="75">
        <v>124</v>
      </c>
      <c r="D46" s="75">
        <v>143</v>
      </c>
      <c r="E46" s="75">
        <v>146</v>
      </c>
      <c r="F46" s="75">
        <v>136</v>
      </c>
      <c r="G46" s="75">
        <v>164</v>
      </c>
      <c r="H46" s="75">
        <v>167</v>
      </c>
      <c r="I46" s="75">
        <v>152</v>
      </c>
      <c r="J46" s="75">
        <v>147</v>
      </c>
      <c r="K46" s="75">
        <v>193</v>
      </c>
      <c r="L46" s="75">
        <v>146</v>
      </c>
      <c r="M46" s="75">
        <v>145</v>
      </c>
      <c r="N46" s="75">
        <v>1781</v>
      </c>
    </row>
    <row r="47" spans="1:14" x14ac:dyDescent="0.3">
      <c r="A47" s="45" t="s">
        <v>42</v>
      </c>
      <c r="B47" s="75">
        <v>373</v>
      </c>
      <c r="C47" s="75">
        <v>355</v>
      </c>
      <c r="D47" s="75">
        <v>418</v>
      </c>
      <c r="E47" s="75">
        <v>393</v>
      </c>
      <c r="F47" s="75">
        <v>452</v>
      </c>
      <c r="G47" s="75">
        <v>501</v>
      </c>
      <c r="H47" s="75">
        <v>488</v>
      </c>
      <c r="I47" s="75">
        <v>493</v>
      </c>
      <c r="J47" s="75">
        <v>548</v>
      </c>
      <c r="K47" s="75">
        <v>559</v>
      </c>
      <c r="L47" s="75">
        <v>499</v>
      </c>
      <c r="M47" s="75">
        <v>512</v>
      </c>
      <c r="N47" s="75">
        <v>5591</v>
      </c>
    </row>
    <row r="48" spans="1:14" x14ac:dyDescent="0.3">
      <c r="A48" s="45" t="s">
        <v>43</v>
      </c>
      <c r="B48" s="75">
        <v>72</v>
      </c>
      <c r="C48" s="75">
        <v>67</v>
      </c>
      <c r="D48" s="75">
        <v>76</v>
      </c>
      <c r="E48" s="75">
        <v>81</v>
      </c>
      <c r="F48" s="75">
        <v>95</v>
      </c>
      <c r="G48" s="75">
        <v>94</v>
      </c>
      <c r="H48" s="75">
        <v>93</v>
      </c>
      <c r="I48" s="75">
        <v>89</v>
      </c>
      <c r="J48" s="75">
        <v>94</v>
      </c>
      <c r="K48" s="75">
        <v>76</v>
      </c>
      <c r="L48" s="75">
        <v>89</v>
      </c>
      <c r="M48" s="75">
        <v>72</v>
      </c>
      <c r="N48" s="75">
        <v>998</v>
      </c>
    </row>
    <row r="49" spans="1:14" x14ac:dyDescent="0.3">
      <c r="A49" s="45" t="s">
        <v>44</v>
      </c>
      <c r="B49" s="75">
        <v>44</v>
      </c>
      <c r="C49" s="75">
        <v>55</v>
      </c>
      <c r="D49" s="75">
        <v>67</v>
      </c>
      <c r="E49" s="75">
        <v>76</v>
      </c>
      <c r="F49" s="75">
        <v>72</v>
      </c>
      <c r="G49" s="75">
        <v>60</v>
      </c>
      <c r="H49" s="75">
        <v>64</v>
      </c>
      <c r="I49" s="75">
        <v>62</v>
      </c>
      <c r="J49" s="75">
        <v>68</v>
      </c>
      <c r="K49" s="75">
        <v>70</v>
      </c>
      <c r="L49" s="75">
        <v>64</v>
      </c>
      <c r="M49" s="75">
        <v>52</v>
      </c>
      <c r="N49" s="75">
        <v>754</v>
      </c>
    </row>
    <row r="50" spans="1:14" x14ac:dyDescent="0.3">
      <c r="A50" s="45" t="s">
        <v>45</v>
      </c>
      <c r="B50" s="75">
        <v>0</v>
      </c>
      <c r="C50" s="75">
        <v>0</v>
      </c>
      <c r="D50" s="75">
        <v>1</v>
      </c>
      <c r="E50" s="75">
        <v>2</v>
      </c>
      <c r="F50" s="75">
        <v>0</v>
      </c>
      <c r="G50" s="75">
        <v>6</v>
      </c>
      <c r="H50" s="75">
        <v>1</v>
      </c>
      <c r="I50" s="75">
        <v>1</v>
      </c>
      <c r="J50" s="75">
        <v>0</v>
      </c>
      <c r="K50" s="75">
        <v>0</v>
      </c>
      <c r="L50" s="75">
        <v>1</v>
      </c>
      <c r="M50" s="75">
        <v>1</v>
      </c>
      <c r="N50" s="75">
        <v>13</v>
      </c>
    </row>
    <row r="51" spans="1:14" x14ac:dyDescent="0.3">
      <c r="A51" s="45" t="s">
        <v>46</v>
      </c>
      <c r="B51" s="75">
        <v>24</v>
      </c>
      <c r="C51" s="75">
        <v>12</v>
      </c>
      <c r="D51" s="75">
        <v>14</v>
      </c>
      <c r="E51" s="75">
        <v>10</v>
      </c>
      <c r="F51" s="75">
        <v>17</v>
      </c>
      <c r="G51" s="75">
        <v>23</v>
      </c>
      <c r="H51" s="75">
        <v>21</v>
      </c>
      <c r="I51" s="75">
        <v>14</v>
      </c>
      <c r="J51" s="75">
        <v>14</v>
      </c>
      <c r="K51" s="75">
        <v>18</v>
      </c>
      <c r="L51" s="75">
        <v>19</v>
      </c>
      <c r="M51" s="75">
        <v>18</v>
      </c>
      <c r="N51" s="75">
        <v>204</v>
      </c>
    </row>
    <row r="52" spans="1:14" x14ac:dyDescent="0.3">
      <c r="A52" s="45" t="s">
        <v>47</v>
      </c>
      <c r="B52" s="75">
        <v>123</v>
      </c>
      <c r="C52" s="75">
        <v>133</v>
      </c>
      <c r="D52" s="75">
        <v>133</v>
      </c>
      <c r="E52" s="75">
        <v>156</v>
      </c>
      <c r="F52" s="75">
        <v>134</v>
      </c>
      <c r="G52" s="75">
        <v>172</v>
      </c>
      <c r="H52" s="75">
        <v>173</v>
      </c>
      <c r="I52" s="75">
        <v>144</v>
      </c>
      <c r="J52" s="75">
        <v>200</v>
      </c>
      <c r="K52" s="75">
        <v>196</v>
      </c>
      <c r="L52" s="75">
        <v>156</v>
      </c>
      <c r="M52" s="75">
        <v>166</v>
      </c>
      <c r="N52" s="75">
        <v>1886</v>
      </c>
    </row>
    <row r="53" spans="1:14" x14ac:dyDescent="0.3">
      <c r="A53" s="45" t="s">
        <v>48</v>
      </c>
      <c r="B53" s="75">
        <v>105</v>
      </c>
      <c r="C53" s="75">
        <v>89</v>
      </c>
      <c r="D53" s="75">
        <v>129</v>
      </c>
      <c r="E53" s="75">
        <v>118</v>
      </c>
      <c r="F53" s="75">
        <v>147</v>
      </c>
      <c r="G53" s="75">
        <v>144</v>
      </c>
      <c r="H53" s="75">
        <v>157</v>
      </c>
      <c r="I53" s="75">
        <v>140</v>
      </c>
      <c r="J53" s="75">
        <v>138</v>
      </c>
      <c r="K53" s="75">
        <v>148</v>
      </c>
      <c r="L53" s="75">
        <v>125</v>
      </c>
      <c r="M53" s="75">
        <v>135</v>
      </c>
      <c r="N53" s="75">
        <v>1575</v>
      </c>
    </row>
    <row r="54" spans="1:14" x14ac:dyDescent="0.3">
      <c r="A54" s="45" t="s">
        <v>49</v>
      </c>
      <c r="B54" s="75">
        <v>242</v>
      </c>
      <c r="C54" s="75">
        <v>208</v>
      </c>
      <c r="D54" s="75">
        <v>232</v>
      </c>
      <c r="E54" s="75">
        <v>273</v>
      </c>
      <c r="F54" s="75">
        <v>280</v>
      </c>
      <c r="G54" s="75">
        <v>261</v>
      </c>
      <c r="H54" s="75">
        <v>244</v>
      </c>
      <c r="I54" s="75">
        <v>283</v>
      </c>
      <c r="J54" s="75">
        <v>277</v>
      </c>
      <c r="K54" s="75">
        <v>294</v>
      </c>
      <c r="L54" s="75">
        <v>294</v>
      </c>
      <c r="M54" s="75">
        <v>279</v>
      </c>
      <c r="N54" s="75">
        <v>3167</v>
      </c>
    </row>
    <row r="55" spans="1:14" x14ac:dyDescent="0.3">
      <c r="A55" s="45" t="s">
        <v>50</v>
      </c>
      <c r="B55" s="75">
        <v>32</v>
      </c>
      <c r="C55" s="75">
        <v>33</v>
      </c>
      <c r="D55" s="75">
        <v>45</v>
      </c>
      <c r="E55" s="75">
        <v>37</v>
      </c>
      <c r="F55" s="75">
        <v>38</v>
      </c>
      <c r="G55" s="75">
        <v>43</v>
      </c>
      <c r="H55" s="75">
        <v>44</v>
      </c>
      <c r="I55" s="75">
        <v>41</v>
      </c>
      <c r="J55" s="75">
        <v>48</v>
      </c>
      <c r="K55" s="75">
        <v>53</v>
      </c>
      <c r="L55" s="75">
        <v>35</v>
      </c>
      <c r="M55" s="75">
        <v>44</v>
      </c>
      <c r="N55" s="75">
        <v>493</v>
      </c>
    </row>
    <row r="56" spans="1:14" x14ac:dyDescent="0.3">
      <c r="A56" s="45" t="s">
        <v>51</v>
      </c>
      <c r="B56" s="75">
        <v>24</v>
      </c>
      <c r="C56" s="75">
        <v>22</v>
      </c>
      <c r="D56" s="75">
        <v>23</v>
      </c>
      <c r="E56" s="75">
        <v>27</v>
      </c>
      <c r="F56" s="75">
        <v>27</v>
      </c>
      <c r="G56" s="75">
        <v>20</v>
      </c>
      <c r="H56" s="75">
        <v>24</v>
      </c>
      <c r="I56" s="75">
        <v>27</v>
      </c>
      <c r="J56" s="75">
        <v>33</v>
      </c>
      <c r="K56" s="75">
        <v>25</v>
      </c>
      <c r="L56" s="75">
        <v>30</v>
      </c>
      <c r="M56" s="75">
        <v>32</v>
      </c>
      <c r="N56" s="75">
        <v>314</v>
      </c>
    </row>
    <row r="57" spans="1:14" x14ac:dyDescent="0.3">
      <c r="A57" s="45" t="s">
        <v>52</v>
      </c>
      <c r="B57" s="75">
        <v>5</v>
      </c>
      <c r="C57" s="75">
        <v>5</v>
      </c>
      <c r="D57" s="75">
        <v>5</v>
      </c>
      <c r="E57" s="75">
        <v>9</v>
      </c>
      <c r="F57" s="75">
        <v>5</v>
      </c>
      <c r="G57" s="75">
        <v>13</v>
      </c>
      <c r="H57" s="75">
        <v>18</v>
      </c>
      <c r="I57" s="75">
        <v>5</v>
      </c>
      <c r="J57" s="75">
        <v>6</v>
      </c>
      <c r="K57" s="75">
        <v>10</v>
      </c>
      <c r="L57" s="75">
        <v>4</v>
      </c>
      <c r="M57" s="75">
        <v>6</v>
      </c>
      <c r="N57" s="75">
        <v>91</v>
      </c>
    </row>
    <row r="58" spans="1:14" x14ac:dyDescent="0.3">
      <c r="A58" s="45" t="s">
        <v>53</v>
      </c>
      <c r="B58" s="75">
        <v>112</v>
      </c>
      <c r="C58" s="75">
        <v>110</v>
      </c>
      <c r="D58" s="75">
        <v>130</v>
      </c>
      <c r="E58" s="75">
        <v>160</v>
      </c>
      <c r="F58" s="75">
        <v>153</v>
      </c>
      <c r="G58" s="75">
        <v>148</v>
      </c>
      <c r="H58" s="75">
        <v>179</v>
      </c>
      <c r="I58" s="75">
        <v>155</v>
      </c>
      <c r="J58" s="75">
        <v>163</v>
      </c>
      <c r="K58" s="75">
        <v>173</v>
      </c>
      <c r="L58" s="75">
        <v>176</v>
      </c>
      <c r="M58" s="75">
        <v>153</v>
      </c>
      <c r="N58" s="75">
        <v>1812</v>
      </c>
    </row>
    <row r="59" spans="1:14" x14ac:dyDescent="0.3">
      <c r="A59" s="45" t="s">
        <v>54</v>
      </c>
      <c r="B59" s="75">
        <v>17</v>
      </c>
      <c r="C59" s="75">
        <v>15</v>
      </c>
      <c r="D59" s="75">
        <v>23</v>
      </c>
      <c r="E59" s="75">
        <v>41</v>
      </c>
      <c r="F59" s="75">
        <v>34</v>
      </c>
      <c r="G59" s="75">
        <v>25</v>
      </c>
      <c r="H59" s="75">
        <v>22</v>
      </c>
      <c r="I59" s="75">
        <v>25</v>
      </c>
      <c r="J59" s="75">
        <v>25</v>
      </c>
      <c r="K59" s="75">
        <v>24</v>
      </c>
      <c r="L59" s="75">
        <v>22</v>
      </c>
      <c r="M59" s="75">
        <v>28</v>
      </c>
      <c r="N59" s="75">
        <v>301</v>
      </c>
    </row>
    <row r="60" spans="1:14" x14ac:dyDescent="0.3">
      <c r="A60" s="45" t="s">
        <v>55</v>
      </c>
      <c r="B60" s="75">
        <v>212</v>
      </c>
      <c r="C60" s="75">
        <v>222</v>
      </c>
      <c r="D60" s="75">
        <v>253</v>
      </c>
      <c r="E60" s="75">
        <v>270</v>
      </c>
      <c r="F60" s="75">
        <v>273</v>
      </c>
      <c r="G60" s="75">
        <v>284</v>
      </c>
      <c r="H60" s="75">
        <v>296</v>
      </c>
      <c r="I60" s="75">
        <v>346</v>
      </c>
      <c r="J60" s="75">
        <v>278</v>
      </c>
      <c r="K60" s="75">
        <v>341</v>
      </c>
      <c r="L60" s="75">
        <v>332</v>
      </c>
      <c r="M60" s="75">
        <v>319</v>
      </c>
      <c r="N60" s="75">
        <v>3426</v>
      </c>
    </row>
    <row r="61" spans="1:14" x14ac:dyDescent="0.3">
      <c r="A61" s="45" t="s">
        <v>56</v>
      </c>
      <c r="B61" s="75">
        <v>66</v>
      </c>
      <c r="C61" s="75">
        <v>53</v>
      </c>
      <c r="D61" s="75">
        <v>52</v>
      </c>
      <c r="E61" s="75">
        <v>86</v>
      </c>
      <c r="F61" s="75">
        <v>83</v>
      </c>
      <c r="G61" s="75">
        <v>82</v>
      </c>
      <c r="H61" s="75">
        <v>79</v>
      </c>
      <c r="I61" s="75">
        <v>77</v>
      </c>
      <c r="J61" s="75">
        <v>106</v>
      </c>
      <c r="K61" s="75">
        <v>97</v>
      </c>
      <c r="L61" s="75">
        <v>73</v>
      </c>
      <c r="M61" s="75">
        <v>76</v>
      </c>
      <c r="N61" s="75">
        <v>930</v>
      </c>
    </row>
    <row r="62" spans="1:14" x14ac:dyDescent="0.3">
      <c r="A62" s="45" t="s">
        <v>57</v>
      </c>
      <c r="B62" s="75">
        <v>20</v>
      </c>
      <c r="C62" s="75">
        <v>29</v>
      </c>
      <c r="D62" s="75">
        <v>27</v>
      </c>
      <c r="E62" s="75">
        <v>47</v>
      </c>
      <c r="F62" s="75">
        <v>37</v>
      </c>
      <c r="G62" s="75">
        <v>37</v>
      </c>
      <c r="H62" s="75">
        <v>40</v>
      </c>
      <c r="I62" s="75">
        <v>36</v>
      </c>
      <c r="J62" s="75">
        <v>37</v>
      </c>
      <c r="K62" s="75">
        <v>39</v>
      </c>
      <c r="L62" s="75">
        <v>34</v>
      </c>
      <c r="M62" s="75">
        <v>24</v>
      </c>
      <c r="N62" s="75">
        <v>407</v>
      </c>
    </row>
    <row r="63" spans="1:14" x14ac:dyDescent="0.3">
      <c r="A63" s="54" t="s">
        <v>505</v>
      </c>
      <c r="B63" s="75">
        <v>10799</v>
      </c>
      <c r="C63" s="75">
        <v>10008</v>
      </c>
      <c r="D63" s="75">
        <v>12424</v>
      </c>
      <c r="E63" s="75">
        <v>12649</v>
      </c>
      <c r="F63" s="75">
        <v>13475</v>
      </c>
      <c r="G63" s="75">
        <v>13642</v>
      </c>
      <c r="H63" s="75">
        <v>14002</v>
      </c>
      <c r="I63" s="75">
        <v>13965</v>
      </c>
      <c r="J63" s="75">
        <v>14263</v>
      </c>
      <c r="K63" s="75">
        <v>15167</v>
      </c>
      <c r="L63" s="75">
        <v>13798</v>
      </c>
      <c r="M63" s="75">
        <v>13683</v>
      </c>
      <c r="N63" s="75">
        <v>157875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40105-E542-4D97-80FC-9045D7901185}">
  <dimension ref="A1:N63"/>
  <sheetViews>
    <sheetView workbookViewId="0">
      <selection activeCell="A2" sqref="A2"/>
    </sheetView>
  </sheetViews>
  <sheetFormatPr defaultColWidth="9.1796875" defaultRowHeight="15" x14ac:dyDescent="0.3"/>
  <cols>
    <col min="1" max="1" width="17.81640625" style="45" customWidth="1"/>
    <col min="2" max="11" width="8.453125" style="44" bestFit="1" customWidth="1"/>
    <col min="12" max="13" width="8.453125" style="45" bestFit="1" customWidth="1"/>
    <col min="14" max="14" width="9.7265625" style="45" bestFit="1" customWidth="1"/>
    <col min="15" max="16384" width="9.1796875" style="45"/>
  </cols>
  <sheetData>
    <row r="1" spans="1:14" ht="17.5" x14ac:dyDescent="0.3">
      <c r="A1" s="43" t="str">
        <f>Parameters!$A$45</f>
        <v>TABLE 8K PERSONS INJURED BY COUNTY BY MONTH - 2021</v>
      </c>
    </row>
    <row r="3" spans="1:14" x14ac:dyDescent="0.3">
      <c r="A3" s="74" t="s">
        <v>498</v>
      </c>
      <c r="B3" s="74" t="s">
        <v>499</v>
      </c>
      <c r="C3" s="45"/>
      <c r="D3" s="45"/>
      <c r="E3" s="45"/>
      <c r="F3" s="45"/>
      <c r="G3" s="45"/>
      <c r="H3" s="45"/>
      <c r="I3" s="45"/>
      <c r="J3" s="45"/>
      <c r="K3" s="45"/>
    </row>
    <row r="4" spans="1:14" x14ac:dyDescent="0.3">
      <c r="A4" s="53" t="s">
        <v>630</v>
      </c>
      <c r="B4" s="76" t="s">
        <v>591</v>
      </c>
      <c r="C4" s="76" t="s">
        <v>592</v>
      </c>
      <c r="D4" s="76" t="s">
        <v>593</v>
      </c>
      <c r="E4" s="76" t="s">
        <v>594</v>
      </c>
      <c r="F4" s="76" t="s">
        <v>595</v>
      </c>
      <c r="G4" s="76" t="s">
        <v>596</v>
      </c>
      <c r="H4" s="76" t="s">
        <v>597</v>
      </c>
      <c r="I4" s="76" t="s">
        <v>598</v>
      </c>
      <c r="J4" s="76" t="s">
        <v>599</v>
      </c>
      <c r="K4" s="76" t="s">
        <v>600</v>
      </c>
      <c r="L4" s="76" t="s">
        <v>601</v>
      </c>
      <c r="M4" s="76" t="s">
        <v>602</v>
      </c>
      <c r="N4" s="76" t="s">
        <v>505</v>
      </c>
    </row>
    <row r="5" spans="1:14" x14ac:dyDescent="0.3">
      <c r="A5" s="45" t="s">
        <v>0</v>
      </c>
      <c r="B5" s="75">
        <v>581</v>
      </c>
      <c r="C5" s="75">
        <v>503</v>
      </c>
      <c r="D5" s="75">
        <v>625</v>
      </c>
      <c r="E5" s="75">
        <v>682</v>
      </c>
      <c r="F5" s="75">
        <v>741</v>
      </c>
      <c r="G5" s="75">
        <v>794</v>
      </c>
      <c r="H5" s="75">
        <v>796</v>
      </c>
      <c r="I5" s="75">
        <v>745</v>
      </c>
      <c r="J5" s="75">
        <v>843</v>
      </c>
      <c r="K5" s="75">
        <v>853</v>
      </c>
      <c r="L5" s="75">
        <v>778</v>
      </c>
      <c r="M5" s="75">
        <v>708</v>
      </c>
      <c r="N5" s="75">
        <v>8649</v>
      </c>
    </row>
    <row r="6" spans="1:14" x14ac:dyDescent="0.3">
      <c r="A6" s="45" t="s">
        <v>1</v>
      </c>
      <c r="B6" s="75">
        <v>0</v>
      </c>
      <c r="C6" s="75">
        <v>3</v>
      </c>
      <c r="D6" s="75">
        <v>2</v>
      </c>
      <c r="E6" s="75">
        <v>2</v>
      </c>
      <c r="F6" s="75">
        <v>4</v>
      </c>
      <c r="G6" s="75">
        <v>4</v>
      </c>
      <c r="H6" s="75">
        <v>0</v>
      </c>
      <c r="I6" s="75">
        <v>4</v>
      </c>
      <c r="J6" s="75">
        <v>3</v>
      </c>
      <c r="K6" s="75">
        <v>2</v>
      </c>
      <c r="L6" s="75">
        <v>1</v>
      </c>
      <c r="M6" s="75">
        <v>1</v>
      </c>
      <c r="N6" s="75">
        <v>26</v>
      </c>
    </row>
    <row r="7" spans="1:14" x14ac:dyDescent="0.3">
      <c r="A7" s="45" t="s">
        <v>2</v>
      </c>
      <c r="B7" s="75">
        <v>19</v>
      </c>
      <c r="C7" s="75">
        <v>14</v>
      </c>
      <c r="D7" s="75">
        <v>27</v>
      </c>
      <c r="E7" s="75">
        <v>25</v>
      </c>
      <c r="F7" s="75">
        <v>30</v>
      </c>
      <c r="G7" s="75">
        <v>28</v>
      </c>
      <c r="H7" s="75">
        <v>23</v>
      </c>
      <c r="I7" s="75">
        <v>18</v>
      </c>
      <c r="J7" s="75">
        <v>31</v>
      </c>
      <c r="K7" s="75">
        <v>27</v>
      </c>
      <c r="L7" s="75">
        <v>15</v>
      </c>
      <c r="M7" s="75">
        <v>31</v>
      </c>
      <c r="N7" s="75">
        <v>288</v>
      </c>
    </row>
    <row r="8" spans="1:14" x14ac:dyDescent="0.3">
      <c r="A8" s="45" t="s">
        <v>3</v>
      </c>
      <c r="B8" s="75">
        <v>61</v>
      </c>
      <c r="C8" s="75">
        <v>56</v>
      </c>
      <c r="D8" s="75">
        <v>64</v>
      </c>
      <c r="E8" s="75">
        <v>108</v>
      </c>
      <c r="F8" s="75">
        <v>94</v>
      </c>
      <c r="G8" s="75">
        <v>101</v>
      </c>
      <c r="H8" s="75">
        <v>108</v>
      </c>
      <c r="I8" s="75">
        <v>122</v>
      </c>
      <c r="J8" s="75">
        <v>84</v>
      </c>
      <c r="K8" s="75">
        <v>86</v>
      </c>
      <c r="L8" s="75">
        <v>113</v>
      </c>
      <c r="M8" s="75">
        <v>91</v>
      </c>
      <c r="N8" s="75">
        <v>1088</v>
      </c>
    </row>
    <row r="9" spans="1:14" x14ac:dyDescent="0.3">
      <c r="A9" s="45" t="s">
        <v>4</v>
      </c>
      <c r="B9" s="75">
        <v>20</v>
      </c>
      <c r="C9" s="75">
        <v>16</v>
      </c>
      <c r="D9" s="75">
        <v>21</v>
      </c>
      <c r="E9" s="75">
        <v>30</v>
      </c>
      <c r="F9" s="75">
        <v>15</v>
      </c>
      <c r="G9" s="75">
        <v>18</v>
      </c>
      <c r="H9" s="75">
        <v>34</v>
      </c>
      <c r="I9" s="75">
        <v>30</v>
      </c>
      <c r="J9" s="75">
        <v>26</v>
      </c>
      <c r="K9" s="75">
        <v>37</v>
      </c>
      <c r="L9" s="75">
        <v>20</v>
      </c>
      <c r="M9" s="75">
        <v>25</v>
      </c>
      <c r="N9" s="75">
        <v>292</v>
      </c>
    </row>
    <row r="10" spans="1:14" x14ac:dyDescent="0.3">
      <c r="A10" s="45" t="s">
        <v>5</v>
      </c>
      <c r="B10" s="75">
        <v>10</v>
      </c>
      <c r="C10" s="75">
        <v>9</v>
      </c>
      <c r="D10" s="75">
        <v>15</v>
      </c>
      <c r="E10" s="75">
        <v>18</v>
      </c>
      <c r="F10" s="75">
        <v>18</v>
      </c>
      <c r="G10" s="75">
        <v>12</v>
      </c>
      <c r="H10" s="75">
        <v>27</v>
      </c>
      <c r="I10" s="75">
        <v>23</v>
      </c>
      <c r="J10" s="75">
        <v>17</v>
      </c>
      <c r="K10" s="75">
        <v>19</v>
      </c>
      <c r="L10" s="75">
        <v>11</v>
      </c>
      <c r="M10" s="75">
        <v>18</v>
      </c>
      <c r="N10" s="75">
        <v>197</v>
      </c>
    </row>
    <row r="11" spans="1:14" x14ac:dyDescent="0.3">
      <c r="A11" s="45" t="s">
        <v>6</v>
      </c>
      <c r="B11" s="75">
        <v>297</v>
      </c>
      <c r="C11" s="75">
        <v>268</v>
      </c>
      <c r="D11" s="75">
        <v>354</v>
      </c>
      <c r="E11" s="75">
        <v>363</v>
      </c>
      <c r="F11" s="75">
        <v>381</v>
      </c>
      <c r="G11" s="75">
        <v>394</v>
      </c>
      <c r="H11" s="75">
        <v>385</v>
      </c>
      <c r="I11" s="75">
        <v>333</v>
      </c>
      <c r="J11" s="75">
        <v>410</v>
      </c>
      <c r="K11" s="75">
        <v>358</v>
      </c>
      <c r="L11" s="75">
        <v>412</v>
      </c>
      <c r="M11" s="75">
        <v>405</v>
      </c>
      <c r="N11" s="75">
        <v>4360</v>
      </c>
    </row>
    <row r="12" spans="1:14" x14ac:dyDescent="0.3">
      <c r="A12" s="45" t="s">
        <v>7</v>
      </c>
      <c r="B12" s="75">
        <v>17</v>
      </c>
      <c r="C12" s="75">
        <v>5</v>
      </c>
      <c r="D12" s="75">
        <v>15</v>
      </c>
      <c r="E12" s="75">
        <v>26</v>
      </c>
      <c r="F12" s="75">
        <v>17</v>
      </c>
      <c r="G12" s="75">
        <v>12</v>
      </c>
      <c r="H12" s="75">
        <v>25</v>
      </c>
      <c r="I12" s="75">
        <v>20</v>
      </c>
      <c r="J12" s="75">
        <v>17</v>
      </c>
      <c r="K12" s="75">
        <v>12</v>
      </c>
      <c r="L12" s="75">
        <v>19</v>
      </c>
      <c r="M12" s="75">
        <v>7</v>
      </c>
      <c r="N12" s="75">
        <v>192</v>
      </c>
    </row>
    <row r="13" spans="1:14" x14ac:dyDescent="0.3">
      <c r="A13" s="45" t="s">
        <v>8</v>
      </c>
      <c r="B13" s="75">
        <v>58</v>
      </c>
      <c r="C13" s="75">
        <v>33</v>
      </c>
      <c r="D13" s="75">
        <v>51</v>
      </c>
      <c r="E13" s="75">
        <v>71</v>
      </c>
      <c r="F13" s="75">
        <v>72</v>
      </c>
      <c r="G13" s="75">
        <v>81</v>
      </c>
      <c r="H13" s="75">
        <v>85</v>
      </c>
      <c r="I13" s="75">
        <v>72</v>
      </c>
      <c r="J13" s="75">
        <v>54</v>
      </c>
      <c r="K13" s="75">
        <v>62</v>
      </c>
      <c r="L13" s="75">
        <v>38</v>
      </c>
      <c r="M13" s="75">
        <v>70</v>
      </c>
      <c r="N13" s="75">
        <v>747</v>
      </c>
    </row>
    <row r="14" spans="1:14" x14ac:dyDescent="0.3">
      <c r="A14" s="45" t="s">
        <v>9</v>
      </c>
      <c r="B14" s="75">
        <v>291</v>
      </c>
      <c r="C14" s="75">
        <v>307</v>
      </c>
      <c r="D14" s="75">
        <v>421</v>
      </c>
      <c r="E14" s="75">
        <v>411</v>
      </c>
      <c r="F14" s="75">
        <v>537</v>
      </c>
      <c r="G14" s="75">
        <v>467</v>
      </c>
      <c r="H14" s="75">
        <v>374</v>
      </c>
      <c r="I14" s="75">
        <v>515</v>
      </c>
      <c r="J14" s="75">
        <v>354</v>
      </c>
      <c r="K14" s="75">
        <v>515</v>
      </c>
      <c r="L14" s="75">
        <v>398</v>
      </c>
      <c r="M14" s="75">
        <v>457</v>
      </c>
      <c r="N14" s="75">
        <v>5047</v>
      </c>
    </row>
    <row r="15" spans="1:14" x14ac:dyDescent="0.3">
      <c r="A15" s="45" t="s">
        <v>10</v>
      </c>
      <c r="B15" s="75">
        <v>10</v>
      </c>
      <c r="C15" s="75">
        <v>9</v>
      </c>
      <c r="D15" s="75">
        <v>15</v>
      </c>
      <c r="E15" s="75">
        <v>13</v>
      </c>
      <c r="F15" s="75">
        <v>18</v>
      </c>
      <c r="G15" s="75">
        <v>24</v>
      </c>
      <c r="H15" s="75">
        <v>16</v>
      </c>
      <c r="I15" s="75">
        <v>20</v>
      </c>
      <c r="J15" s="75">
        <v>11</v>
      </c>
      <c r="K15" s="75">
        <v>15</v>
      </c>
      <c r="L15" s="75">
        <v>12</v>
      </c>
      <c r="M15" s="75">
        <v>3</v>
      </c>
      <c r="N15" s="75">
        <v>166</v>
      </c>
    </row>
    <row r="16" spans="1:14" x14ac:dyDescent="0.3">
      <c r="A16" s="45" t="s">
        <v>11</v>
      </c>
      <c r="B16" s="75">
        <v>49</v>
      </c>
      <c r="C16" s="75">
        <v>48</v>
      </c>
      <c r="D16" s="75">
        <v>56</v>
      </c>
      <c r="E16" s="75">
        <v>52</v>
      </c>
      <c r="F16" s="75">
        <v>74</v>
      </c>
      <c r="G16" s="75">
        <v>62</v>
      </c>
      <c r="H16" s="75">
        <v>46</v>
      </c>
      <c r="I16" s="75">
        <v>50</v>
      </c>
      <c r="J16" s="75">
        <v>49</v>
      </c>
      <c r="K16" s="75">
        <v>64</v>
      </c>
      <c r="L16" s="75">
        <v>40</v>
      </c>
      <c r="M16" s="75">
        <v>56</v>
      </c>
      <c r="N16" s="75">
        <v>646</v>
      </c>
    </row>
    <row r="17" spans="1:14" x14ac:dyDescent="0.3">
      <c r="A17" s="45" t="s">
        <v>12</v>
      </c>
      <c r="B17" s="75">
        <v>69</v>
      </c>
      <c r="C17" s="75">
        <v>51</v>
      </c>
      <c r="D17" s="75">
        <v>72</v>
      </c>
      <c r="E17" s="75">
        <v>53</v>
      </c>
      <c r="F17" s="75">
        <v>57</v>
      </c>
      <c r="G17" s="75">
        <v>85</v>
      </c>
      <c r="H17" s="75">
        <v>102</v>
      </c>
      <c r="I17" s="75">
        <v>63</v>
      </c>
      <c r="J17" s="75">
        <v>51</v>
      </c>
      <c r="K17" s="75">
        <v>61</v>
      </c>
      <c r="L17" s="75">
        <v>61</v>
      </c>
      <c r="M17" s="75">
        <v>50</v>
      </c>
      <c r="N17" s="75">
        <v>775</v>
      </c>
    </row>
    <row r="18" spans="1:14" x14ac:dyDescent="0.3">
      <c r="A18" s="45" t="s">
        <v>13</v>
      </c>
      <c r="B18" s="75">
        <v>5</v>
      </c>
      <c r="C18" s="75">
        <v>7</v>
      </c>
      <c r="D18" s="75">
        <v>10</v>
      </c>
      <c r="E18" s="75">
        <v>14</v>
      </c>
      <c r="F18" s="75">
        <v>19</v>
      </c>
      <c r="G18" s="75">
        <v>24</v>
      </c>
      <c r="H18" s="75">
        <v>10</v>
      </c>
      <c r="I18" s="75">
        <v>15</v>
      </c>
      <c r="J18" s="75">
        <v>5</v>
      </c>
      <c r="K18" s="75">
        <v>22</v>
      </c>
      <c r="L18" s="75">
        <v>15</v>
      </c>
      <c r="M18" s="75">
        <v>16</v>
      </c>
      <c r="N18" s="75">
        <v>162</v>
      </c>
    </row>
    <row r="19" spans="1:14" x14ac:dyDescent="0.3">
      <c r="A19" s="45" t="s">
        <v>14</v>
      </c>
      <c r="B19" s="75">
        <v>399</v>
      </c>
      <c r="C19" s="75">
        <v>338</v>
      </c>
      <c r="D19" s="75">
        <v>480</v>
      </c>
      <c r="E19" s="75">
        <v>570</v>
      </c>
      <c r="F19" s="75">
        <v>538</v>
      </c>
      <c r="G19" s="75">
        <v>513</v>
      </c>
      <c r="H19" s="75">
        <v>556</v>
      </c>
      <c r="I19" s="75">
        <v>449</v>
      </c>
      <c r="J19" s="75">
        <v>484</v>
      </c>
      <c r="K19" s="75">
        <v>571</v>
      </c>
      <c r="L19" s="75">
        <v>492</v>
      </c>
      <c r="M19" s="75">
        <v>425</v>
      </c>
      <c r="N19" s="75">
        <v>5815</v>
      </c>
    </row>
    <row r="20" spans="1:14" x14ac:dyDescent="0.3">
      <c r="A20" s="45" t="s">
        <v>15</v>
      </c>
      <c r="B20" s="75">
        <v>67</v>
      </c>
      <c r="C20" s="75">
        <v>54</v>
      </c>
      <c r="D20" s="75">
        <v>47</v>
      </c>
      <c r="E20" s="75">
        <v>72</v>
      </c>
      <c r="F20" s="75">
        <v>75</v>
      </c>
      <c r="G20" s="75">
        <v>88</v>
      </c>
      <c r="H20" s="75">
        <v>75</v>
      </c>
      <c r="I20" s="75">
        <v>83</v>
      </c>
      <c r="J20" s="75">
        <v>92</v>
      </c>
      <c r="K20" s="75">
        <v>93</v>
      </c>
      <c r="L20" s="75">
        <v>63</v>
      </c>
      <c r="M20" s="75">
        <v>75</v>
      </c>
      <c r="N20" s="75">
        <v>884</v>
      </c>
    </row>
    <row r="21" spans="1:14" x14ac:dyDescent="0.3">
      <c r="A21" s="45" t="s">
        <v>16</v>
      </c>
      <c r="B21" s="75">
        <v>47</v>
      </c>
      <c r="C21" s="75">
        <v>48</v>
      </c>
      <c r="D21" s="75">
        <v>49</v>
      </c>
      <c r="E21" s="75">
        <v>36</v>
      </c>
      <c r="F21" s="75">
        <v>46</v>
      </c>
      <c r="G21" s="75">
        <v>45</v>
      </c>
      <c r="H21" s="75">
        <v>55</v>
      </c>
      <c r="I21" s="75">
        <v>52</v>
      </c>
      <c r="J21" s="75">
        <v>27</v>
      </c>
      <c r="K21" s="75">
        <v>45</v>
      </c>
      <c r="L21" s="75">
        <v>39</v>
      </c>
      <c r="M21" s="75">
        <v>47</v>
      </c>
      <c r="N21" s="75">
        <v>536</v>
      </c>
    </row>
    <row r="22" spans="1:14" x14ac:dyDescent="0.3">
      <c r="A22" s="45" t="s">
        <v>17</v>
      </c>
      <c r="B22" s="75">
        <v>14</v>
      </c>
      <c r="C22" s="75">
        <v>13</v>
      </c>
      <c r="D22" s="75">
        <v>13</v>
      </c>
      <c r="E22" s="75">
        <v>11</v>
      </c>
      <c r="F22" s="75">
        <v>15</v>
      </c>
      <c r="G22" s="75">
        <v>29</v>
      </c>
      <c r="H22" s="75">
        <v>17</v>
      </c>
      <c r="I22" s="75">
        <v>11</v>
      </c>
      <c r="J22" s="75">
        <v>14</v>
      </c>
      <c r="K22" s="75">
        <v>5</v>
      </c>
      <c r="L22" s="75">
        <v>19</v>
      </c>
      <c r="M22" s="75">
        <v>19</v>
      </c>
      <c r="N22" s="75">
        <v>180</v>
      </c>
    </row>
    <row r="23" spans="1:14" x14ac:dyDescent="0.3">
      <c r="A23" s="45" t="s">
        <v>18</v>
      </c>
      <c r="B23" s="75">
        <v>4417</v>
      </c>
      <c r="C23" s="75">
        <v>3691</v>
      </c>
      <c r="D23" s="75">
        <v>4573</v>
      </c>
      <c r="E23" s="75">
        <v>4531</v>
      </c>
      <c r="F23" s="75">
        <v>5041</v>
      </c>
      <c r="G23" s="75">
        <v>4952</v>
      </c>
      <c r="H23" s="75">
        <v>5325</v>
      </c>
      <c r="I23" s="75">
        <v>5106</v>
      </c>
      <c r="J23" s="75">
        <v>5133</v>
      </c>
      <c r="K23" s="75">
        <v>5627</v>
      </c>
      <c r="L23" s="75">
        <v>5257</v>
      </c>
      <c r="M23" s="75">
        <v>5110</v>
      </c>
      <c r="N23" s="75">
        <v>58763</v>
      </c>
    </row>
    <row r="24" spans="1:14" x14ac:dyDescent="0.3">
      <c r="A24" s="45" t="s">
        <v>19</v>
      </c>
      <c r="B24" s="75">
        <v>54</v>
      </c>
      <c r="C24" s="75">
        <v>65</v>
      </c>
      <c r="D24" s="75">
        <v>104</v>
      </c>
      <c r="E24" s="75">
        <v>108</v>
      </c>
      <c r="F24" s="75">
        <v>102</v>
      </c>
      <c r="G24" s="75">
        <v>104</v>
      </c>
      <c r="H24" s="75">
        <v>123</v>
      </c>
      <c r="I24" s="75">
        <v>109</v>
      </c>
      <c r="J24" s="75">
        <v>75</v>
      </c>
      <c r="K24" s="75">
        <v>62</v>
      </c>
      <c r="L24" s="75">
        <v>90</v>
      </c>
      <c r="M24" s="75">
        <v>92</v>
      </c>
      <c r="N24" s="75">
        <v>1088</v>
      </c>
    </row>
    <row r="25" spans="1:14" x14ac:dyDescent="0.3">
      <c r="A25" s="45" t="s">
        <v>20</v>
      </c>
      <c r="B25" s="75">
        <v>58</v>
      </c>
      <c r="C25" s="75">
        <v>56</v>
      </c>
      <c r="D25" s="75">
        <v>100</v>
      </c>
      <c r="E25" s="75">
        <v>86</v>
      </c>
      <c r="F25" s="75">
        <v>89</v>
      </c>
      <c r="G25" s="75">
        <v>86</v>
      </c>
      <c r="H25" s="75">
        <v>82</v>
      </c>
      <c r="I25" s="75">
        <v>60</v>
      </c>
      <c r="J25" s="75">
        <v>92</v>
      </c>
      <c r="K25" s="75">
        <v>128</v>
      </c>
      <c r="L25" s="75">
        <v>87</v>
      </c>
      <c r="M25" s="75">
        <v>91</v>
      </c>
      <c r="N25" s="75">
        <v>1015</v>
      </c>
    </row>
    <row r="26" spans="1:14" x14ac:dyDescent="0.3">
      <c r="A26" s="45" t="s">
        <v>21</v>
      </c>
      <c r="B26" s="75">
        <v>8</v>
      </c>
      <c r="C26" s="75">
        <v>7</v>
      </c>
      <c r="D26" s="75">
        <v>12</v>
      </c>
      <c r="E26" s="75">
        <v>5</v>
      </c>
      <c r="F26" s="75">
        <v>11</v>
      </c>
      <c r="G26" s="75">
        <v>7</v>
      </c>
      <c r="H26" s="75">
        <v>5</v>
      </c>
      <c r="I26" s="75">
        <v>10</v>
      </c>
      <c r="J26" s="75">
        <v>6</v>
      </c>
      <c r="K26" s="75">
        <v>3</v>
      </c>
      <c r="L26" s="75">
        <v>9</v>
      </c>
      <c r="M26" s="75">
        <v>22</v>
      </c>
      <c r="N26" s="75">
        <v>105</v>
      </c>
    </row>
    <row r="27" spans="1:14" x14ac:dyDescent="0.3">
      <c r="A27" s="45" t="s">
        <v>22</v>
      </c>
      <c r="B27" s="75">
        <v>31</v>
      </c>
      <c r="C27" s="75">
        <v>36</v>
      </c>
      <c r="D27" s="75">
        <v>36</v>
      </c>
      <c r="E27" s="75">
        <v>42</v>
      </c>
      <c r="F27" s="75">
        <v>35</v>
      </c>
      <c r="G27" s="75">
        <v>42</v>
      </c>
      <c r="H27" s="75">
        <v>54</v>
      </c>
      <c r="I27" s="75">
        <v>47</v>
      </c>
      <c r="J27" s="75">
        <v>44</v>
      </c>
      <c r="K27" s="75">
        <v>44</v>
      </c>
      <c r="L27" s="75">
        <v>32</v>
      </c>
      <c r="M27" s="75">
        <v>35</v>
      </c>
      <c r="N27" s="75">
        <v>478</v>
      </c>
    </row>
    <row r="28" spans="1:14" x14ac:dyDescent="0.3">
      <c r="A28" s="45" t="s">
        <v>23</v>
      </c>
      <c r="B28" s="75">
        <v>162</v>
      </c>
      <c r="C28" s="75">
        <v>145</v>
      </c>
      <c r="D28" s="75">
        <v>194</v>
      </c>
      <c r="E28" s="75">
        <v>203</v>
      </c>
      <c r="F28" s="75">
        <v>243</v>
      </c>
      <c r="G28" s="75">
        <v>210</v>
      </c>
      <c r="H28" s="75">
        <v>214</v>
      </c>
      <c r="I28" s="75">
        <v>230</v>
      </c>
      <c r="J28" s="75">
        <v>210</v>
      </c>
      <c r="K28" s="75">
        <v>290</v>
      </c>
      <c r="L28" s="75">
        <v>204</v>
      </c>
      <c r="M28" s="75">
        <v>223</v>
      </c>
      <c r="N28" s="75">
        <v>2528</v>
      </c>
    </row>
    <row r="29" spans="1:14" x14ac:dyDescent="0.3">
      <c r="A29" s="45" t="s">
        <v>24</v>
      </c>
      <c r="B29" s="75">
        <v>3</v>
      </c>
      <c r="C29" s="75">
        <v>2</v>
      </c>
      <c r="D29" s="75">
        <v>5</v>
      </c>
      <c r="E29" s="75">
        <v>4</v>
      </c>
      <c r="F29" s="75">
        <v>5</v>
      </c>
      <c r="G29" s="75">
        <v>5</v>
      </c>
      <c r="H29" s="75">
        <v>8</v>
      </c>
      <c r="I29" s="75">
        <v>5</v>
      </c>
      <c r="J29" s="75">
        <v>12</v>
      </c>
      <c r="K29" s="75">
        <v>6</v>
      </c>
      <c r="L29" s="75">
        <v>6</v>
      </c>
      <c r="M29" s="75">
        <v>2</v>
      </c>
      <c r="N29" s="75">
        <v>63</v>
      </c>
    </row>
    <row r="30" spans="1:14" x14ac:dyDescent="0.3">
      <c r="A30" s="45" t="s">
        <v>25</v>
      </c>
      <c r="B30" s="75">
        <v>7</v>
      </c>
      <c r="C30" s="75">
        <v>6</v>
      </c>
      <c r="D30" s="75">
        <v>6</v>
      </c>
      <c r="E30" s="75">
        <v>6</v>
      </c>
      <c r="F30" s="75">
        <v>6</v>
      </c>
      <c r="G30" s="75">
        <v>6</v>
      </c>
      <c r="H30" s="75">
        <v>9</v>
      </c>
      <c r="I30" s="75">
        <v>9</v>
      </c>
      <c r="J30" s="75">
        <v>16</v>
      </c>
      <c r="K30" s="75">
        <v>9</v>
      </c>
      <c r="L30" s="75">
        <v>4</v>
      </c>
      <c r="M30" s="75">
        <v>16</v>
      </c>
      <c r="N30" s="75">
        <v>100</v>
      </c>
    </row>
    <row r="31" spans="1:14" x14ac:dyDescent="0.3">
      <c r="A31" s="45" t="s">
        <v>26</v>
      </c>
      <c r="B31" s="75">
        <v>117</v>
      </c>
      <c r="C31" s="75">
        <v>135</v>
      </c>
      <c r="D31" s="75">
        <v>199</v>
      </c>
      <c r="E31" s="75">
        <v>152</v>
      </c>
      <c r="F31" s="75">
        <v>189</v>
      </c>
      <c r="G31" s="75">
        <v>223</v>
      </c>
      <c r="H31" s="75">
        <v>202</v>
      </c>
      <c r="I31" s="75">
        <v>246</v>
      </c>
      <c r="J31" s="75">
        <v>246</v>
      </c>
      <c r="K31" s="75">
        <v>239</v>
      </c>
      <c r="L31" s="75">
        <v>208</v>
      </c>
      <c r="M31" s="75">
        <v>167</v>
      </c>
      <c r="N31" s="75">
        <v>2323</v>
      </c>
    </row>
    <row r="32" spans="1:14" x14ac:dyDescent="0.3">
      <c r="A32" s="45" t="s">
        <v>27</v>
      </c>
      <c r="B32" s="75">
        <v>55</v>
      </c>
      <c r="C32" s="75">
        <v>76</v>
      </c>
      <c r="D32" s="75">
        <v>46</v>
      </c>
      <c r="E32" s="75">
        <v>74</v>
      </c>
      <c r="F32" s="75">
        <v>64</v>
      </c>
      <c r="G32" s="75">
        <v>94</v>
      </c>
      <c r="H32" s="75">
        <v>90</v>
      </c>
      <c r="I32" s="75">
        <v>71</v>
      </c>
      <c r="J32" s="75">
        <v>93</v>
      </c>
      <c r="K32" s="75">
        <v>85</v>
      </c>
      <c r="L32" s="75">
        <v>66</v>
      </c>
      <c r="M32" s="75">
        <v>88</v>
      </c>
      <c r="N32" s="75">
        <v>902</v>
      </c>
    </row>
    <row r="33" spans="1:14" x14ac:dyDescent="0.3">
      <c r="A33" s="45" t="s">
        <v>28</v>
      </c>
      <c r="B33" s="75">
        <v>41</v>
      </c>
      <c r="C33" s="75">
        <v>27</v>
      </c>
      <c r="D33" s="75">
        <v>27</v>
      </c>
      <c r="E33" s="75">
        <v>39</v>
      </c>
      <c r="F33" s="75">
        <v>33</v>
      </c>
      <c r="G33" s="75">
        <v>53</v>
      </c>
      <c r="H33" s="75">
        <v>56</v>
      </c>
      <c r="I33" s="75">
        <v>49</v>
      </c>
      <c r="J33" s="75">
        <v>62</v>
      </c>
      <c r="K33" s="75">
        <v>61</v>
      </c>
      <c r="L33" s="75">
        <v>38</v>
      </c>
      <c r="M33" s="75">
        <v>42</v>
      </c>
      <c r="N33" s="75">
        <v>528</v>
      </c>
    </row>
    <row r="34" spans="1:14" x14ac:dyDescent="0.3">
      <c r="A34" s="45" t="s">
        <v>29</v>
      </c>
      <c r="B34" s="75">
        <v>1018</v>
      </c>
      <c r="C34" s="75">
        <v>1006</v>
      </c>
      <c r="D34" s="75">
        <v>1368</v>
      </c>
      <c r="E34" s="75">
        <v>1333</v>
      </c>
      <c r="F34" s="75">
        <v>1450</v>
      </c>
      <c r="G34" s="75">
        <v>1501</v>
      </c>
      <c r="H34" s="75">
        <v>1635</v>
      </c>
      <c r="I34" s="75">
        <v>1552</v>
      </c>
      <c r="J34" s="75">
        <v>1624</v>
      </c>
      <c r="K34" s="75">
        <v>1646</v>
      </c>
      <c r="L34" s="75">
        <v>1526</v>
      </c>
      <c r="M34" s="75">
        <v>1514</v>
      </c>
      <c r="N34" s="75">
        <v>17173</v>
      </c>
    </row>
    <row r="35" spans="1:14" x14ac:dyDescent="0.3">
      <c r="A35" s="45" t="s">
        <v>30</v>
      </c>
      <c r="B35" s="75">
        <v>187</v>
      </c>
      <c r="C35" s="75">
        <v>145</v>
      </c>
      <c r="D35" s="75">
        <v>185</v>
      </c>
      <c r="E35" s="75">
        <v>190</v>
      </c>
      <c r="F35" s="75">
        <v>204</v>
      </c>
      <c r="G35" s="75">
        <v>206</v>
      </c>
      <c r="H35" s="75">
        <v>190</v>
      </c>
      <c r="I35" s="75">
        <v>207</v>
      </c>
      <c r="J35" s="75">
        <v>207</v>
      </c>
      <c r="K35" s="75">
        <v>224</v>
      </c>
      <c r="L35" s="75">
        <v>187</v>
      </c>
      <c r="M35" s="75">
        <v>194</v>
      </c>
      <c r="N35" s="75">
        <v>2326</v>
      </c>
    </row>
    <row r="36" spans="1:14" x14ac:dyDescent="0.3">
      <c r="A36" s="45" t="s">
        <v>31</v>
      </c>
      <c r="B36" s="75">
        <v>5</v>
      </c>
      <c r="C36" s="75">
        <v>9</v>
      </c>
      <c r="D36" s="75">
        <v>13</v>
      </c>
      <c r="E36" s="75">
        <v>10</v>
      </c>
      <c r="F36" s="75">
        <v>13</v>
      </c>
      <c r="G36" s="75">
        <v>6</v>
      </c>
      <c r="H36" s="75">
        <v>30</v>
      </c>
      <c r="I36" s="75">
        <v>10</v>
      </c>
      <c r="J36" s="75">
        <v>13</v>
      </c>
      <c r="K36" s="75">
        <v>9</v>
      </c>
      <c r="L36" s="75">
        <v>13</v>
      </c>
      <c r="M36" s="75">
        <v>17</v>
      </c>
      <c r="N36" s="75">
        <v>148</v>
      </c>
    </row>
    <row r="37" spans="1:14" x14ac:dyDescent="0.3">
      <c r="A37" s="45" t="s">
        <v>32</v>
      </c>
      <c r="B37" s="75">
        <v>921</v>
      </c>
      <c r="C37" s="75">
        <v>972</v>
      </c>
      <c r="D37" s="75">
        <v>1087</v>
      </c>
      <c r="E37" s="75">
        <v>1238</v>
      </c>
      <c r="F37" s="75">
        <v>1153</v>
      </c>
      <c r="G37" s="75">
        <v>1244</v>
      </c>
      <c r="H37" s="75">
        <v>1273</v>
      </c>
      <c r="I37" s="75">
        <v>1270</v>
      </c>
      <c r="J37" s="75">
        <v>1260</v>
      </c>
      <c r="K37" s="75">
        <v>1373</v>
      </c>
      <c r="L37" s="75">
        <v>1335</v>
      </c>
      <c r="M37" s="75">
        <v>1312</v>
      </c>
      <c r="N37" s="75">
        <v>14438</v>
      </c>
    </row>
    <row r="38" spans="1:14" x14ac:dyDescent="0.3">
      <c r="A38" s="45" t="s">
        <v>33</v>
      </c>
      <c r="B38" s="75">
        <v>749</v>
      </c>
      <c r="C38" s="75">
        <v>747</v>
      </c>
      <c r="D38" s="75">
        <v>908</v>
      </c>
      <c r="E38" s="75">
        <v>1046</v>
      </c>
      <c r="F38" s="75">
        <v>1058</v>
      </c>
      <c r="G38" s="75">
        <v>1145</v>
      </c>
      <c r="H38" s="75">
        <v>963</v>
      </c>
      <c r="I38" s="75">
        <v>1143</v>
      </c>
      <c r="J38" s="75">
        <v>1135</v>
      </c>
      <c r="K38" s="75">
        <v>1059</v>
      </c>
      <c r="L38" s="75">
        <v>968</v>
      </c>
      <c r="M38" s="75">
        <v>1002</v>
      </c>
      <c r="N38" s="75">
        <v>11923</v>
      </c>
    </row>
    <row r="39" spans="1:14" x14ac:dyDescent="0.3">
      <c r="A39" s="45" t="s">
        <v>34</v>
      </c>
      <c r="B39" s="75">
        <v>20</v>
      </c>
      <c r="C39" s="75">
        <v>27</v>
      </c>
      <c r="D39" s="75">
        <v>21</v>
      </c>
      <c r="E39" s="75">
        <v>30</v>
      </c>
      <c r="F39" s="75">
        <v>25</v>
      </c>
      <c r="G39" s="75">
        <v>36</v>
      </c>
      <c r="H39" s="75">
        <v>43</v>
      </c>
      <c r="I39" s="75">
        <v>46</v>
      </c>
      <c r="J39" s="75">
        <v>55</v>
      </c>
      <c r="K39" s="75">
        <v>31</v>
      </c>
      <c r="L39" s="75">
        <v>38</v>
      </c>
      <c r="M39" s="75">
        <v>26</v>
      </c>
      <c r="N39" s="75">
        <v>398</v>
      </c>
    </row>
    <row r="40" spans="1:14" x14ac:dyDescent="0.3">
      <c r="A40" s="45" t="s">
        <v>35</v>
      </c>
      <c r="B40" s="75">
        <v>995</v>
      </c>
      <c r="C40" s="75">
        <v>1002</v>
      </c>
      <c r="D40" s="75">
        <v>1306</v>
      </c>
      <c r="E40" s="75">
        <v>1435</v>
      </c>
      <c r="F40" s="75">
        <v>1406</v>
      </c>
      <c r="G40" s="75">
        <v>1279</v>
      </c>
      <c r="H40" s="75">
        <v>1413</v>
      </c>
      <c r="I40" s="75">
        <v>1345</v>
      </c>
      <c r="J40" s="75">
        <v>1359</v>
      </c>
      <c r="K40" s="75">
        <v>1421</v>
      </c>
      <c r="L40" s="75">
        <v>1267</v>
      </c>
      <c r="M40" s="75">
        <v>1312</v>
      </c>
      <c r="N40" s="75">
        <v>15540</v>
      </c>
    </row>
    <row r="41" spans="1:14" x14ac:dyDescent="0.3">
      <c r="A41" s="45" t="s">
        <v>36</v>
      </c>
      <c r="B41" s="75">
        <v>1185</v>
      </c>
      <c r="C41" s="75">
        <v>1092</v>
      </c>
      <c r="D41" s="75">
        <v>1417</v>
      </c>
      <c r="E41" s="75">
        <v>1316</v>
      </c>
      <c r="F41" s="75">
        <v>1514</v>
      </c>
      <c r="G41" s="75">
        <v>1567</v>
      </c>
      <c r="H41" s="75">
        <v>1652</v>
      </c>
      <c r="I41" s="75">
        <v>1573</v>
      </c>
      <c r="J41" s="75">
        <v>1618</v>
      </c>
      <c r="K41" s="75">
        <v>1744</v>
      </c>
      <c r="L41" s="75">
        <v>1558</v>
      </c>
      <c r="M41" s="75">
        <v>1608</v>
      </c>
      <c r="N41" s="75">
        <v>17844</v>
      </c>
    </row>
    <row r="42" spans="1:14" x14ac:dyDescent="0.3">
      <c r="A42" s="45" t="s">
        <v>37</v>
      </c>
      <c r="B42" s="75">
        <v>288</v>
      </c>
      <c r="C42" s="75">
        <v>281</v>
      </c>
      <c r="D42" s="75">
        <v>340</v>
      </c>
      <c r="E42" s="75">
        <v>257</v>
      </c>
      <c r="F42" s="75">
        <v>391</v>
      </c>
      <c r="G42" s="75">
        <v>368</v>
      </c>
      <c r="H42" s="75">
        <v>383</v>
      </c>
      <c r="I42" s="75">
        <v>389</v>
      </c>
      <c r="J42" s="75">
        <v>365</v>
      </c>
      <c r="K42" s="75">
        <v>448</v>
      </c>
      <c r="L42" s="75">
        <v>354</v>
      </c>
      <c r="M42" s="75">
        <v>334</v>
      </c>
      <c r="N42" s="75">
        <v>4198</v>
      </c>
    </row>
    <row r="43" spans="1:14" x14ac:dyDescent="0.3">
      <c r="A43" s="45" t="s">
        <v>38</v>
      </c>
      <c r="B43" s="75">
        <v>403</v>
      </c>
      <c r="C43" s="75">
        <v>360</v>
      </c>
      <c r="D43" s="75">
        <v>436</v>
      </c>
      <c r="E43" s="75">
        <v>471</v>
      </c>
      <c r="F43" s="75">
        <v>515</v>
      </c>
      <c r="G43" s="75">
        <v>502</v>
      </c>
      <c r="H43" s="75">
        <v>519</v>
      </c>
      <c r="I43" s="75">
        <v>561</v>
      </c>
      <c r="J43" s="75">
        <v>526</v>
      </c>
      <c r="K43" s="75">
        <v>510</v>
      </c>
      <c r="L43" s="75">
        <v>437</v>
      </c>
      <c r="M43" s="75">
        <v>472</v>
      </c>
      <c r="N43" s="75">
        <v>5712</v>
      </c>
    </row>
    <row r="44" spans="1:14" x14ac:dyDescent="0.3">
      <c r="A44" s="45" t="s">
        <v>39</v>
      </c>
      <c r="B44" s="75">
        <v>93</v>
      </c>
      <c r="C44" s="75">
        <v>80</v>
      </c>
      <c r="D44" s="75">
        <v>95</v>
      </c>
      <c r="E44" s="75">
        <v>122</v>
      </c>
      <c r="F44" s="75">
        <v>110</v>
      </c>
      <c r="G44" s="75">
        <v>133</v>
      </c>
      <c r="H44" s="75">
        <v>147</v>
      </c>
      <c r="I44" s="75">
        <v>135</v>
      </c>
      <c r="J44" s="75">
        <v>135</v>
      </c>
      <c r="K44" s="75">
        <v>123</v>
      </c>
      <c r="L44" s="75">
        <v>121</v>
      </c>
      <c r="M44" s="75">
        <v>133</v>
      </c>
      <c r="N44" s="75">
        <v>1427</v>
      </c>
    </row>
    <row r="45" spans="1:14" x14ac:dyDescent="0.3">
      <c r="A45" s="45" t="s">
        <v>40</v>
      </c>
      <c r="B45" s="75">
        <v>178</v>
      </c>
      <c r="C45" s="75">
        <v>192</v>
      </c>
      <c r="D45" s="75">
        <v>218</v>
      </c>
      <c r="E45" s="75">
        <v>236</v>
      </c>
      <c r="F45" s="75">
        <v>249</v>
      </c>
      <c r="G45" s="75">
        <v>256</v>
      </c>
      <c r="H45" s="75">
        <v>239</v>
      </c>
      <c r="I45" s="75">
        <v>248</v>
      </c>
      <c r="J45" s="75">
        <v>231</v>
      </c>
      <c r="K45" s="75">
        <v>290</v>
      </c>
      <c r="L45" s="75">
        <v>239</v>
      </c>
      <c r="M45" s="75">
        <v>247</v>
      </c>
      <c r="N45" s="75">
        <v>2823</v>
      </c>
    </row>
    <row r="46" spans="1:14" x14ac:dyDescent="0.3">
      <c r="A46" s="45" t="s">
        <v>41</v>
      </c>
      <c r="B46" s="75">
        <v>151</v>
      </c>
      <c r="C46" s="75">
        <v>164</v>
      </c>
      <c r="D46" s="75">
        <v>204</v>
      </c>
      <c r="E46" s="75">
        <v>188</v>
      </c>
      <c r="F46" s="75">
        <v>196</v>
      </c>
      <c r="G46" s="75">
        <v>222</v>
      </c>
      <c r="H46" s="75">
        <v>242</v>
      </c>
      <c r="I46" s="75">
        <v>202</v>
      </c>
      <c r="J46" s="75">
        <v>203</v>
      </c>
      <c r="K46" s="75">
        <v>250</v>
      </c>
      <c r="L46" s="75">
        <v>195</v>
      </c>
      <c r="M46" s="75">
        <v>186</v>
      </c>
      <c r="N46" s="75">
        <v>2403</v>
      </c>
    </row>
    <row r="47" spans="1:14" x14ac:dyDescent="0.3">
      <c r="A47" s="45" t="s">
        <v>42</v>
      </c>
      <c r="B47" s="75">
        <v>477</v>
      </c>
      <c r="C47" s="75">
        <v>472</v>
      </c>
      <c r="D47" s="75">
        <v>572</v>
      </c>
      <c r="E47" s="75">
        <v>539</v>
      </c>
      <c r="F47" s="75">
        <v>622</v>
      </c>
      <c r="G47" s="75">
        <v>676</v>
      </c>
      <c r="H47" s="75">
        <v>656</v>
      </c>
      <c r="I47" s="75">
        <v>683</v>
      </c>
      <c r="J47" s="75">
        <v>750</v>
      </c>
      <c r="K47" s="75">
        <v>770</v>
      </c>
      <c r="L47" s="75">
        <v>698</v>
      </c>
      <c r="M47" s="75">
        <v>680</v>
      </c>
      <c r="N47" s="75">
        <v>7595</v>
      </c>
    </row>
    <row r="48" spans="1:14" x14ac:dyDescent="0.3">
      <c r="A48" s="45" t="s">
        <v>43</v>
      </c>
      <c r="B48" s="75">
        <v>85</v>
      </c>
      <c r="C48" s="75">
        <v>83</v>
      </c>
      <c r="D48" s="75">
        <v>100</v>
      </c>
      <c r="E48" s="75">
        <v>101</v>
      </c>
      <c r="F48" s="75">
        <v>116</v>
      </c>
      <c r="G48" s="75">
        <v>137</v>
      </c>
      <c r="H48" s="75">
        <v>112</v>
      </c>
      <c r="I48" s="75">
        <v>112</v>
      </c>
      <c r="J48" s="75">
        <v>124</v>
      </c>
      <c r="K48" s="75">
        <v>91</v>
      </c>
      <c r="L48" s="75">
        <v>131</v>
      </c>
      <c r="M48" s="75">
        <v>93</v>
      </c>
      <c r="N48" s="75">
        <v>1285</v>
      </c>
    </row>
    <row r="49" spans="1:14" x14ac:dyDescent="0.3">
      <c r="A49" s="45" t="s">
        <v>44</v>
      </c>
      <c r="B49" s="75">
        <v>51</v>
      </c>
      <c r="C49" s="75">
        <v>71</v>
      </c>
      <c r="D49" s="75">
        <v>86</v>
      </c>
      <c r="E49" s="75">
        <v>109</v>
      </c>
      <c r="F49" s="75">
        <v>97</v>
      </c>
      <c r="G49" s="75">
        <v>77</v>
      </c>
      <c r="H49" s="75">
        <v>95</v>
      </c>
      <c r="I49" s="75">
        <v>87</v>
      </c>
      <c r="J49" s="75">
        <v>88</v>
      </c>
      <c r="K49" s="75">
        <v>96</v>
      </c>
      <c r="L49" s="75">
        <v>84</v>
      </c>
      <c r="M49" s="75">
        <v>77</v>
      </c>
      <c r="N49" s="75">
        <v>1018</v>
      </c>
    </row>
    <row r="50" spans="1:14" x14ac:dyDescent="0.3">
      <c r="A50" s="45" t="s">
        <v>45</v>
      </c>
      <c r="B50" s="75">
        <v>0</v>
      </c>
      <c r="C50" s="75">
        <v>0</v>
      </c>
      <c r="D50" s="75">
        <v>1</v>
      </c>
      <c r="E50" s="75">
        <v>3</v>
      </c>
      <c r="F50" s="75">
        <v>0</v>
      </c>
      <c r="G50" s="75">
        <v>7</v>
      </c>
      <c r="H50" s="75">
        <v>1</v>
      </c>
      <c r="I50" s="75">
        <v>1</v>
      </c>
      <c r="J50" s="75">
        <v>0</v>
      </c>
      <c r="K50" s="75">
        <v>0</v>
      </c>
      <c r="L50" s="75">
        <v>1</v>
      </c>
      <c r="M50" s="75">
        <v>1</v>
      </c>
      <c r="N50" s="75">
        <v>15</v>
      </c>
    </row>
    <row r="51" spans="1:14" x14ac:dyDescent="0.3">
      <c r="A51" s="45" t="s">
        <v>46</v>
      </c>
      <c r="B51" s="75">
        <v>35</v>
      </c>
      <c r="C51" s="75">
        <v>14</v>
      </c>
      <c r="D51" s="75">
        <v>18</v>
      </c>
      <c r="E51" s="75">
        <v>15</v>
      </c>
      <c r="F51" s="75">
        <v>23</v>
      </c>
      <c r="G51" s="75">
        <v>34</v>
      </c>
      <c r="H51" s="75">
        <v>28</v>
      </c>
      <c r="I51" s="75">
        <v>22</v>
      </c>
      <c r="J51" s="75">
        <v>22</v>
      </c>
      <c r="K51" s="75">
        <v>26</v>
      </c>
      <c r="L51" s="75">
        <v>20</v>
      </c>
      <c r="M51" s="75">
        <v>25</v>
      </c>
      <c r="N51" s="75">
        <v>282</v>
      </c>
    </row>
    <row r="52" spans="1:14" x14ac:dyDescent="0.3">
      <c r="A52" s="45" t="s">
        <v>47</v>
      </c>
      <c r="B52" s="75">
        <v>161</v>
      </c>
      <c r="C52" s="75">
        <v>166</v>
      </c>
      <c r="D52" s="75">
        <v>184</v>
      </c>
      <c r="E52" s="75">
        <v>222</v>
      </c>
      <c r="F52" s="75">
        <v>183</v>
      </c>
      <c r="G52" s="75">
        <v>248</v>
      </c>
      <c r="H52" s="75">
        <v>243</v>
      </c>
      <c r="I52" s="75">
        <v>195</v>
      </c>
      <c r="J52" s="75">
        <v>269</v>
      </c>
      <c r="K52" s="75">
        <v>270</v>
      </c>
      <c r="L52" s="75">
        <v>234</v>
      </c>
      <c r="M52" s="75">
        <v>233</v>
      </c>
      <c r="N52" s="75">
        <v>2608</v>
      </c>
    </row>
    <row r="53" spans="1:14" x14ac:dyDescent="0.3">
      <c r="A53" s="45" t="s">
        <v>48</v>
      </c>
      <c r="B53" s="75">
        <v>140</v>
      </c>
      <c r="C53" s="75">
        <v>114</v>
      </c>
      <c r="D53" s="75">
        <v>171</v>
      </c>
      <c r="E53" s="75">
        <v>170</v>
      </c>
      <c r="F53" s="75">
        <v>198</v>
      </c>
      <c r="G53" s="75">
        <v>199</v>
      </c>
      <c r="H53" s="75">
        <v>220</v>
      </c>
      <c r="I53" s="75">
        <v>214</v>
      </c>
      <c r="J53" s="75">
        <v>200</v>
      </c>
      <c r="K53" s="75">
        <v>207</v>
      </c>
      <c r="L53" s="75">
        <v>154</v>
      </c>
      <c r="M53" s="75">
        <v>187</v>
      </c>
      <c r="N53" s="75">
        <v>2174</v>
      </c>
    </row>
    <row r="54" spans="1:14" x14ac:dyDescent="0.3">
      <c r="A54" s="45" t="s">
        <v>49</v>
      </c>
      <c r="B54" s="75">
        <v>330</v>
      </c>
      <c r="C54" s="75">
        <v>288</v>
      </c>
      <c r="D54" s="75">
        <v>342</v>
      </c>
      <c r="E54" s="75">
        <v>420</v>
      </c>
      <c r="F54" s="75">
        <v>437</v>
      </c>
      <c r="G54" s="75">
        <v>414</v>
      </c>
      <c r="H54" s="75">
        <v>362</v>
      </c>
      <c r="I54" s="75">
        <v>405</v>
      </c>
      <c r="J54" s="75">
        <v>412</v>
      </c>
      <c r="K54" s="75">
        <v>470</v>
      </c>
      <c r="L54" s="75">
        <v>449</v>
      </c>
      <c r="M54" s="75">
        <v>439</v>
      </c>
      <c r="N54" s="75">
        <v>4768</v>
      </c>
    </row>
    <row r="55" spans="1:14" x14ac:dyDescent="0.3">
      <c r="A55" s="45" t="s">
        <v>50</v>
      </c>
      <c r="B55" s="75">
        <v>41</v>
      </c>
      <c r="C55" s="75">
        <v>49</v>
      </c>
      <c r="D55" s="75">
        <v>56</v>
      </c>
      <c r="E55" s="75">
        <v>62</v>
      </c>
      <c r="F55" s="75">
        <v>44</v>
      </c>
      <c r="G55" s="75">
        <v>66</v>
      </c>
      <c r="H55" s="75">
        <v>65</v>
      </c>
      <c r="I55" s="75">
        <v>57</v>
      </c>
      <c r="J55" s="75">
        <v>75</v>
      </c>
      <c r="K55" s="75">
        <v>77</v>
      </c>
      <c r="L55" s="75">
        <v>57</v>
      </c>
      <c r="M55" s="75">
        <v>63</v>
      </c>
      <c r="N55" s="75">
        <v>712</v>
      </c>
    </row>
    <row r="56" spans="1:14" x14ac:dyDescent="0.3">
      <c r="A56" s="45" t="s">
        <v>51</v>
      </c>
      <c r="B56" s="75">
        <v>35</v>
      </c>
      <c r="C56" s="75">
        <v>25</v>
      </c>
      <c r="D56" s="75">
        <v>38</v>
      </c>
      <c r="E56" s="75">
        <v>39</v>
      </c>
      <c r="F56" s="75">
        <v>35</v>
      </c>
      <c r="G56" s="75">
        <v>24</v>
      </c>
      <c r="H56" s="75">
        <v>40</v>
      </c>
      <c r="I56" s="75">
        <v>38</v>
      </c>
      <c r="J56" s="75">
        <v>40</v>
      </c>
      <c r="K56" s="75">
        <v>38</v>
      </c>
      <c r="L56" s="75">
        <v>43</v>
      </c>
      <c r="M56" s="75">
        <v>54</v>
      </c>
      <c r="N56" s="75">
        <v>449</v>
      </c>
    </row>
    <row r="57" spans="1:14" x14ac:dyDescent="0.3">
      <c r="A57" s="45" t="s">
        <v>52</v>
      </c>
      <c r="B57" s="75">
        <v>7</v>
      </c>
      <c r="C57" s="75">
        <v>7</v>
      </c>
      <c r="D57" s="75">
        <v>6</v>
      </c>
      <c r="E57" s="75">
        <v>12</v>
      </c>
      <c r="F57" s="75">
        <v>11</v>
      </c>
      <c r="G57" s="75">
        <v>17</v>
      </c>
      <c r="H57" s="75">
        <v>32</v>
      </c>
      <c r="I57" s="75">
        <v>5</v>
      </c>
      <c r="J57" s="75">
        <v>7</v>
      </c>
      <c r="K57" s="75">
        <v>17</v>
      </c>
      <c r="L57" s="75">
        <v>4</v>
      </c>
      <c r="M57" s="75">
        <v>7</v>
      </c>
      <c r="N57" s="75">
        <v>132</v>
      </c>
    </row>
    <row r="58" spans="1:14" x14ac:dyDescent="0.3">
      <c r="A58" s="45" t="s">
        <v>53</v>
      </c>
      <c r="B58" s="75">
        <v>152</v>
      </c>
      <c r="C58" s="75">
        <v>157</v>
      </c>
      <c r="D58" s="75">
        <v>201</v>
      </c>
      <c r="E58" s="75">
        <v>236</v>
      </c>
      <c r="F58" s="75">
        <v>216</v>
      </c>
      <c r="G58" s="75">
        <v>218</v>
      </c>
      <c r="H58" s="75">
        <v>248</v>
      </c>
      <c r="I58" s="75">
        <v>211</v>
      </c>
      <c r="J58" s="75">
        <v>253</v>
      </c>
      <c r="K58" s="75">
        <v>259</v>
      </c>
      <c r="L58" s="75">
        <v>287</v>
      </c>
      <c r="M58" s="75">
        <v>207</v>
      </c>
      <c r="N58" s="75">
        <v>2645</v>
      </c>
    </row>
    <row r="59" spans="1:14" x14ac:dyDescent="0.3">
      <c r="A59" s="45" t="s">
        <v>54</v>
      </c>
      <c r="B59" s="75">
        <v>21</v>
      </c>
      <c r="C59" s="75">
        <v>23</v>
      </c>
      <c r="D59" s="75">
        <v>35</v>
      </c>
      <c r="E59" s="75">
        <v>55</v>
      </c>
      <c r="F59" s="75">
        <v>51</v>
      </c>
      <c r="G59" s="75">
        <v>38</v>
      </c>
      <c r="H59" s="75">
        <v>25</v>
      </c>
      <c r="I59" s="75">
        <v>28</v>
      </c>
      <c r="J59" s="75">
        <v>38</v>
      </c>
      <c r="K59" s="75">
        <v>37</v>
      </c>
      <c r="L59" s="75">
        <v>34</v>
      </c>
      <c r="M59" s="75">
        <v>38</v>
      </c>
      <c r="N59" s="75">
        <v>423</v>
      </c>
    </row>
    <row r="60" spans="1:14" x14ac:dyDescent="0.3">
      <c r="A60" s="45" t="s">
        <v>55</v>
      </c>
      <c r="B60" s="75">
        <v>273</v>
      </c>
      <c r="C60" s="75">
        <v>292</v>
      </c>
      <c r="D60" s="75">
        <v>353</v>
      </c>
      <c r="E60" s="75">
        <v>383</v>
      </c>
      <c r="F60" s="75">
        <v>385</v>
      </c>
      <c r="G60" s="75">
        <v>408</v>
      </c>
      <c r="H60" s="75">
        <v>441</v>
      </c>
      <c r="I60" s="75">
        <v>481</v>
      </c>
      <c r="J60" s="75">
        <v>387</v>
      </c>
      <c r="K60" s="75">
        <v>464</v>
      </c>
      <c r="L60" s="75">
        <v>487</v>
      </c>
      <c r="M60" s="75">
        <v>447</v>
      </c>
      <c r="N60" s="75">
        <v>4801</v>
      </c>
    </row>
    <row r="61" spans="1:14" x14ac:dyDescent="0.3">
      <c r="A61" s="45" t="s">
        <v>56</v>
      </c>
      <c r="B61" s="75">
        <v>87</v>
      </c>
      <c r="C61" s="75">
        <v>79</v>
      </c>
      <c r="D61" s="75">
        <v>73</v>
      </c>
      <c r="E61" s="75">
        <v>122</v>
      </c>
      <c r="F61" s="75">
        <v>123</v>
      </c>
      <c r="G61" s="75">
        <v>133</v>
      </c>
      <c r="H61" s="75">
        <v>117</v>
      </c>
      <c r="I61" s="75">
        <v>112</v>
      </c>
      <c r="J61" s="75">
        <v>154</v>
      </c>
      <c r="K61" s="75">
        <v>126</v>
      </c>
      <c r="L61" s="75">
        <v>102</v>
      </c>
      <c r="M61" s="75">
        <v>108</v>
      </c>
      <c r="N61" s="75">
        <v>1336</v>
      </c>
    </row>
    <row r="62" spans="1:14" x14ac:dyDescent="0.3">
      <c r="A62" s="45" t="s">
        <v>57</v>
      </c>
      <c r="B62" s="75">
        <v>27</v>
      </c>
      <c r="C62" s="75">
        <v>34</v>
      </c>
      <c r="D62" s="75">
        <v>39</v>
      </c>
      <c r="E62" s="75">
        <v>72</v>
      </c>
      <c r="F62" s="75">
        <v>60</v>
      </c>
      <c r="G62" s="75">
        <v>49</v>
      </c>
      <c r="H62" s="75">
        <v>52</v>
      </c>
      <c r="I62" s="75">
        <v>45</v>
      </c>
      <c r="J62" s="75">
        <v>49</v>
      </c>
      <c r="K62" s="75">
        <v>63</v>
      </c>
      <c r="L62" s="75">
        <v>49</v>
      </c>
      <c r="M62" s="75">
        <v>31</v>
      </c>
      <c r="N62" s="75">
        <v>570</v>
      </c>
    </row>
    <row r="63" spans="1:14" x14ac:dyDescent="0.3">
      <c r="A63" s="54" t="s">
        <v>505</v>
      </c>
      <c r="B63" s="75">
        <v>15082</v>
      </c>
      <c r="C63" s="75">
        <v>13979</v>
      </c>
      <c r="D63" s="75">
        <v>17512</v>
      </c>
      <c r="E63" s="75">
        <v>18239</v>
      </c>
      <c r="F63" s="75">
        <v>19454</v>
      </c>
      <c r="G63" s="75">
        <v>19773</v>
      </c>
      <c r="H63" s="75">
        <v>20368</v>
      </c>
      <c r="I63" s="75">
        <v>19944</v>
      </c>
      <c r="J63" s="75">
        <v>20160</v>
      </c>
      <c r="K63" s="75">
        <v>21540</v>
      </c>
      <c r="L63" s="75">
        <v>19619</v>
      </c>
      <c r="M63" s="75">
        <v>19439</v>
      </c>
      <c r="N63" s="75">
        <v>225109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D01FD-A219-4690-A3AA-99BA020C2018}">
  <dimension ref="A1:K66"/>
  <sheetViews>
    <sheetView workbookViewId="0">
      <selection activeCell="A2" sqref="A2"/>
    </sheetView>
  </sheetViews>
  <sheetFormatPr defaultRowHeight="14.5" x14ac:dyDescent="0.35"/>
  <cols>
    <col min="1" max="1" width="17.81640625" bestFit="1" customWidth="1"/>
    <col min="2" max="2" width="9.26953125" bestFit="1" customWidth="1"/>
    <col min="3" max="3" width="8.453125" bestFit="1" customWidth="1"/>
    <col min="4" max="4" width="9.26953125" bestFit="1" customWidth="1"/>
    <col min="5" max="5" width="8.453125" bestFit="1" customWidth="1"/>
    <col min="6" max="6" width="9.26953125" bestFit="1" customWidth="1"/>
    <col min="7" max="7" width="8.453125" bestFit="1" customWidth="1"/>
    <col min="8" max="8" width="9.26953125" bestFit="1" customWidth="1"/>
    <col min="9" max="9" width="8.453125" bestFit="1" customWidth="1"/>
    <col min="10" max="10" width="9.26953125" bestFit="1" customWidth="1"/>
    <col min="11" max="11" width="8.453125" bestFit="1" customWidth="1"/>
    <col min="12" max="12" width="11.26953125" bestFit="1" customWidth="1"/>
    <col min="13" max="13" width="9.81640625" bestFit="1" customWidth="1"/>
    <col min="14" max="14" width="6.81640625" bestFit="1" customWidth="1"/>
    <col min="15" max="15" width="6.1796875" bestFit="1" customWidth="1"/>
    <col min="16" max="16" width="9.81640625" bestFit="1" customWidth="1"/>
    <col min="17" max="17" width="11.26953125" bestFit="1" customWidth="1"/>
  </cols>
  <sheetData>
    <row r="1" spans="1:11" ht="17.5" x14ac:dyDescent="0.35">
      <c r="A1" s="1" t="str">
        <f>Parameters!$A$48</f>
        <v>TABLE 8L DUI/PCF FATAL AND INJURY CRASHES BY COUNTY 2017-2021</v>
      </c>
    </row>
    <row r="3" spans="1:11" ht="15.5" x14ac:dyDescent="0.35">
      <c r="A3" s="55" t="s">
        <v>498</v>
      </c>
      <c r="B3" s="77" t="s">
        <v>498</v>
      </c>
      <c r="C3" s="60"/>
      <c r="D3" s="60"/>
      <c r="E3" s="60"/>
      <c r="F3" s="60"/>
      <c r="G3" s="60"/>
      <c r="H3" s="60"/>
      <c r="I3" s="60"/>
      <c r="J3" s="60"/>
      <c r="K3" s="60"/>
    </row>
    <row r="4" spans="1:11" ht="15.5" x14ac:dyDescent="0.35">
      <c r="A4" s="56"/>
      <c r="B4" s="60">
        <v>2017</v>
      </c>
      <c r="C4" s="60"/>
      <c r="D4" s="60">
        <v>2018</v>
      </c>
      <c r="E4" s="60"/>
      <c r="F4" s="60">
        <v>2019</v>
      </c>
      <c r="G4" s="60"/>
      <c r="H4" s="60">
        <v>2020</v>
      </c>
      <c r="I4" s="60"/>
      <c r="J4" s="60">
        <v>2021</v>
      </c>
      <c r="K4" s="60"/>
    </row>
    <row r="5" spans="1:11" ht="15.5" x14ac:dyDescent="0.35">
      <c r="A5" s="61" t="s">
        <v>630</v>
      </c>
      <c r="B5" s="71" t="s">
        <v>605</v>
      </c>
      <c r="C5" s="71" t="s">
        <v>606</v>
      </c>
      <c r="D5" s="71" t="s">
        <v>605</v>
      </c>
      <c r="E5" s="71" t="s">
        <v>606</v>
      </c>
      <c r="F5" s="71" t="s">
        <v>605</v>
      </c>
      <c r="G5" s="71" t="s">
        <v>606</v>
      </c>
      <c r="H5" s="71" t="s">
        <v>605</v>
      </c>
      <c r="I5" s="71" t="s">
        <v>606</v>
      </c>
      <c r="J5" s="71" t="s">
        <v>605</v>
      </c>
      <c r="K5" s="71" t="s">
        <v>606</v>
      </c>
    </row>
    <row r="6" spans="1:11" ht="15.5" x14ac:dyDescent="0.35">
      <c r="A6" s="70" t="s">
        <v>0</v>
      </c>
      <c r="B6" s="57">
        <v>28</v>
      </c>
      <c r="C6" s="57">
        <v>478</v>
      </c>
      <c r="D6" s="57">
        <v>17</v>
      </c>
      <c r="E6" s="57">
        <v>497</v>
      </c>
      <c r="F6" s="57">
        <v>12</v>
      </c>
      <c r="G6" s="57">
        <v>457</v>
      </c>
      <c r="H6" s="57">
        <v>25</v>
      </c>
      <c r="I6" s="57">
        <v>383</v>
      </c>
      <c r="J6" s="57">
        <v>24</v>
      </c>
      <c r="K6" s="57">
        <v>447</v>
      </c>
    </row>
    <row r="7" spans="1:11" ht="15.5" x14ac:dyDescent="0.35">
      <c r="A7" s="70" t="s">
        <v>1</v>
      </c>
      <c r="B7" s="57">
        <v>3</v>
      </c>
      <c r="C7" s="57">
        <v>7</v>
      </c>
      <c r="D7" s="57">
        <v>1</v>
      </c>
      <c r="E7" s="57">
        <v>4</v>
      </c>
      <c r="F7" s="57">
        <v>0</v>
      </c>
      <c r="G7" s="57">
        <v>1</v>
      </c>
      <c r="H7" s="57">
        <v>0</v>
      </c>
      <c r="I7" s="57">
        <v>1</v>
      </c>
      <c r="J7" s="57">
        <v>0</v>
      </c>
      <c r="K7" s="57">
        <v>2</v>
      </c>
    </row>
    <row r="8" spans="1:11" ht="15.5" x14ac:dyDescent="0.35">
      <c r="A8" s="70" t="s">
        <v>2</v>
      </c>
      <c r="B8" s="57">
        <v>6</v>
      </c>
      <c r="C8" s="57">
        <v>31</v>
      </c>
      <c r="D8" s="57">
        <v>3</v>
      </c>
      <c r="E8" s="57">
        <v>25</v>
      </c>
      <c r="F8" s="57">
        <v>4</v>
      </c>
      <c r="G8" s="57">
        <v>25</v>
      </c>
      <c r="H8" s="57">
        <v>6</v>
      </c>
      <c r="I8" s="57">
        <v>27</v>
      </c>
      <c r="J8" s="57">
        <v>9</v>
      </c>
      <c r="K8" s="57">
        <v>39</v>
      </c>
    </row>
    <row r="9" spans="1:11" ht="15.5" x14ac:dyDescent="0.35">
      <c r="A9" s="70" t="s">
        <v>3</v>
      </c>
      <c r="B9" s="57">
        <v>8</v>
      </c>
      <c r="C9" s="57">
        <v>98</v>
      </c>
      <c r="D9" s="57">
        <v>13</v>
      </c>
      <c r="E9" s="57">
        <v>116</v>
      </c>
      <c r="F9" s="57">
        <v>14</v>
      </c>
      <c r="G9" s="57">
        <v>116</v>
      </c>
      <c r="H9" s="57">
        <v>14</v>
      </c>
      <c r="I9" s="57">
        <v>115</v>
      </c>
      <c r="J9" s="57">
        <v>14</v>
      </c>
      <c r="K9" s="57">
        <v>128</v>
      </c>
    </row>
    <row r="10" spans="1:11" ht="15.5" x14ac:dyDescent="0.35">
      <c r="A10" s="70" t="s">
        <v>4</v>
      </c>
      <c r="B10" s="57">
        <v>9</v>
      </c>
      <c r="C10" s="57">
        <v>40</v>
      </c>
      <c r="D10" s="57">
        <v>5</v>
      </c>
      <c r="E10" s="57">
        <v>31</v>
      </c>
      <c r="F10" s="57">
        <v>5</v>
      </c>
      <c r="G10" s="57">
        <v>39</v>
      </c>
      <c r="H10" s="57">
        <v>2</v>
      </c>
      <c r="I10" s="57">
        <v>36</v>
      </c>
      <c r="J10" s="57">
        <v>6</v>
      </c>
      <c r="K10" s="57">
        <v>40</v>
      </c>
    </row>
    <row r="11" spans="1:11" ht="15.5" x14ac:dyDescent="0.35">
      <c r="A11" s="70" t="s">
        <v>5</v>
      </c>
      <c r="B11" s="57">
        <v>2</v>
      </c>
      <c r="C11" s="57">
        <v>11</v>
      </c>
      <c r="D11" s="57">
        <v>1</v>
      </c>
      <c r="E11" s="57">
        <v>15</v>
      </c>
      <c r="F11" s="57">
        <v>2</v>
      </c>
      <c r="G11" s="57">
        <v>20</v>
      </c>
      <c r="H11" s="57">
        <v>3</v>
      </c>
      <c r="I11" s="57">
        <v>16</v>
      </c>
      <c r="J11" s="57">
        <v>3</v>
      </c>
      <c r="K11" s="57">
        <v>31</v>
      </c>
    </row>
    <row r="12" spans="1:11" ht="15.5" x14ac:dyDescent="0.35">
      <c r="A12" s="70" t="s">
        <v>6</v>
      </c>
      <c r="B12" s="57">
        <v>13</v>
      </c>
      <c r="C12" s="57">
        <v>320</v>
      </c>
      <c r="D12" s="57">
        <v>24</v>
      </c>
      <c r="E12" s="57">
        <v>351</v>
      </c>
      <c r="F12" s="57">
        <v>15</v>
      </c>
      <c r="G12" s="57">
        <v>368</v>
      </c>
      <c r="H12" s="57">
        <v>23</v>
      </c>
      <c r="I12" s="57">
        <v>272</v>
      </c>
      <c r="J12" s="57">
        <v>18</v>
      </c>
      <c r="K12" s="57">
        <v>273</v>
      </c>
    </row>
    <row r="13" spans="1:11" ht="15.5" x14ac:dyDescent="0.35">
      <c r="A13" s="70" t="s">
        <v>7</v>
      </c>
      <c r="B13" s="57">
        <v>3</v>
      </c>
      <c r="C13" s="57">
        <v>14</v>
      </c>
      <c r="D13" s="57">
        <v>1</v>
      </c>
      <c r="E13" s="57">
        <v>18</v>
      </c>
      <c r="F13" s="57">
        <v>0</v>
      </c>
      <c r="G13" s="57">
        <v>20</v>
      </c>
      <c r="H13" s="57">
        <v>2</v>
      </c>
      <c r="I13" s="57">
        <v>21</v>
      </c>
      <c r="J13" s="57">
        <v>0</v>
      </c>
      <c r="K13" s="57">
        <v>16</v>
      </c>
    </row>
    <row r="14" spans="1:11" ht="15.5" x14ac:dyDescent="0.35">
      <c r="A14" s="70" t="s">
        <v>8</v>
      </c>
      <c r="B14" s="57">
        <v>6</v>
      </c>
      <c r="C14" s="57">
        <v>112</v>
      </c>
      <c r="D14" s="57">
        <v>6</v>
      </c>
      <c r="E14" s="57">
        <v>145</v>
      </c>
      <c r="F14" s="57">
        <v>9</v>
      </c>
      <c r="G14" s="57">
        <v>87</v>
      </c>
      <c r="H14" s="57">
        <v>5</v>
      </c>
      <c r="I14" s="57">
        <v>110</v>
      </c>
      <c r="J14" s="57">
        <v>14</v>
      </c>
      <c r="K14" s="57">
        <v>104</v>
      </c>
    </row>
    <row r="15" spans="1:11" ht="15.5" x14ac:dyDescent="0.35">
      <c r="A15" s="70" t="s">
        <v>9</v>
      </c>
      <c r="B15" s="57">
        <v>26</v>
      </c>
      <c r="C15" s="57">
        <v>252</v>
      </c>
      <c r="D15" s="57">
        <v>21</v>
      </c>
      <c r="E15" s="57">
        <v>271</v>
      </c>
      <c r="F15" s="57">
        <v>27</v>
      </c>
      <c r="G15" s="57">
        <v>270</v>
      </c>
      <c r="H15" s="57">
        <v>36</v>
      </c>
      <c r="I15" s="57">
        <v>313</v>
      </c>
      <c r="J15" s="57">
        <v>31</v>
      </c>
      <c r="K15" s="57">
        <v>358</v>
      </c>
    </row>
    <row r="16" spans="1:11" ht="15.5" x14ac:dyDescent="0.35">
      <c r="A16" s="70" t="s">
        <v>10</v>
      </c>
      <c r="B16" s="57">
        <v>5</v>
      </c>
      <c r="C16" s="57">
        <v>18</v>
      </c>
      <c r="D16" s="57">
        <v>1</v>
      </c>
      <c r="E16" s="57">
        <v>16</v>
      </c>
      <c r="F16" s="57">
        <v>2</v>
      </c>
      <c r="G16" s="57">
        <v>13</v>
      </c>
      <c r="H16" s="57">
        <v>3</v>
      </c>
      <c r="I16" s="57">
        <v>21</v>
      </c>
      <c r="J16" s="57">
        <v>3</v>
      </c>
      <c r="K16" s="57">
        <v>25</v>
      </c>
    </row>
    <row r="17" spans="1:11" ht="15.5" x14ac:dyDescent="0.35">
      <c r="A17" s="70" t="s">
        <v>11</v>
      </c>
      <c r="B17" s="57">
        <v>15</v>
      </c>
      <c r="C17" s="57">
        <v>96</v>
      </c>
      <c r="D17" s="57">
        <v>9</v>
      </c>
      <c r="E17" s="57">
        <v>88</v>
      </c>
      <c r="F17" s="57">
        <v>11</v>
      </c>
      <c r="G17" s="57">
        <v>81</v>
      </c>
      <c r="H17" s="57">
        <v>10</v>
      </c>
      <c r="I17" s="57">
        <v>83</v>
      </c>
      <c r="J17" s="57">
        <v>7</v>
      </c>
      <c r="K17" s="57">
        <v>76</v>
      </c>
    </row>
    <row r="18" spans="1:11" ht="15.5" x14ac:dyDescent="0.35">
      <c r="A18" s="70" t="s">
        <v>12</v>
      </c>
      <c r="B18" s="57">
        <v>3</v>
      </c>
      <c r="C18" s="57">
        <v>43</v>
      </c>
      <c r="D18" s="57">
        <v>5</v>
      </c>
      <c r="E18" s="57">
        <v>52</v>
      </c>
      <c r="F18" s="57">
        <v>3</v>
      </c>
      <c r="G18" s="57">
        <v>51</v>
      </c>
      <c r="H18" s="57">
        <v>1</v>
      </c>
      <c r="I18" s="57">
        <v>40</v>
      </c>
      <c r="J18" s="57">
        <v>5</v>
      </c>
      <c r="K18" s="57">
        <v>51</v>
      </c>
    </row>
    <row r="19" spans="1:11" ht="15.5" x14ac:dyDescent="0.35">
      <c r="A19" s="70" t="s">
        <v>13</v>
      </c>
      <c r="B19" s="57">
        <v>2</v>
      </c>
      <c r="C19" s="57">
        <v>4</v>
      </c>
      <c r="D19" s="57">
        <v>0</v>
      </c>
      <c r="E19" s="57">
        <v>5</v>
      </c>
      <c r="F19" s="57">
        <v>1</v>
      </c>
      <c r="G19" s="57">
        <v>10</v>
      </c>
      <c r="H19" s="57">
        <v>0</v>
      </c>
      <c r="I19" s="57">
        <v>14</v>
      </c>
      <c r="J19" s="57">
        <v>1</v>
      </c>
      <c r="K19" s="57">
        <v>11</v>
      </c>
    </row>
    <row r="20" spans="1:11" ht="15.5" x14ac:dyDescent="0.35">
      <c r="A20" s="70" t="s">
        <v>14</v>
      </c>
      <c r="B20" s="57">
        <v>25</v>
      </c>
      <c r="C20" s="57">
        <v>396</v>
      </c>
      <c r="D20" s="57">
        <v>29</v>
      </c>
      <c r="E20" s="57">
        <v>409</v>
      </c>
      <c r="F20" s="57">
        <v>33</v>
      </c>
      <c r="G20" s="57">
        <v>399</v>
      </c>
      <c r="H20" s="57">
        <v>50</v>
      </c>
      <c r="I20" s="57">
        <v>470</v>
      </c>
      <c r="J20" s="57">
        <v>55</v>
      </c>
      <c r="K20" s="57">
        <v>451</v>
      </c>
    </row>
    <row r="21" spans="1:11" ht="15.5" x14ac:dyDescent="0.35">
      <c r="A21" s="70" t="s">
        <v>15</v>
      </c>
      <c r="B21" s="57">
        <v>4</v>
      </c>
      <c r="C21" s="57">
        <v>61</v>
      </c>
      <c r="D21" s="57">
        <v>9</v>
      </c>
      <c r="E21" s="57">
        <v>51</v>
      </c>
      <c r="F21" s="57">
        <v>3</v>
      </c>
      <c r="G21" s="57">
        <v>67</v>
      </c>
      <c r="H21" s="57">
        <v>9</v>
      </c>
      <c r="I21" s="57">
        <v>71</v>
      </c>
      <c r="J21" s="57">
        <v>7</v>
      </c>
      <c r="K21" s="57">
        <v>76</v>
      </c>
    </row>
    <row r="22" spans="1:11" ht="15.5" x14ac:dyDescent="0.35">
      <c r="A22" s="70" t="s">
        <v>16</v>
      </c>
      <c r="B22" s="57">
        <v>5</v>
      </c>
      <c r="C22" s="57">
        <v>51</v>
      </c>
      <c r="D22" s="57">
        <v>3</v>
      </c>
      <c r="E22" s="57">
        <v>41</v>
      </c>
      <c r="F22" s="57">
        <v>2</v>
      </c>
      <c r="G22" s="57">
        <v>51</v>
      </c>
      <c r="H22" s="57">
        <v>1</v>
      </c>
      <c r="I22" s="57">
        <v>61</v>
      </c>
      <c r="J22" s="57">
        <v>6</v>
      </c>
      <c r="K22" s="57">
        <v>54</v>
      </c>
    </row>
    <row r="23" spans="1:11" ht="15.5" x14ac:dyDescent="0.35">
      <c r="A23" s="70" t="s">
        <v>17</v>
      </c>
      <c r="B23" s="57">
        <v>0</v>
      </c>
      <c r="C23" s="57">
        <v>10</v>
      </c>
      <c r="D23" s="57">
        <v>1</v>
      </c>
      <c r="E23" s="57">
        <v>14</v>
      </c>
      <c r="F23" s="57">
        <v>0</v>
      </c>
      <c r="G23" s="57">
        <v>10</v>
      </c>
      <c r="H23" s="57">
        <v>2</v>
      </c>
      <c r="I23" s="57">
        <v>10</v>
      </c>
      <c r="J23" s="57">
        <v>1</v>
      </c>
      <c r="K23" s="57">
        <v>12</v>
      </c>
    </row>
    <row r="24" spans="1:11" ht="15.5" x14ac:dyDescent="0.35">
      <c r="A24" s="70" t="s">
        <v>18</v>
      </c>
      <c r="B24" s="57">
        <v>78</v>
      </c>
      <c r="C24" s="57">
        <v>3142</v>
      </c>
      <c r="D24" s="57">
        <v>78</v>
      </c>
      <c r="E24" s="57">
        <v>3149</v>
      </c>
      <c r="F24" s="57">
        <v>77</v>
      </c>
      <c r="G24" s="57">
        <v>3090</v>
      </c>
      <c r="H24" s="57">
        <v>106</v>
      </c>
      <c r="I24" s="57">
        <v>2687</v>
      </c>
      <c r="J24" s="57">
        <v>92</v>
      </c>
      <c r="K24" s="57">
        <v>3312</v>
      </c>
    </row>
    <row r="25" spans="1:11" ht="15.5" x14ac:dyDescent="0.35">
      <c r="A25" s="70" t="s">
        <v>19</v>
      </c>
      <c r="B25" s="57">
        <v>9</v>
      </c>
      <c r="C25" s="57">
        <v>86</v>
      </c>
      <c r="D25" s="57">
        <v>7</v>
      </c>
      <c r="E25" s="57">
        <v>110</v>
      </c>
      <c r="F25" s="57">
        <v>8</v>
      </c>
      <c r="G25" s="57">
        <v>87</v>
      </c>
      <c r="H25" s="57">
        <v>14</v>
      </c>
      <c r="I25" s="57">
        <v>88</v>
      </c>
      <c r="J25" s="57">
        <v>13</v>
      </c>
      <c r="K25" s="57">
        <v>118</v>
      </c>
    </row>
    <row r="26" spans="1:11" ht="15.5" x14ac:dyDescent="0.35">
      <c r="A26" s="70" t="s">
        <v>20</v>
      </c>
      <c r="B26" s="57">
        <v>0</v>
      </c>
      <c r="C26" s="57">
        <v>88</v>
      </c>
      <c r="D26" s="57">
        <v>3</v>
      </c>
      <c r="E26" s="57">
        <v>86</v>
      </c>
      <c r="F26" s="57">
        <v>7</v>
      </c>
      <c r="G26" s="57">
        <v>92</v>
      </c>
      <c r="H26" s="57">
        <v>0</v>
      </c>
      <c r="I26" s="57">
        <v>77</v>
      </c>
      <c r="J26" s="57">
        <v>1</v>
      </c>
      <c r="K26" s="57">
        <v>85</v>
      </c>
    </row>
    <row r="27" spans="1:11" ht="15.5" x14ac:dyDescent="0.35">
      <c r="A27" s="70" t="s">
        <v>21</v>
      </c>
      <c r="B27" s="57">
        <v>3</v>
      </c>
      <c r="C27" s="57">
        <v>20</v>
      </c>
      <c r="D27" s="57">
        <v>1</v>
      </c>
      <c r="E27" s="57">
        <v>7</v>
      </c>
      <c r="F27" s="57">
        <v>2</v>
      </c>
      <c r="G27" s="57">
        <v>6</v>
      </c>
      <c r="H27" s="57">
        <v>1</v>
      </c>
      <c r="I27" s="57">
        <v>16</v>
      </c>
      <c r="J27" s="57">
        <v>0</v>
      </c>
      <c r="K27" s="57">
        <v>8</v>
      </c>
    </row>
    <row r="28" spans="1:11" ht="15.5" x14ac:dyDescent="0.35">
      <c r="A28" s="70" t="s">
        <v>22</v>
      </c>
      <c r="B28" s="57">
        <v>6</v>
      </c>
      <c r="C28" s="57">
        <v>84</v>
      </c>
      <c r="D28" s="57">
        <v>11</v>
      </c>
      <c r="E28" s="57">
        <v>73</v>
      </c>
      <c r="F28" s="57">
        <v>8</v>
      </c>
      <c r="G28" s="57">
        <v>54</v>
      </c>
      <c r="H28" s="57">
        <v>7</v>
      </c>
      <c r="I28" s="57">
        <v>68</v>
      </c>
      <c r="J28" s="57">
        <v>7</v>
      </c>
      <c r="K28" s="57">
        <v>77</v>
      </c>
    </row>
    <row r="29" spans="1:11" ht="15.5" x14ac:dyDescent="0.35">
      <c r="A29" s="70" t="s">
        <v>23</v>
      </c>
      <c r="B29" s="57">
        <v>21</v>
      </c>
      <c r="C29" s="57">
        <v>147</v>
      </c>
      <c r="D29" s="57">
        <v>10</v>
      </c>
      <c r="E29" s="57">
        <v>158</v>
      </c>
      <c r="F29" s="57">
        <v>11</v>
      </c>
      <c r="G29" s="57">
        <v>146</v>
      </c>
      <c r="H29" s="57">
        <v>9</v>
      </c>
      <c r="I29" s="57">
        <v>173</v>
      </c>
      <c r="J29" s="57">
        <v>16</v>
      </c>
      <c r="K29" s="57">
        <v>167</v>
      </c>
    </row>
    <row r="30" spans="1:11" ht="15.5" x14ac:dyDescent="0.35">
      <c r="A30" s="70" t="s">
        <v>24</v>
      </c>
      <c r="B30" s="57">
        <v>0</v>
      </c>
      <c r="C30" s="57">
        <v>8</v>
      </c>
      <c r="D30" s="57">
        <v>0</v>
      </c>
      <c r="E30" s="57">
        <v>6</v>
      </c>
      <c r="F30" s="57">
        <v>0</v>
      </c>
      <c r="G30" s="57">
        <v>4</v>
      </c>
      <c r="H30" s="57">
        <v>1</v>
      </c>
      <c r="I30" s="57">
        <v>6</v>
      </c>
      <c r="J30" s="57">
        <v>1</v>
      </c>
      <c r="K30" s="57">
        <v>6</v>
      </c>
    </row>
    <row r="31" spans="1:11" ht="15.5" x14ac:dyDescent="0.35">
      <c r="A31" s="70" t="s">
        <v>25</v>
      </c>
      <c r="B31" s="57">
        <v>2</v>
      </c>
      <c r="C31" s="57">
        <v>14</v>
      </c>
      <c r="D31" s="57">
        <v>0</v>
      </c>
      <c r="E31" s="57">
        <v>10</v>
      </c>
      <c r="F31" s="57">
        <v>0</v>
      </c>
      <c r="G31" s="57">
        <v>3</v>
      </c>
      <c r="H31" s="57">
        <v>2</v>
      </c>
      <c r="I31" s="57">
        <v>6</v>
      </c>
      <c r="J31" s="57">
        <v>1</v>
      </c>
      <c r="K31" s="57">
        <v>7</v>
      </c>
    </row>
    <row r="32" spans="1:11" ht="15.5" x14ac:dyDescent="0.35">
      <c r="A32" s="70" t="s">
        <v>26</v>
      </c>
      <c r="B32" s="57">
        <v>14</v>
      </c>
      <c r="C32" s="57">
        <v>171</v>
      </c>
      <c r="D32" s="57">
        <v>16</v>
      </c>
      <c r="E32" s="57">
        <v>213</v>
      </c>
      <c r="F32" s="57">
        <v>13</v>
      </c>
      <c r="G32" s="57">
        <v>236</v>
      </c>
      <c r="H32" s="57">
        <v>17</v>
      </c>
      <c r="I32" s="57">
        <v>171</v>
      </c>
      <c r="J32" s="57">
        <v>13</v>
      </c>
      <c r="K32" s="57">
        <v>203</v>
      </c>
    </row>
    <row r="33" spans="1:11" ht="15.5" x14ac:dyDescent="0.35">
      <c r="A33" s="70" t="s">
        <v>27</v>
      </c>
      <c r="B33" s="57">
        <v>1</v>
      </c>
      <c r="C33" s="57">
        <v>63</v>
      </c>
      <c r="D33" s="57">
        <v>3</v>
      </c>
      <c r="E33" s="57">
        <v>93</v>
      </c>
      <c r="F33" s="57">
        <v>2</v>
      </c>
      <c r="G33" s="57">
        <v>83</v>
      </c>
      <c r="H33" s="57">
        <v>5</v>
      </c>
      <c r="I33" s="57">
        <v>77</v>
      </c>
      <c r="J33" s="57">
        <v>2</v>
      </c>
      <c r="K33" s="57">
        <v>77</v>
      </c>
    </row>
    <row r="34" spans="1:11" ht="15.5" x14ac:dyDescent="0.35">
      <c r="A34" s="70" t="s">
        <v>28</v>
      </c>
      <c r="B34" s="57">
        <v>2</v>
      </c>
      <c r="C34" s="57">
        <v>66</v>
      </c>
      <c r="D34" s="57">
        <v>6</v>
      </c>
      <c r="E34" s="57">
        <v>64</v>
      </c>
      <c r="F34" s="57">
        <v>2</v>
      </c>
      <c r="G34" s="57">
        <v>63</v>
      </c>
      <c r="H34" s="57">
        <v>6</v>
      </c>
      <c r="I34" s="57">
        <v>55</v>
      </c>
      <c r="J34" s="57">
        <v>5</v>
      </c>
      <c r="K34" s="57">
        <v>75</v>
      </c>
    </row>
    <row r="35" spans="1:11" ht="15.5" x14ac:dyDescent="0.35">
      <c r="A35" s="70" t="s">
        <v>29</v>
      </c>
      <c r="B35" s="57">
        <v>39</v>
      </c>
      <c r="C35" s="57">
        <v>1015</v>
      </c>
      <c r="D35" s="57">
        <v>46</v>
      </c>
      <c r="E35" s="57">
        <v>1004</v>
      </c>
      <c r="F35" s="57">
        <v>40</v>
      </c>
      <c r="G35" s="57">
        <v>977</v>
      </c>
      <c r="H35" s="57">
        <v>46</v>
      </c>
      <c r="I35" s="57">
        <v>790</v>
      </c>
      <c r="J35" s="57">
        <v>59</v>
      </c>
      <c r="K35" s="57">
        <v>1169</v>
      </c>
    </row>
    <row r="36" spans="1:11" ht="15.5" x14ac:dyDescent="0.35">
      <c r="A36" s="70" t="s">
        <v>30</v>
      </c>
      <c r="B36" s="57">
        <v>6</v>
      </c>
      <c r="C36" s="57">
        <v>120</v>
      </c>
      <c r="D36" s="57">
        <v>2</v>
      </c>
      <c r="E36" s="57">
        <v>152</v>
      </c>
      <c r="F36" s="57">
        <v>5</v>
      </c>
      <c r="G36" s="57">
        <v>156</v>
      </c>
      <c r="H36" s="57">
        <v>7</v>
      </c>
      <c r="I36" s="57">
        <v>179</v>
      </c>
      <c r="J36" s="57">
        <v>7</v>
      </c>
      <c r="K36" s="57">
        <v>186</v>
      </c>
    </row>
    <row r="37" spans="1:11" ht="15.5" x14ac:dyDescent="0.35">
      <c r="A37" s="70" t="s">
        <v>31</v>
      </c>
      <c r="B37" s="57">
        <v>3</v>
      </c>
      <c r="C37" s="57">
        <v>19</v>
      </c>
      <c r="D37" s="57">
        <v>3</v>
      </c>
      <c r="E37" s="57">
        <v>26</v>
      </c>
      <c r="F37" s="57">
        <v>1</v>
      </c>
      <c r="G37" s="57">
        <v>24</v>
      </c>
      <c r="H37" s="57">
        <v>1</v>
      </c>
      <c r="I37" s="57">
        <v>14</v>
      </c>
      <c r="J37" s="57">
        <v>1</v>
      </c>
      <c r="K37" s="57">
        <v>19</v>
      </c>
    </row>
    <row r="38" spans="1:11" ht="15.5" x14ac:dyDescent="0.35">
      <c r="A38" s="70" t="s">
        <v>32</v>
      </c>
      <c r="B38" s="57">
        <v>69</v>
      </c>
      <c r="C38" s="57">
        <v>919</v>
      </c>
      <c r="D38" s="57">
        <v>67</v>
      </c>
      <c r="E38" s="57">
        <v>870</v>
      </c>
      <c r="F38" s="57">
        <v>68</v>
      </c>
      <c r="G38" s="57">
        <v>850</v>
      </c>
      <c r="H38" s="57">
        <v>68</v>
      </c>
      <c r="I38" s="57">
        <v>774</v>
      </c>
      <c r="J38" s="57">
        <v>76</v>
      </c>
      <c r="K38" s="57">
        <v>1065</v>
      </c>
    </row>
    <row r="39" spans="1:11" ht="15.5" x14ac:dyDescent="0.35">
      <c r="A39" s="70" t="s">
        <v>33</v>
      </c>
      <c r="B39" s="57">
        <v>31</v>
      </c>
      <c r="C39" s="57">
        <v>609</v>
      </c>
      <c r="D39" s="57">
        <v>23</v>
      </c>
      <c r="E39" s="57">
        <v>712</v>
      </c>
      <c r="F39" s="57">
        <v>42</v>
      </c>
      <c r="G39" s="57">
        <v>694</v>
      </c>
      <c r="H39" s="57">
        <v>30</v>
      </c>
      <c r="I39" s="57">
        <v>665</v>
      </c>
      <c r="J39" s="57">
        <v>46</v>
      </c>
      <c r="K39" s="57">
        <v>722</v>
      </c>
    </row>
    <row r="40" spans="1:11" ht="15.5" x14ac:dyDescent="0.35">
      <c r="A40" s="70" t="s">
        <v>34</v>
      </c>
      <c r="B40" s="57">
        <v>2</v>
      </c>
      <c r="C40" s="57">
        <v>26</v>
      </c>
      <c r="D40" s="57">
        <v>3</v>
      </c>
      <c r="E40" s="57">
        <v>33</v>
      </c>
      <c r="F40" s="57">
        <v>4</v>
      </c>
      <c r="G40" s="57">
        <v>24</v>
      </c>
      <c r="H40" s="57">
        <v>3</v>
      </c>
      <c r="I40" s="57">
        <v>23</v>
      </c>
      <c r="J40" s="57">
        <v>1</v>
      </c>
      <c r="K40" s="57">
        <v>37</v>
      </c>
    </row>
    <row r="41" spans="1:11" ht="15.5" x14ac:dyDescent="0.35">
      <c r="A41" s="70" t="s">
        <v>35</v>
      </c>
      <c r="B41" s="57">
        <v>50</v>
      </c>
      <c r="C41" s="57">
        <v>756</v>
      </c>
      <c r="D41" s="57">
        <v>42</v>
      </c>
      <c r="E41" s="57">
        <v>875</v>
      </c>
      <c r="F41" s="57">
        <v>49</v>
      </c>
      <c r="G41" s="57">
        <v>841</v>
      </c>
      <c r="H41" s="57">
        <v>53</v>
      </c>
      <c r="I41" s="57">
        <v>767</v>
      </c>
      <c r="J41" s="57">
        <v>69</v>
      </c>
      <c r="K41" s="57">
        <v>934</v>
      </c>
    </row>
    <row r="42" spans="1:11" ht="15.5" x14ac:dyDescent="0.35">
      <c r="A42" s="70" t="s">
        <v>36</v>
      </c>
      <c r="B42" s="57">
        <v>44</v>
      </c>
      <c r="C42" s="57">
        <v>966</v>
      </c>
      <c r="D42" s="57">
        <v>49</v>
      </c>
      <c r="E42" s="57">
        <v>987</v>
      </c>
      <c r="F42" s="57">
        <v>47</v>
      </c>
      <c r="G42" s="57">
        <v>989</v>
      </c>
      <c r="H42" s="57">
        <v>66</v>
      </c>
      <c r="I42" s="57">
        <v>918</v>
      </c>
      <c r="J42" s="57">
        <v>73</v>
      </c>
      <c r="K42" s="57">
        <v>1180</v>
      </c>
    </row>
    <row r="43" spans="1:11" ht="15.5" x14ac:dyDescent="0.35">
      <c r="A43" s="70" t="s">
        <v>37</v>
      </c>
      <c r="B43" s="57">
        <v>0</v>
      </c>
      <c r="C43" s="57">
        <v>157</v>
      </c>
      <c r="D43" s="57">
        <v>1</v>
      </c>
      <c r="E43" s="57">
        <v>148</v>
      </c>
      <c r="F43" s="57">
        <v>3</v>
      </c>
      <c r="G43" s="57">
        <v>135</v>
      </c>
      <c r="H43" s="57">
        <v>1</v>
      </c>
      <c r="I43" s="57">
        <v>110</v>
      </c>
      <c r="J43" s="57">
        <v>4</v>
      </c>
      <c r="K43" s="57">
        <v>151</v>
      </c>
    </row>
    <row r="44" spans="1:11" ht="15.5" x14ac:dyDescent="0.35">
      <c r="A44" s="70" t="s">
        <v>38</v>
      </c>
      <c r="B44" s="57">
        <v>28</v>
      </c>
      <c r="C44" s="57">
        <v>344</v>
      </c>
      <c r="D44" s="57">
        <v>31</v>
      </c>
      <c r="E44" s="57">
        <v>355</v>
      </c>
      <c r="F44" s="57">
        <v>31</v>
      </c>
      <c r="G44" s="57">
        <v>394</v>
      </c>
      <c r="H44" s="57">
        <v>43</v>
      </c>
      <c r="I44" s="57">
        <v>399</v>
      </c>
      <c r="J44" s="57">
        <v>52</v>
      </c>
      <c r="K44" s="57">
        <v>425</v>
      </c>
    </row>
    <row r="45" spans="1:11" ht="15.5" x14ac:dyDescent="0.35">
      <c r="A45" s="70" t="s">
        <v>39</v>
      </c>
      <c r="B45" s="57">
        <v>15</v>
      </c>
      <c r="C45" s="57">
        <v>139</v>
      </c>
      <c r="D45" s="57">
        <v>10</v>
      </c>
      <c r="E45" s="57">
        <v>111</v>
      </c>
      <c r="F45" s="57">
        <v>13</v>
      </c>
      <c r="G45" s="57">
        <v>116</v>
      </c>
      <c r="H45" s="57">
        <v>4</v>
      </c>
      <c r="I45" s="57">
        <v>110</v>
      </c>
      <c r="J45" s="57">
        <v>10</v>
      </c>
      <c r="K45" s="57">
        <v>136</v>
      </c>
    </row>
    <row r="46" spans="1:11" ht="15.5" x14ac:dyDescent="0.35">
      <c r="A46" s="70" t="s">
        <v>40</v>
      </c>
      <c r="B46" s="57">
        <v>6</v>
      </c>
      <c r="C46" s="57">
        <v>226</v>
      </c>
      <c r="D46" s="57">
        <v>5</v>
      </c>
      <c r="E46" s="57">
        <v>236</v>
      </c>
      <c r="F46" s="57">
        <v>3</v>
      </c>
      <c r="G46" s="57">
        <v>228</v>
      </c>
      <c r="H46" s="57">
        <v>11</v>
      </c>
      <c r="I46" s="57">
        <v>170</v>
      </c>
      <c r="J46" s="57">
        <v>5</v>
      </c>
      <c r="K46" s="57">
        <v>171</v>
      </c>
    </row>
    <row r="47" spans="1:11" ht="15.5" x14ac:dyDescent="0.35">
      <c r="A47" s="70" t="s">
        <v>41</v>
      </c>
      <c r="B47" s="57">
        <v>11</v>
      </c>
      <c r="C47" s="57">
        <v>200</v>
      </c>
      <c r="D47" s="57">
        <v>8</v>
      </c>
      <c r="E47" s="57">
        <v>161</v>
      </c>
      <c r="F47" s="57">
        <v>12</v>
      </c>
      <c r="G47" s="57">
        <v>199</v>
      </c>
      <c r="H47" s="57">
        <v>12</v>
      </c>
      <c r="I47" s="57">
        <v>176</v>
      </c>
      <c r="J47" s="57">
        <v>10</v>
      </c>
      <c r="K47" s="57">
        <v>232</v>
      </c>
    </row>
    <row r="48" spans="1:11" ht="15.5" x14ac:dyDescent="0.35">
      <c r="A48" s="70" t="s">
        <v>42</v>
      </c>
      <c r="B48" s="57">
        <v>19</v>
      </c>
      <c r="C48" s="57">
        <v>407</v>
      </c>
      <c r="D48" s="57">
        <v>13</v>
      </c>
      <c r="E48" s="57">
        <v>422</v>
      </c>
      <c r="F48" s="57">
        <v>23</v>
      </c>
      <c r="G48" s="57">
        <v>389</v>
      </c>
      <c r="H48" s="57">
        <v>16</v>
      </c>
      <c r="I48" s="57">
        <v>309</v>
      </c>
      <c r="J48" s="57">
        <v>26</v>
      </c>
      <c r="K48" s="57">
        <v>359</v>
      </c>
    </row>
    <row r="49" spans="1:11" ht="15.5" x14ac:dyDescent="0.35">
      <c r="A49" s="70" t="s">
        <v>43</v>
      </c>
      <c r="B49" s="57">
        <v>3</v>
      </c>
      <c r="C49" s="57">
        <v>144</v>
      </c>
      <c r="D49" s="57">
        <v>4</v>
      </c>
      <c r="E49" s="57">
        <v>141</v>
      </c>
      <c r="F49" s="57">
        <v>5</v>
      </c>
      <c r="G49" s="57">
        <v>159</v>
      </c>
      <c r="H49" s="57">
        <v>3</v>
      </c>
      <c r="I49" s="57">
        <v>130</v>
      </c>
      <c r="J49" s="57">
        <v>10</v>
      </c>
      <c r="K49" s="57">
        <v>154</v>
      </c>
    </row>
    <row r="50" spans="1:11" ht="15.5" x14ac:dyDescent="0.35">
      <c r="A50" s="70" t="s">
        <v>44</v>
      </c>
      <c r="B50" s="57">
        <v>6</v>
      </c>
      <c r="C50" s="57">
        <v>89</v>
      </c>
      <c r="D50" s="57">
        <v>2</v>
      </c>
      <c r="E50" s="57">
        <v>82</v>
      </c>
      <c r="F50" s="57">
        <v>11</v>
      </c>
      <c r="G50" s="57">
        <v>81</v>
      </c>
      <c r="H50" s="57">
        <v>16</v>
      </c>
      <c r="I50" s="57">
        <v>98</v>
      </c>
      <c r="J50" s="57">
        <v>6</v>
      </c>
      <c r="K50" s="57">
        <v>112</v>
      </c>
    </row>
    <row r="51" spans="1:11" ht="15.5" x14ac:dyDescent="0.35">
      <c r="A51" s="70" t="s">
        <v>45</v>
      </c>
      <c r="B51" s="57">
        <v>0</v>
      </c>
      <c r="C51" s="57">
        <v>3</v>
      </c>
      <c r="D51" s="57">
        <v>0</v>
      </c>
      <c r="E51" s="57">
        <v>2</v>
      </c>
      <c r="F51" s="57">
        <v>0</v>
      </c>
      <c r="G51" s="57">
        <v>9</v>
      </c>
      <c r="H51" s="57">
        <v>1</v>
      </c>
      <c r="I51" s="57">
        <v>4</v>
      </c>
      <c r="J51" s="57">
        <v>0</v>
      </c>
      <c r="K51" s="57">
        <v>0</v>
      </c>
    </row>
    <row r="52" spans="1:11" ht="15.5" x14ac:dyDescent="0.35">
      <c r="A52" s="70" t="s">
        <v>46</v>
      </c>
      <c r="B52" s="57">
        <v>5</v>
      </c>
      <c r="C52" s="57">
        <v>32</v>
      </c>
      <c r="D52" s="57">
        <v>4</v>
      </c>
      <c r="E52" s="57">
        <v>25</v>
      </c>
      <c r="F52" s="57">
        <v>2</v>
      </c>
      <c r="G52" s="57">
        <v>28</v>
      </c>
      <c r="H52" s="57">
        <v>1</v>
      </c>
      <c r="I52" s="57">
        <v>41</v>
      </c>
      <c r="J52" s="57">
        <v>6</v>
      </c>
      <c r="K52" s="57">
        <v>31</v>
      </c>
    </row>
    <row r="53" spans="1:11" ht="15.5" x14ac:dyDescent="0.35">
      <c r="A53" s="70" t="s">
        <v>47</v>
      </c>
      <c r="B53" s="57">
        <v>14</v>
      </c>
      <c r="C53" s="57">
        <v>171</v>
      </c>
      <c r="D53" s="57">
        <v>16</v>
      </c>
      <c r="E53" s="57">
        <v>174</v>
      </c>
      <c r="F53" s="57">
        <v>11</v>
      </c>
      <c r="G53" s="57">
        <v>127</v>
      </c>
      <c r="H53" s="57">
        <v>9</v>
      </c>
      <c r="I53" s="57">
        <v>144</v>
      </c>
      <c r="J53" s="57">
        <v>11</v>
      </c>
      <c r="K53" s="57">
        <v>209</v>
      </c>
    </row>
    <row r="54" spans="1:11" ht="15.5" x14ac:dyDescent="0.35">
      <c r="A54" s="70" t="s">
        <v>48</v>
      </c>
      <c r="B54" s="57">
        <v>18</v>
      </c>
      <c r="C54" s="57">
        <v>232</v>
      </c>
      <c r="D54" s="57">
        <v>9</v>
      </c>
      <c r="E54" s="57">
        <v>289</v>
      </c>
      <c r="F54" s="57">
        <v>10</v>
      </c>
      <c r="G54" s="57">
        <v>268</v>
      </c>
      <c r="H54" s="57">
        <v>6</v>
      </c>
      <c r="I54" s="57">
        <v>244</v>
      </c>
      <c r="J54" s="57">
        <v>10</v>
      </c>
      <c r="K54" s="57">
        <v>265</v>
      </c>
    </row>
    <row r="55" spans="1:11" ht="15.5" x14ac:dyDescent="0.35">
      <c r="A55" s="70" t="s">
        <v>49</v>
      </c>
      <c r="B55" s="57">
        <v>28</v>
      </c>
      <c r="C55" s="57">
        <v>278</v>
      </c>
      <c r="D55" s="57">
        <v>25</v>
      </c>
      <c r="E55" s="57">
        <v>284</v>
      </c>
      <c r="F55" s="57">
        <v>21</v>
      </c>
      <c r="G55" s="57">
        <v>265</v>
      </c>
      <c r="H55" s="57">
        <v>24</v>
      </c>
      <c r="I55" s="57">
        <v>294</v>
      </c>
      <c r="J55" s="57">
        <v>34</v>
      </c>
      <c r="K55" s="57">
        <v>356</v>
      </c>
    </row>
    <row r="56" spans="1:11" ht="15.5" x14ac:dyDescent="0.35">
      <c r="A56" s="70" t="s">
        <v>50</v>
      </c>
      <c r="B56" s="57">
        <v>3</v>
      </c>
      <c r="C56" s="57">
        <v>58</v>
      </c>
      <c r="D56" s="57">
        <v>4</v>
      </c>
      <c r="E56" s="57">
        <v>59</v>
      </c>
      <c r="F56" s="57">
        <v>4</v>
      </c>
      <c r="G56" s="57">
        <v>44</v>
      </c>
      <c r="H56" s="57">
        <v>2</v>
      </c>
      <c r="I56" s="57">
        <v>48</v>
      </c>
      <c r="J56" s="57">
        <v>4</v>
      </c>
      <c r="K56" s="57">
        <v>73</v>
      </c>
    </row>
    <row r="57" spans="1:11" ht="15.5" x14ac:dyDescent="0.35">
      <c r="A57" s="70" t="s">
        <v>51</v>
      </c>
      <c r="B57" s="57">
        <v>5</v>
      </c>
      <c r="C57" s="57">
        <v>40</v>
      </c>
      <c r="D57" s="57">
        <v>5</v>
      </c>
      <c r="E57" s="57">
        <v>44</v>
      </c>
      <c r="F57" s="57">
        <v>3</v>
      </c>
      <c r="G57" s="57">
        <v>35</v>
      </c>
      <c r="H57" s="57">
        <v>11</v>
      </c>
      <c r="I57" s="57">
        <v>37</v>
      </c>
      <c r="J57" s="57">
        <v>5</v>
      </c>
      <c r="K57" s="57">
        <v>40</v>
      </c>
    </row>
    <row r="58" spans="1:11" ht="15.5" x14ac:dyDescent="0.35">
      <c r="A58" s="70" t="s">
        <v>52</v>
      </c>
      <c r="B58" s="57">
        <v>2</v>
      </c>
      <c r="C58" s="57">
        <v>16</v>
      </c>
      <c r="D58" s="57">
        <v>3</v>
      </c>
      <c r="E58" s="57">
        <v>15</v>
      </c>
      <c r="F58" s="57">
        <v>3</v>
      </c>
      <c r="G58" s="57">
        <v>11</v>
      </c>
      <c r="H58" s="57">
        <v>3</v>
      </c>
      <c r="I58" s="57">
        <v>13</v>
      </c>
      <c r="J58" s="57">
        <v>6</v>
      </c>
      <c r="K58" s="57">
        <v>15</v>
      </c>
    </row>
    <row r="59" spans="1:11" ht="15.5" x14ac:dyDescent="0.35">
      <c r="A59" s="70" t="s">
        <v>53</v>
      </c>
      <c r="B59" s="57">
        <v>25</v>
      </c>
      <c r="C59" s="57">
        <v>160</v>
      </c>
      <c r="D59" s="57">
        <v>15</v>
      </c>
      <c r="E59" s="57">
        <v>193</v>
      </c>
      <c r="F59" s="57">
        <v>15</v>
      </c>
      <c r="G59" s="57">
        <v>192</v>
      </c>
      <c r="H59" s="57">
        <v>23</v>
      </c>
      <c r="I59" s="57">
        <v>188</v>
      </c>
      <c r="J59" s="57">
        <v>21</v>
      </c>
      <c r="K59" s="57">
        <v>227</v>
      </c>
    </row>
    <row r="60" spans="1:11" ht="15.5" x14ac:dyDescent="0.35">
      <c r="A60" s="70" t="s">
        <v>54</v>
      </c>
      <c r="B60" s="57">
        <v>2</v>
      </c>
      <c r="C60" s="57">
        <v>48</v>
      </c>
      <c r="D60" s="57">
        <v>1</v>
      </c>
      <c r="E60" s="57">
        <v>38</v>
      </c>
      <c r="F60" s="57">
        <v>4</v>
      </c>
      <c r="G60" s="57">
        <v>54</v>
      </c>
      <c r="H60" s="57">
        <v>1</v>
      </c>
      <c r="I60" s="57">
        <v>56</v>
      </c>
      <c r="J60" s="57">
        <v>6</v>
      </c>
      <c r="K60" s="57">
        <v>47</v>
      </c>
    </row>
    <row r="61" spans="1:11" ht="15.5" x14ac:dyDescent="0.35">
      <c r="A61" s="70" t="s">
        <v>55</v>
      </c>
      <c r="B61" s="57">
        <v>18</v>
      </c>
      <c r="C61" s="57">
        <v>310</v>
      </c>
      <c r="D61" s="57">
        <v>14</v>
      </c>
      <c r="E61" s="57">
        <v>323</v>
      </c>
      <c r="F61" s="57">
        <v>9</v>
      </c>
      <c r="G61" s="57">
        <v>321</v>
      </c>
      <c r="H61" s="57">
        <v>20</v>
      </c>
      <c r="I61" s="57">
        <v>300</v>
      </c>
      <c r="J61" s="57">
        <v>27</v>
      </c>
      <c r="K61" s="57">
        <v>338</v>
      </c>
    </row>
    <row r="62" spans="1:11" ht="15.5" x14ac:dyDescent="0.35">
      <c r="A62" s="70" t="s">
        <v>56</v>
      </c>
      <c r="B62" s="57">
        <v>6</v>
      </c>
      <c r="C62" s="57">
        <v>73</v>
      </c>
      <c r="D62" s="57">
        <v>5</v>
      </c>
      <c r="E62" s="57">
        <v>75</v>
      </c>
      <c r="F62" s="57">
        <v>5</v>
      </c>
      <c r="G62" s="57">
        <v>62</v>
      </c>
      <c r="H62" s="57">
        <v>8</v>
      </c>
      <c r="I62" s="57">
        <v>76</v>
      </c>
      <c r="J62" s="57">
        <v>11</v>
      </c>
      <c r="K62" s="57">
        <v>116</v>
      </c>
    </row>
    <row r="63" spans="1:11" ht="15.5" x14ac:dyDescent="0.35">
      <c r="A63" s="70" t="s">
        <v>57</v>
      </c>
      <c r="B63" s="57">
        <v>3</v>
      </c>
      <c r="C63" s="57">
        <v>32</v>
      </c>
      <c r="D63" s="57">
        <v>6</v>
      </c>
      <c r="E63" s="57">
        <v>40</v>
      </c>
      <c r="F63" s="57">
        <v>3</v>
      </c>
      <c r="G63" s="57">
        <v>31</v>
      </c>
      <c r="H63" s="57">
        <v>0</v>
      </c>
      <c r="I63" s="57">
        <v>42</v>
      </c>
      <c r="J63" s="57">
        <v>4</v>
      </c>
      <c r="K63" s="57">
        <v>48</v>
      </c>
    </row>
    <row r="64" spans="1:11" ht="15.5" x14ac:dyDescent="0.35">
      <c r="A64" s="73" t="s">
        <v>505</v>
      </c>
      <c r="B64" s="57">
        <v>760</v>
      </c>
      <c r="C64" s="57">
        <v>13520</v>
      </c>
      <c r="D64" s="57">
        <v>700</v>
      </c>
      <c r="E64" s="57">
        <v>13994</v>
      </c>
      <c r="F64" s="57">
        <v>720</v>
      </c>
      <c r="G64" s="57">
        <v>13652</v>
      </c>
      <c r="H64" s="57">
        <v>849</v>
      </c>
      <c r="I64" s="57">
        <v>12607</v>
      </c>
      <c r="J64" s="57">
        <v>955</v>
      </c>
      <c r="K64" s="57">
        <v>15146</v>
      </c>
    </row>
    <row r="65" spans="1:1" ht="15" customHeight="1" x14ac:dyDescent="0.35"/>
    <row r="66" spans="1:1" x14ac:dyDescent="0.35">
      <c r="A66" s="46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5C4D-9D2B-439E-A1DD-DBD69106B1AA}">
  <dimension ref="A1:K64"/>
  <sheetViews>
    <sheetView workbookViewId="0">
      <selection activeCell="A2" sqref="A2"/>
    </sheetView>
  </sheetViews>
  <sheetFormatPr defaultRowHeight="14.5" x14ac:dyDescent="0.35"/>
  <cols>
    <col min="1" max="1" width="17.81640625" bestFit="1" customWidth="1"/>
    <col min="2" max="2" width="9.26953125" bestFit="1" customWidth="1"/>
    <col min="3" max="3" width="8.7265625" bestFit="1" customWidth="1"/>
    <col min="4" max="4" width="9.26953125" bestFit="1" customWidth="1"/>
    <col min="5" max="5" width="8.7265625" bestFit="1" customWidth="1"/>
    <col min="6" max="6" width="9.26953125" bestFit="1" customWidth="1"/>
    <col min="7" max="7" width="8.7265625" bestFit="1" customWidth="1"/>
    <col min="8" max="8" width="9.26953125" bestFit="1" customWidth="1"/>
    <col min="9" max="9" width="8.7265625" bestFit="1" customWidth="1"/>
    <col min="10" max="10" width="9.26953125" bestFit="1" customWidth="1"/>
    <col min="11" max="11" width="8.7265625" bestFit="1" customWidth="1"/>
    <col min="12" max="12" width="11.26953125" bestFit="1" customWidth="1"/>
    <col min="13" max="13" width="9.81640625" bestFit="1" customWidth="1"/>
    <col min="14" max="14" width="7.453125" bestFit="1" customWidth="1"/>
    <col min="15" max="15" width="6.1796875" bestFit="1" customWidth="1"/>
    <col min="16" max="16" width="9.81640625" bestFit="1" customWidth="1"/>
    <col min="17" max="17" width="11.26953125" bestFit="1" customWidth="1"/>
  </cols>
  <sheetData>
    <row r="1" spans="1:11" ht="17.5" x14ac:dyDescent="0.35">
      <c r="A1" s="1" t="str">
        <f>Parameters!$A$51</f>
        <v>TABLE 8M PERSONS KILLED AND INJURED IN DUI/PCF CRASHES BY COUNTY 2017-2021</v>
      </c>
    </row>
    <row r="3" spans="1:11" ht="15.5" x14ac:dyDescent="0.35">
      <c r="A3" s="55" t="s">
        <v>498</v>
      </c>
      <c r="B3" s="77" t="s">
        <v>498</v>
      </c>
      <c r="C3" s="60"/>
      <c r="D3" s="60"/>
      <c r="E3" s="60"/>
      <c r="F3" s="60"/>
      <c r="G3" s="60"/>
      <c r="H3" s="60"/>
      <c r="I3" s="60"/>
      <c r="J3" s="60"/>
      <c r="K3" s="60"/>
    </row>
    <row r="4" spans="1:11" ht="15.5" x14ac:dyDescent="0.35">
      <c r="A4" s="56"/>
      <c r="B4" s="60">
        <v>2017</v>
      </c>
      <c r="C4" s="60"/>
      <c r="D4" s="60">
        <v>2018</v>
      </c>
      <c r="E4" s="60"/>
      <c r="F4" s="60">
        <v>2019</v>
      </c>
      <c r="G4" s="60"/>
      <c r="H4" s="60">
        <v>2020</v>
      </c>
      <c r="I4" s="60"/>
      <c r="J4" s="60">
        <v>2021</v>
      </c>
      <c r="K4" s="60"/>
    </row>
    <row r="5" spans="1:11" ht="15.5" x14ac:dyDescent="0.35">
      <c r="A5" s="61" t="s">
        <v>630</v>
      </c>
      <c r="B5" s="71" t="s">
        <v>496</v>
      </c>
      <c r="C5" s="71" t="s">
        <v>497</v>
      </c>
      <c r="D5" s="71" t="s">
        <v>496</v>
      </c>
      <c r="E5" s="71" t="s">
        <v>497</v>
      </c>
      <c r="F5" s="71" t="s">
        <v>496</v>
      </c>
      <c r="G5" s="71" t="s">
        <v>497</v>
      </c>
      <c r="H5" s="71" t="s">
        <v>496</v>
      </c>
      <c r="I5" s="71" t="s">
        <v>497</v>
      </c>
      <c r="J5" s="71" t="s">
        <v>496</v>
      </c>
      <c r="K5" s="71" t="s">
        <v>497</v>
      </c>
    </row>
    <row r="6" spans="1:11" ht="15.5" x14ac:dyDescent="0.35">
      <c r="A6" s="70" t="s">
        <v>0</v>
      </c>
      <c r="B6" s="57">
        <v>31</v>
      </c>
      <c r="C6" s="57">
        <v>703</v>
      </c>
      <c r="D6" s="57">
        <v>20</v>
      </c>
      <c r="E6" s="57">
        <v>705</v>
      </c>
      <c r="F6" s="57">
        <v>13</v>
      </c>
      <c r="G6" s="57">
        <v>642</v>
      </c>
      <c r="H6" s="57">
        <v>27</v>
      </c>
      <c r="I6" s="57">
        <v>519</v>
      </c>
      <c r="J6" s="57">
        <v>25</v>
      </c>
      <c r="K6" s="57">
        <v>637</v>
      </c>
    </row>
    <row r="7" spans="1:11" ht="15.5" x14ac:dyDescent="0.35">
      <c r="A7" s="70" t="s">
        <v>1</v>
      </c>
      <c r="B7" s="57">
        <v>3</v>
      </c>
      <c r="C7" s="57">
        <v>12</v>
      </c>
      <c r="D7" s="57">
        <v>1</v>
      </c>
      <c r="E7" s="57">
        <v>7</v>
      </c>
      <c r="F7" s="57">
        <v>0</v>
      </c>
      <c r="G7" s="57">
        <v>1</v>
      </c>
      <c r="H7" s="57">
        <v>0</v>
      </c>
      <c r="I7" s="57">
        <v>1</v>
      </c>
      <c r="J7" s="57">
        <v>0</v>
      </c>
      <c r="K7" s="57">
        <v>2</v>
      </c>
    </row>
    <row r="8" spans="1:11" ht="15.5" x14ac:dyDescent="0.35">
      <c r="A8" s="70" t="s">
        <v>2</v>
      </c>
      <c r="B8" s="57">
        <v>7</v>
      </c>
      <c r="C8" s="57">
        <v>56</v>
      </c>
      <c r="D8" s="57">
        <v>5</v>
      </c>
      <c r="E8" s="57">
        <v>36</v>
      </c>
      <c r="F8" s="57">
        <v>4</v>
      </c>
      <c r="G8" s="57">
        <v>32</v>
      </c>
      <c r="H8" s="57">
        <v>9</v>
      </c>
      <c r="I8" s="57">
        <v>38</v>
      </c>
      <c r="J8" s="57">
        <v>11</v>
      </c>
      <c r="K8" s="57">
        <v>51</v>
      </c>
    </row>
    <row r="9" spans="1:11" ht="15.5" x14ac:dyDescent="0.35">
      <c r="A9" s="70" t="s">
        <v>3</v>
      </c>
      <c r="B9" s="57">
        <v>10</v>
      </c>
      <c r="C9" s="57">
        <v>143</v>
      </c>
      <c r="D9" s="57">
        <v>13</v>
      </c>
      <c r="E9" s="57">
        <v>178</v>
      </c>
      <c r="F9" s="57">
        <v>14</v>
      </c>
      <c r="G9" s="57">
        <v>156</v>
      </c>
      <c r="H9" s="57">
        <v>16</v>
      </c>
      <c r="I9" s="57">
        <v>159</v>
      </c>
      <c r="J9" s="57">
        <v>18</v>
      </c>
      <c r="K9" s="57">
        <v>187</v>
      </c>
    </row>
    <row r="10" spans="1:11" ht="15.5" x14ac:dyDescent="0.35">
      <c r="A10" s="70" t="s">
        <v>4</v>
      </c>
      <c r="B10" s="57">
        <v>9</v>
      </c>
      <c r="C10" s="57">
        <v>59</v>
      </c>
      <c r="D10" s="57">
        <v>6</v>
      </c>
      <c r="E10" s="57">
        <v>47</v>
      </c>
      <c r="F10" s="57">
        <v>6</v>
      </c>
      <c r="G10" s="57">
        <v>45</v>
      </c>
      <c r="H10" s="57">
        <v>2</v>
      </c>
      <c r="I10" s="57">
        <v>45</v>
      </c>
      <c r="J10" s="57">
        <v>6</v>
      </c>
      <c r="K10" s="57">
        <v>57</v>
      </c>
    </row>
    <row r="11" spans="1:11" ht="15.5" x14ac:dyDescent="0.35">
      <c r="A11" s="70" t="s">
        <v>5</v>
      </c>
      <c r="B11" s="57">
        <v>2</v>
      </c>
      <c r="C11" s="57">
        <v>18</v>
      </c>
      <c r="D11" s="57">
        <v>1</v>
      </c>
      <c r="E11" s="57">
        <v>24</v>
      </c>
      <c r="F11" s="57">
        <v>3</v>
      </c>
      <c r="G11" s="57">
        <v>28</v>
      </c>
      <c r="H11" s="57">
        <v>4</v>
      </c>
      <c r="I11" s="57">
        <v>17</v>
      </c>
      <c r="J11" s="57">
        <v>3</v>
      </c>
      <c r="K11" s="57">
        <v>48</v>
      </c>
    </row>
    <row r="12" spans="1:11" ht="15.5" x14ac:dyDescent="0.35">
      <c r="A12" s="70" t="s">
        <v>6</v>
      </c>
      <c r="B12" s="57">
        <v>16</v>
      </c>
      <c r="C12" s="57">
        <v>476</v>
      </c>
      <c r="D12" s="57">
        <v>26</v>
      </c>
      <c r="E12" s="57">
        <v>537</v>
      </c>
      <c r="F12" s="57">
        <v>18</v>
      </c>
      <c r="G12" s="57">
        <v>526</v>
      </c>
      <c r="H12" s="57">
        <v>25</v>
      </c>
      <c r="I12" s="57">
        <v>384</v>
      </c>
      <c r="J12" s="57">
        <v>22</v>
      </c>
      <c r="K12" s="57">
        <v>394</v>
      </c>
    </row>
    <row r="13" spans="1:11" ht="15.5" x14ac:dyDescent="0.35">
      <c r="A13" s="70" t="s">
        <v>7</v>
      </c>
      <c r="B13" s="57">
        <v>3</v>
      </c>
      <c r="C13" s="57">
        <v>22</v>
      </c>
      <c r="D13" s="57">
        <v>1</v>
      </c>
      <c r="E13" s="57">
        <v>19</v>
      </c>
      <c r="F13" s="57">
        <v>0</v>
      </c>
      <c r="G13" s="57">
        <v>27</v>
      </c>
      <c r="H13" s="57">
        <v>2</v>
      </c>
      <c r="I13" s="57">
        <v>34</v>
      </c>
      <c r="J13" s="57">
        <v>0</v>
      </c>
      <c r="K13" s="57">
        <v>24</v>
      </c>
    </row>
    <row r="14" spans="1:11" ht="15.5" x14ac:dyDescent="0.35">
      <c r="A14" s="70" t="s">
        <v>8</v>
      </c>
      <c r="B14" s="57">
        <v>7</v>
      </c>
      <c r="C14" s="57">
        <v>156</v>
      </c>
      <c r="D14" s="57">
        <v>7</v>
      </c>
      <c r="E14" s="57">
        <v>182</v>
      </c>
      <c r="F14" s="57">
        <v>9</v>
      </c>
      <c r="G14" s="57">
        <v>120</v>
      </c>
      <c r="H14" s="57">
        <v>5</v>
      </c>
      <c r="I14" s="57">
        <v>137</v>
      </c>
      <c r="J14" s="57">
        <v>15</v>
      </c>
      <c r="K14" s="57">
        <v>134</v>
      </c>
    </row>
    <row r="15" spans="1:11" ht="15.5" x14ac:dyDescent="0.35">
      <c r="A15" s="70" t="s">
        <v>9</v>
      </c>
      <c r="B15" s="57">
        <v>34</v>
      </c>
      <c r="C15" s="57">
        <v>360</v>
      </c>
      <c r="D15" s="57">
        <v>23</v>
      </c>
      <c r="E15" s="57">
        <v>419</v>
      </c>
      <c r="F15" s="57">
        <v>30</v>
      </c>
      <c r="G15" s="57">
        <v>461</v>
      </c>
      <c r="H15" s="57">
        <v>47</v>
      </c>
      <c r="I15" s="57">
        <v>439</v>
      </c>
      <c r="J15" s="57">
        <v>44</v>
      </c>
      <c r="K15" s="57">
        <v>552</v>
      </c>
    </row>
    <row r="16" spans="1:11" ht="15.5" x14ac:dyDescent="0.35">
      <c r="A16" s="70" t="s">
        <v>10</v>
      </c>
      <c r="B16" s="57">
        <v>6</v>
      </c>
      <c r="C16" s="57">
        <v>35</v>
      </c>
      <c r="D16" s="57">
        <v>2</v>
      </c>
      <c r="E16" s="57">
        <v>19</v>
      </c>
      <c r="F16" s="57">
        <v>4</v>
      </c>
      <c r="G16" s="57">
        <v>17</v>
      </c>
      <c r="H16" s="57">
        <v>3</v>
      </c>
      <c r="I16" s="57">
        <v>30</v>
      </c>
      <c r="J16" s="57">
        <v>5</v>
      </c>
      <c r="K16" s="57">
        <v>31</v>
      </c>
    </row>
    <row r="17" spans="1:11" ht="15.5" x14ac:dyDescent="0.35">
      <c r="A17" s="70" t="s">
        <v>11</v>
      </c>
      <c r="B17" s="57">
        <v>18</v>
      </c>
      <c r="C17" s="57">
        <v>131</v>
      </c>
      <c r="D17" s="57">
        <v>10</v>
      </c>
      <c r="E17" s="57">
        <v>108</v>
      </c>
      <c r="F17" s="57">
        <v>14</v>
      </c>
      <c r="G17" s="57">
        <v>103</v>
      </c>
      <c r="H17" s="57">
        <v>11</v>
      </c>
      <c r="I17" s="57">
        <v>118</v>
      </c>
      <c r="J17" s="57">
        <v>7</v>
      </c>
      <c r="K17" s="57">
        <v>98</v>
      </c>
    </row>
    <row r="18" spans="1:11" ht="15.5" x14ac:dyDescent="0.35">
      <c r="A18" s="70" t="s">
        <v>12</v>
      </c>
      <c r="B18" s="57">
        <v>3</v>
      </c>
      <c r="C18" s="57">
        <v>71</v>
      </c>
      <c r="D18" s="57">
        <v>5</v>
      </c>
      <c r="E18" s="57">
        <v>64</v>
      </c>
      <c r="F18" s="57">
        <v>3</v>
      </c>
      <c r="G18" s="57">
        <v>75</v>
      </c>
      <c r="H18" s="57">
        <v>2</v>
      </c>
      <c r="I18" s="57">
        <v>62</v>
      </c>
      <c r="J18" s="57">
        <v>17</v>
      </c>
      <c r="K18" s="57">
        <v>88</v>
      </c>
    </row>
    <row r="19" spans="1:11" ht="15.5" x14ac:dyDescent="0.35">
      <c r="A19" s="70" t="s">
        <v>13</v>
      </c>
      <c r="B19" s="57">
        <v>2</v>
      </c>
      <c r="C19" s="57">
        <v>9</v>
      </c>
      <c r="D19" s="57">
        <v>0</v>
      </c>
      <c r="E19" s="57">
        <v>11</v>
      </c>
      <c r="F19" s="57">
        <v>3</v>
      </c>
      <c r="G19" s="57">
        <v>17</v>
      </c>
      <c r="H19" s="57">
        <v>0</v>
      </c>
      <c r="I19" s="57">
        <v>21</v>
      </c>
      <c r="J19" s="57">
        <v>1</v>
      </c>
      <c r="K19" s="57">
        <v>14</v>
      </c>
    </row>
    <row r="20" spans="1:11" ht="15.5" x14ac:dyDescent="0.35">
      <c r="A20" s="70" t="s">
        <v>14</v>
      </c>
      <c r="B20" s="57">
        <v>29</v>
      </c>
      <c r="C20" s="57">
        <v>609</v>
      </c>
      <c r="D20" s="57">
        <v>38</v>
      </c>
      <c r="E20" s="57">
        <v>620</v>
      </c>
      <c r="F20" s="57">
        <v>35</v>
      </c>
      <c r="G20" s="57">
        <v>587</v>
      </c>
      <c r="H20" s="57">
        <v>62</v>
      </c>
      <c r="I20" s="57">
        <v>686</v>
      </c>
      <c r="J20" s="57">
        <v>62</v>
      </c>
      <c r="K20" s="57">
        <v>727</v>
      </c>
    </row>
    <row r="21" spans="1:11" ht="15.5" x14ac:dyDescent="0.35">
      <c r="A21" s="70" t="s">
        <v>15</v>
      </c>
      <c r="B21" s="57">
        <v>6</v>
      </c>
      <c r="C21" s="57">
        <v>91</v>
      </c>
      <c r="D21" s="57">
        <v>12</v>
      </c>
      <c r="E21" s="57">
        <v>85</v>
      </c>
      <c r="F21" s="57">
        <v>4</v>
      </c>
      <c r="G21" s="57">
        <v>104</v>
      </c>
      <c r="H21" s="57">
        <v>13</v>
      </c>
      <c r="I21" s="57">
        <v>97</v>
      </c>
      <c r="J21" s="57">
        <v>11</v>
      </c>
      <c r="K21" s="57">
        <v>109</v>
      </c>
    </row>
    <row r="22" spans="1:11" ht="15.5" x14ac:dyDescent="0.35">
      <c r="A22" s="70" t="s">
        <v>16</v>
      </c>
      <c r="B22" s="57">
        <v>7</v>
      </c>
      <c r="C22" s="57">
        <v>60</v>
      </c>
      <c r="D22" s="57">
        <v>4</v>
      </c>
      <c r="E22" s="57">
        <v>61</v>
      </c>
      <c r="F22" s="57">
        <v>2</v>
      </c>
      <c r="G22" s="57">
        <v>72</v>
      </c>
      <c r="H22" s="57">
        <v>1</v>
      </c>
      <c r="I22" s="57">
        <v>74</v>
      </c>
      <c r="J22" s="57">
        <v>9</v>
      </c>
      <c r="K22" s="57">
        <v>88</v>
      </c>
    </row>
    <row r="23" spans="1:11" ht="15.5" x14ac:dyDescent="0.35">
      <c r="A23" s="70" t="s">
        <v>17</v>
      </c>
      <c r="B23" s="57">
        <v>0</v>
      </c>
      <c r="C23" s="57">
        <v>12</v>
      </c>
      <c r="D23" s="57">
        <v>3</v>
      </c>
      <c r="E23" s="57">
        <v>24</v>
      </c>
      <c r="F23" s="57">
        <v>0</v>
      </c>
      <c r="G23" s="57">
        <v>15</v>
      </c>
      <c r="H23" s="57">
        <v>5</v>
      </c>
      <c r="I23" s="57">
        <v>13</v>
      </c>
      <c r="J23" s="57">
        <v>1</v>
      </c>
      <c r="K23" s="57">
        <v>15</v>
      </c>
    </row>
    <row r="24" spans="1:11" ht="15.5" x14ac:dyDescent="0.35">
      <c r="A24" s="70" t="s">
        <v>18</v>
      </c>
      <c r="B24" s="57">
        <v>89</v>
      </c>
      <c r="C24" s="57">
        <v>4801</v>
      </c>
      <c r="D24" s="57">
        <v>91</v>
      </c>
      <c r="E24" s="57">
        <v>4839</v>
      </c>
      <c r="F24" s="57">
        <v>85</v>
      </c>
      <c r="G24" s="57">
        <v>4746</v>
      </c>
      <c r="H24" s="57">
        <v>114</v>
      </c>
      <c r="I24" s="57">
        <v>4162</v>
      </c>
      <c r="J24" s="57">
        <v>101</v>
      </c>
      <c r="K24" s="57">
        <v>5064</v>
      </c>
    </row>
    <row r="25" spans="1:11" ht="15.5" x14ac:dyDescent="0.35">
      <c r="A25" s="70" t="s">
        <v>19</v>
      </c>
      <c r="B25" s="57">
        <v>12</v>
      </c>
      <c r="C25" s="57">
        <v>137</v>
      </c>
      <c r="D25" s="57">
        <v>13</v>
      </c>
      <c r="E25" s="57">
        <v>161</v>
      </c>
      <c r="F25" s="57">
        <v>8</v>
      </c>
      <c r="G25" s="57">
        <v>123</v>
      </c>
      <c r="H25" s="57">
        <v>16</v>
      </c>
      <c r="I25" s="57">
        <v>123</v>
      </c>
      <c r="J25" s="57">
        <v>14</v>
      </c>
      <c r="K25" s="57">
        <v>174</v>
      </c>
    </row>
    <row r="26" spans="1:11" ht="15.5" x14ac:dyDescent="0.35">
      <c r="A26" s="70" t="s">
        <v>20</v>
      </c>
      <c r="B26" s="57">
        <v>0</v>
      </c>
      <c r="C26" s="57">
        <v>112</v>
      </c>
      <c r="D26" s="57">
        <v>3</v>
      </c>
      <c r="E26" s="57">
        <v>113</v>
      </c>
      <c r="F26" s="57">
        <v>8</v>
      </c>
      <c r="G26" s="57">
        <v>123</v>
      </c>
      <c r="H26" s="57">
        <v>0</v>
      </c>
      <c r="I26" s="57">
        <v>103</v>
      </c>
      <c r="J26" s="57">
        <v>1</v>
      </c>
      <c r="K26" s="57">
        <v>119</v>
      </c>
    </row>
    <row r="27" spans="1:11" ht="15.5" x14ac:dyDescent="0.35">
      <c r="A27" s="70" t="s">
        <v>21</v>
      </c>
      <c r="B27" s="57">
        <v>4</v>
      </c>
      <c r="C27" s="57">
        <v>26</v>
      </c>
      <c r="D27" s="57">
        <v>1</v>
      </c>
      <c r="E27" s="57">
        <v>13</v>
      </c>
      <c r="F27" s="57">
        <v>2</v>
      </c>
      <c r="G27" s="57">
        <v>9</v>
      </c>
      <c r="H27" s="57">
        <v>1</v>
      </c>
      <c r="I27" s="57">
        <v>17</v>
      </c>
      <c r="J27" s="57">
        <v>0</v>
      </c>
      <c r="K27" s="57">
        <v>10</v>
      </c>
    </row>
    <row r="28" spans="1:11" ht="15.5" x14ac:dyDescent="0.35">
      <c r="A28" s="70" t="s">
        <v>22</v>
      </c>
      <c r="B28" s="57">
        <v>7</v>
      </c>
      <c r="C28" s="57">
        <v>123</v>
      </c>
      <c r="D28" s="57">
        <v>13</v>
      </c>
      <c r="E28" s="57">
        <v>103</v>
      </c>
      <c r="F28" s="57">
        <v>9</v>
      </c>
      <c r="G28" s="57">
        <v>84</v>
      </c>
      <c r="H28" s="57">
        <v>8</v>
      </c>
      <c r="I28" s="57">
        <v>100</v>
      </c>
      <c r="J28" s="57">
        <v>7</v>
      </c>
      <c r="K28" s="57">
        <v>105</v>
      </c>
    </row>
    <row r="29" spans="1:11" ht="15.5" x14ac:dyDescent="0.35">
      <c r="A29" s="70" t="s">
        <v>23</v>
      </c>
      <c r="B29" s="57">
        <v>21</v>
      </c>
      <c r="C29" s="57">
        <v>228</v>
      </c>
      <c r="D29" s="57">
        <v>12</v>
      </c>
      <c r="E29" s="57">
        <v>229</v>
      </c>
      <c r="F29" s="57">
        <v>13</v>
      </c>
      <c r="G29" s="57">
        <v>254</v>
      </c>
      <c r="H29" s="57">
        <v>9</v>
      </c>
      <c r="I29" s="57">
        <v>262</v>
      </c>
      <c r="J29" s="57">
        <v>18</v>
      </c>
      <c r="K29" s="57">
        <v>249</v>
      </c>
    </row>
    <row r="30" spans="1:11" ht="15.5" x14ac:dyDescent="0.35">
      <c r="A30" s="70" t="s">
        <v>24</v>
      </c>
      <c r="B30" s="57">
        <v>0</v>
      </c>
      <c r="C30" s="57">
        <v>9</v>
      </c>
      <c r="D30" s="57">
        <v>0</v>
      </c>
      <c r="E30" s="57">
        <v>11</v>
      </c>
      <c r="F30" s="57">
        <v>0</v>
      </c>
      <c r="G30" s="57">
        <v>4</v>
      </c>
      <c r="H30" s="57">
        <v>1</v>
      </c>
      <c r="I30" s="57">
        <v>6</v>
      </c>
      <c r="J30" s="57">
        <v>1</v>
      </c>
      <c r="K30" s="57">
        <v>10</v>
      </c>
    </row>
    <row r="31" spans="1:11" ht="15.5" x14ac:dyDescent="0.35">
      <c r="A31" s="70" t="s">
        <v>25</v>
      </c>
      <c r="B31" s="57">
        <v>2</v>
      </c>
      <c r="C31" s="57">
        <v>19</v>
      </c>
      <c r="D31" s="57">
        <v>0</v>
      </c>
      <c r="E31" s="57">
        <v>10</v>
      </c>
      <c r="F31" s="57">
        <v>0</v>
      </c>
      <c r="G31" s="57">
        <v>3</v>
      </c>
      <c r="H31" s="57">
        <v>2</v>
      </c>
      <c r="I31" s="57">
        <v>14</v>
      </c>
      <c r="J31" s="57">
        <v>2</v>
      </c>
      <c r="K31" s="57">
        <v>8</v>
      </c>
    </row>
    <row r="32" spans="1:11" ht="15.5" x14ac:dyDescent="0.35">
      <c r="A32" s="70" t="s">
        <v>26</v>
      </c>
      <c r="B32" s="57">
        <v>16</v>
      </c>
      <c r="C32" s="57">
        <v>242</v>
      </c>
      <c r="D32" s="57">
        <v>16</v>
      </c>
      <c r="E32" s="57">
        <v>343</v>
      </c>
      <c r="F32" s="57">
        <v>16</v>
      </c>
      <c r="G32" s="57">
        <v>357</v>
      </c>
      <c r="H32" s="57">
        <v>20</v>
      </c>
      <c r="I32" s="57">
        <v>270</v>
      </c>
      <c r="J32" s="57">
        <v>17</v>
      </c>
      <c r="K32" s="57">
        <v>287</v>
      </c>
    </row>
    <row r="33" spans="1:11" ht="15.5" x14ac:dyDescent="0.35">
      <c r="A33" s="70" t="s">
        <v>27</v>
      </c>
      <c r="B33" s="57">
        <v>1</v>
      </c>
      <c r="C33" s="57">
        <v>81</v>
      </c>
      <c r="D33" s="57">
        <v>3</v>
      </c>
      <c r="E33" s="57">
        <v>138</v>
      </c>
      <c r="F33" s="57">
        <v>3</v>
      </c>
      <c r="G33" s="57">
        <v>116</v>
      </c>
      <c r="H33" s="57">
        <v>5</v>
      </c>
      <c r="I33" s="57">
        <v>108</v>
      </c>
      <c r="J33" s="57">
        <v>3</v>
      </c>
      <c r="K33" s="57">
        <v>112</v>
      </c>
    </row>
    <row r="34" spans="1:11" ht="15.5" x14ac:dyDescent="0.35">
      <c r="A34" s="70" t="s">
        <v>28</v>
      </c>
      <c r="B34" s="57">
        <v>2</v>
      </c>
      <c r="C34" s="57">
        <v>85</v>
      </c>
      <c r="D34" s="57">
        <v>7</v>
      </c>
      <c r="E34" s="57">
        <v>82</v>
      </c>
      <c r="F34" s="57">
        <v>2</v>
      </c>
      <c r="G34" s="57">
        <v>73</v>
      </c>
      <c r="H34" s="57">
        <v>6</v>
      </c>
      <c r="I34" s="57">
        <v>76</v>
      </c>
      <c r="J34" s="57">
        <v>8</v>
      </c>
      <c r="K34" s="57">
        <v>106</v>
      </c>
    </row>
    <row r="35" spans="1:11" ht="15.5" x14ac:dyDescent="0.35">
      <c r="A35" s="70" t="s">
        <v>29</v>
      </c>
      <c r="B35" s="57">
        <v>45</v>
      </c>
      <c r="C35" s="57">
        <v>1525</v>
      </c>
      <c r="D35" s="57">
        <v>51</v>
      </c>
      <c r="E35" s="57">
        <v>1553</v>
      </c>
      <c r="F35" s="57">
        <v>51</v>
      </c>
      <c r="G35" s="57">
        <v>1503</v>
      </c>
      <c r="H35" s="57">
        <v>51</v>
      </c>
      <c r="I35" s="57">
        <v>1127</v>
      </c>
      <c r="J35" s="57">
        <v>66</v>
      </c>
      <c r="K35" s="57">
        <v>1766</v>
      </c>
    </row>
    <row r="36" spans="1:11" ht="15.5" x14ac:dyDescent="0.35">
      <c r="A36" s="70" t="s">
        <v>30</v>
      </c>
      <c r="B36" s="57">
        <v>7</v>
      </c>
      <c r="C36" s="57">
        <v>157</v>
      </c>
      <c r="D36" s="57">
        <v>2</v>
      </c>
      <c r="E36" s="57">
        <v>235</v>
      </c>
      <c r="F36" s="57">
        <v>5</v>
      </c>
      <c r="G36" s="57">
        <v>219</v>
      </c>
      <c r="H36" s="57">
        <v>8</v>
      </c>
      <c r="I36" s="57">
        <v>247</v>
      </c>
      <c r="J36" s="57">
        <v>8</v>
      </c>
      <c r="K36" s="57">
        <v>241</v>
      </c>
    </row>
    <row r="37" spans="1:11" ht="15.5" x14ac:dyDescent="0.35">
      <c r="A37" s="70" t="s">
        <v>31</v>
      </c>
      <c r="B37" s="57">
        <v>3</v>
      </c>
      <c r="C37" s="57">
        <v>28</v>
      </c>
      <c r="D37" s="57">
        <v>5</v>
      </c>
      <c r="E37" s="57">
        <v>37</v>
      </c>
      <c r="F37" s="57">
        <v>1</v>
      </c>
      <c r="G37" s="57">
        <v>31</v>
      </c>
      <c r="H37" s="57">
        <v>1</v>
      </c>
      <c r="I37" s="57">
        <v>16</v>
      </c>
      <c r="J37" s="57">
        <v>1</v>
      </c>
      <c r="K37" s="57">
        <v>28</v>
      </c>
    </row>
    <row r="38" spans="1:11" ht="15.5" x14ac:dyDescent="0.35">
      <c r="A38" s="70" t="s">
        <v>32</v>
      </c>
      <c r="B38" s="57">
        <v>76</v>
      </c>
      <c r="C38" s="57">
        <v>1413</v>
      </c>
      <c r="D38" s="57">
        <v>86</v>
      </c>
      <c r="E38" s="57">
        <v>1368</v>
      </c>
      <c r="F38" s="57">
        <v>70</v>
      </c>
      <c r="G38" s="57">
        <v>1331</v>
      </c>
      <c r="H38" s="57">
        <v>79</v>
      </c>
      <c r="I38" s="57">
        <v>1146</v>
      </c>
      <c r="J38" s="57">
        <v>81</v>
      </c>
      <c r="K38" s="57">
        <v>1577</v>
      </c>
    </row>
    <row r="39" spans="1:11" ht="15.5" x14ac:dyDescent="0.35">
      <c r="A39" s="70" t="s">
        <v>33</v>
      </c>
      <c r="B39" s="57">
        <v>36</v>
      </c>
      <c r="C39" s="57">
        <v>943</v>
      </c>
      <c r="D39" s="57">
        <v>25</v>
      </c>
      <c r="E39" s="57">
        <v>1057</v>
      </c>
      <c r="F39" s="57">
        <v>47</v>
      </c>
      <c r="G39" s="57">
        <v>1037</v>
      </c>
      <c r="H39" s="57">
        <v>32</v>
      </c>
      <c r="I39" s="57">
        <v>966</v>
      </c>
      <c r="J39" s="57">
        <v>52</v>
      </c>
      <c r="K39" s="57">
        <v>1027</v>
      </c>
    </row>
    <row r="40" spans="1:11" ht="15.5" x14ac:dyDescent="0.35">
      <c r="A40" s="70" t="s">
        <v>34</v>
      </c>
      <c r="B40" s="57">
        <v>2</v>
      </c>
      <c r="C40" s="57">
        <v>42</v>
      </c>
      <c r="D40" s="57">
        <v>3</v>
      </c>
      <c r="E40" s="57">
        <v>46</v>
      </c>
      <c r="F40" s="57">
        <v>4</v>
      </c>
      <c r="G40" s="57">
        <v>33</v>
      </c>
      <c r="H40" s="57">
        <v>3</v>
      </c>
      <c r="I40" s="57">
        <v>36</v>
      </c>
      <c r="J40" s="57">
        <v>1</v>
      </c>
      <c r="K40" s="57">
        <v>48</v>
      </c>
    </row>
    <row r="41" spans="1:11" ht="15.5" x14ac:dyDescent="0.35">
      <c r="A41" s="70" t="s">
        <v>35</v>
      </c>
      <c r="B41" s="57">
        <v>54</v>
      </c>
      <c r="C41" s="57">
        <v>1177</v>
      </c>
      <c r="D41" s="57">
        <v>43</v>
      </c>
      <c r="E41" s="57">
        <v>1310</v>
      </c>
      <c r="F41" s="57">
        <v>51</v>
      </c>
      <c r="G41" s="57">
        <v>1265</v>
      </c>
      <c r="H41" s="57">
        <v>66</v>
      </c>
      <c r="I41" s="57">
        <v>1119</v>
      </c>
      <c r="J41" s="57">
        <v>77</v>
      </c>
      <c r="K41" s="57">
        <v>1441</v>
      </c>
    </row>
    <row r="42" spans="1:11" ht="15.5" x14ac:dyDescent="0.35">
      <c r="A42" s="70" t="s">
        <v>36</v>
      </c>
      <c r="B42" s="57">
        <v>52</v>
      </c>
      <c r="C42" s="57">
        <v>1410</v>
      </c>
      <c r="D42" s="57">
        <v>53</v>
      </c>
      <c r="E42" s="57">
        <v>1437</v>
      </c>
      <c r="F42" s="57">
        <v>54</v>
      </c>
      <c r="G42" s="57">
        <v>1511</v>
      </c>
      <c r="H42" s="57">
        <v>74</v>
      </c>
      <c r="I42" s="57">
        <v>1355</v>
      </c>
      <c r="J42" s="57">
        <v>76</v>
      </c>
      <c r="K42" s="57">
        <v>1715</v>
      </c>
    </row>
    <row r="43" spans="1:11" ht="15.5" x14ac:dyDescent="0.35">
      <c r="A43" s="70" t="s">
        <v>37</v>
      </c>
      <c r="B43" s="57">
        <v>0</v>
      </c>
      <c r="C43" s="57">
        <v>225</v>
      </c>
      <c r="D43" s="57">
        <v>1</v>
      </c>
      <c r="E43" s="57">
        <v>212</v>
      </c>
      <c r="F43" s="57">
        <v>4</v>
      </c>
      <c r="G43" s="57">
        <v>221</v>
      </c>
      <c r="H43" s="57">
        <v>2</v>
      </c>
      <c r="I43" s="57">
        <v>155</v>
      </c>
      <c r="J43" s="57">
        <v>5</v>
      </c>
      <c r="K43" s="57">
        <v>226</v>
      </c>
    </row>
    <row r="44" spans="1:11" ht="15.5" x14ac:dyDescent="0.35">
      <c r="A44" s="70" t="s">
        <v>38</v>
      </c>
      <c r="B44" s="57">
        <v>35</v>
      </c>
      <c r="C44" s="57">
        <v>501</v>
      </c>
      <c r="D44" s="57">
        <v>34</v>
      </c>
      <c r="E44" s="57">
        <v>517</v>
      </c>
      <c r="F44" s="57">
        <v>35</v>
      </c>
      <c r="G44" s="57">
        <v>607</v>
      </c>
      <c r="H44" s="57">
        <v>44</v>
      </c>
      <c r="I44" s="57">
        <v>606</v>
      </c>
      <c r="J44" s="57">
        <v>64</v>
      </c>
      <c r="K44" s="57">
        <v>619</v>
      </c>
    </row>
    <row r="45" spans="1:11" ht="15.5" x14ac:dyDescent="0.35">
      <c r="A45" s="70" t="s">
        <v>39</v>
      </c>
      <c r="B45" s="57">
        <v>16</v>
      </c>
      <c r="C45" s="57">
        <v>209</v>
      </c>
      <c r="D45" s="57">
        <v>10</v>
      </c>
      <c r="E45" s="57">
        <v>144</v>
      </c>
      <c r="F45" s="57">
        <v>16</v>
      </c>
      <c r="G45" s="57">
        <v>176</v>
      </c>
      <c r="H45" s="57">
        <v>7</v>
      </c>
      <c r="I45" s="57">
        <v>157</v>
      </c>
      <c r="J45" s="57">
        <v>10</v>
      </c>
      <c r="K45" s="57">
        <v>185</v>
      </c>
    </row>
    <row r="46" spans="1:11" ht="15.5" x14ac:dyDescent="0.35">
      <c r="A46" s="70" t="s">
        <v>40</v>
      </c>
      <c r="B46" s="57">
        <v>6</v>
      </c>
      <c r="C46" s="57">
        <v>317</v>
      </c>
      <c r="D46" s="57">
        <v>5</v>
      </c>
      <c r="E46" s="57">
        <v>318</v>
      </c>
      <c r="F46" s="57">
        <v>4</v>
      </c>
      <c r="G46" s="57">
        <v>318</v>
      </c>
      <c r="H46" s="57">
        <v>12</v>
      </c>
      <c r="I46" s="57">
        <v>233</v>
      </c>
      <c r="J46" s="57">
        <v>5</v>
      </c>
      <c r="K46" s="57">
        <v>242</v>
      </c>
    </row>
    <row r="47" spans="1:11" ht="15.5" x14ac:dyDescent="0.35">
      <c r="A47" s="70" t="s">
        <v>41</v>
      </c>
      <c r="B47" s="57">
        <v>17</v>
      </c>
      <c r="C47" s="57">
        <v>283</v>
      </c>
      <c r="D47" s="57">
        <v>11</v>
      </c>
      <c r="E47" s="57">
        <v>218</v>
      </c>
      <c r="F47" s="57">
        <v>16</v>
      </c>
      <c r="G47" s="57">
        <v>315</v>
      </c>
      <c r="H47" s="57">
        <v>13</v>
      </c>
      <c r="I47" s="57">
        <v>265</v>
      </c>
      <c r="J47" s="57">
        <v>13</v>
      </c>
      <c r="K47" s="57">
        <v>311</v>
      </c>
    </row>
    <row r="48" spans="1:11" ht="15.5" x14ac:dyDescent="0.35">
      <c r="A48" s="70" t="s">
        <v>42</v>
      </c>
      <c r="B48" s="57">
        <v>21</v>
      </c>
      <c r="C48" s="57">
        <v>562</v>
      </c>
      <c r="D48" s="57">
        <v>14</v>
      </c>
      <c r="E48" s="57">
        <v>582</v>
      </c>
      <c r="F48" s="57">
        <v>26</v>
      </c>
      <c r="G48" s="57">
        <v>554</v>
      </c>
      <c r="H48" s="57">
        <v>19</v>
      </c>
      <c r="I48" s="57">
        <v>456</v>
      </c>
      <c r="J48" s="57">
        <v>27</v>
      </c>
      <c r="K48" s="57">
        <v>504</v>
      </c>
    </row>
    <row r="49" spans="1:11" ht="15.5" x14ac:dyDescent="0.35">
      <c r="A49" s="70" t="s">
        <v>43</v>
      </c>
      <c r="B49" s="57">
        <v>3</v>
      </c>
      <c r="C49" s="57">
        <v>191</v>
      </c>
      <c r="D49" s="57">
        <v>4</v>
      </c>
      <c r="E49" s="57">
        <v>187</v>
      </c>
      <c r="F49" s="57">
        <v>5</v>
      </c>
      <c r="G49" s="57">
        <v>199</v>
      </c>
      <c r="H49" s="57">
        <v>3</v>
      </c>
      <c r="I49" s="57">
        <v>167</v>
      </c>
      <c r="J49" s="57">
        <v>11</v>
      </c>
      <c r="K49" s="57">
        <v>204</v>
      </c>
    </row>
    <row r="50" spans="1:11" ht="15.5" x14ac:dyDescent="0.35">
      <c r="A50" s="70" t="s">
        <v>44</v>
      </c>
      <c r="B50" s="57">
        <v>7</v>
      </c>
      <c r="C50" s="57">
        <v>120</v>
      </c>
      <c r="D50" s="57">
        <v>2</v>
      </c>
      <c r="E50" s="57">
        <v>111</v>
      </c>
      <c r="F50" s="57">
        <v>13</v>
      </c>
      <c r="G50" s="57">
        <v>129</v>
      </c>
      <c r="H50" s="57">
        <v>17</v>
      </c>
      <c r="I50" s="57">
        <v>143</v>
      </c>
      <c r="J50" s="57">
        <v>6</v>
      </c>
      <c r="K50" s="57">
        <v>151</v>
      </c>
    </row>
    <row r="51" spans="1:11" ht="15.5" x14ac:dyDescent="0.35">
      <c r="A51" s="70" t="s">
        <v>45</v>
      </c>
      <c r="B51" s="57">
        <v>0</v>
      </c>
      <c r="C51" s="57">
        <v>5</v>
      </c>
      <c r="D51" s="57">
        <v>0</v>
      </c>
      <c r="E51" s="57">
        <v>3</v>
      </c>
      <c r="F51" s="57">
        <v>0</v>
      </c>
      <c r="G51" s="57">
        <v>16</v>
      </c>
      <c r="H51" s="57">
        <v>1</v>
      </c>
      <c r="I51" s="57">
        <v>4</v>
      </c>
      <c r="J51" s="57">
        <v>0</v>
      </c>
      <c r="K51" s="57">
        <v>0</v>
      </c>
    </row>
    <row r="52" spans="1:11" ht="15.5" x14ac:dyDescent="0.35">
      <c r="A52" s="70" t="s">
        <v>46</v>
      </c>
      <c r="B52" s="57">
        <v>5</v>
      </c>
      <c r="C52" s="57">
        <v>38</v>
      </c>
      <c r="D52" s="57">
        <v>4</v>
      </c>
      <c r="E52" s="57">
        <v>35</v>
      </c>
      <c r="F52" s="57">
        <v>2</v>
      </c>
      <c r="G52" s="57">
        <v>34</v>
      </c>
      <c r="H52" s="57">
        <v>1</v>
      </c>
      <c r="I52" s="57">
        <v>44</v>
      </c>
      <c r="J52" s="57">
        <v>7</v>
      </c>
      <c r="K52" s="57">
        <v>44</v>
      </c>
    </row>
    <row r="53" spans="1:11" ht="15.5" x14ac:dyDescent="0.35">
      <c r="A53" s="70" t="s">
        <v>47</v>
      </c>
      <c r="B53" s="57">
        <v>14</v>
      </c>
      <c r="C53" s="57">
        <v>263</v>
      </c>
      <c r="D53" s="57">
        <v>18</v>
      </c>
      <c r="E53" s="57">
        <v>247</v>
      </c>
      <c r="F53" s="57">
        <v>12</v>
      </c>
      <c r="G53" s="57">
        <v>191</v>
      </c>
      <c r="H53" s="57">
        <v>10</v>
      </c>
      <c r="I53" s="57">
        <v>218</v>
      </c>
      <c r="J53" s="57">
        <v>11</v>
      </c>
      <c r="K53" s="57">
        <v>283</v>
      </c>
    </row>
    <row r="54" spans="1:11" ht="15.5" x14ac:dyDescent="0.35">
      <c r="A54" s="70" t="s">
        <v>48</v>
      </c>
      <c r="B54" s="57">
        <v>19</v>
      </c>
      <c r="C54" s="57">
        <v>353</v>
      </c>
      <c r="D54" s="57">
        <v>9</v>
      </c>
      <c r="E54" s="57">
        <v>398</v>
      </c>
      <c r="F54" s="57">
        <v>10</v>
      </c>
      <c r="G54" s="57">
        <v>363</v>
      </c>
      <c r="H54" s="57">
        <v>6</v>
      </c>
      <c r="I54" s="57">
        <v>306</v>
      </c>
      <c r="J54" s="57">
        <v>10</v>
      </c>
      <c r="K54" s="57">
        <v>377</v>
      </c>
    </row>
    <row r="55" spans="1:11" ht="15.5" x14ac:dyDescent="0.35">
      <c r="A55" s="70" t="s">
        <v>49</v>
      </c>
      <c r="B55" s="57">
        <v>31</v>
      </c>
      <c r="C55" s="57">
        <v>442</v>
      </c>
      <c r="D55" s="57">
        <v>31</v>
      </c>
      <c r="E55" s="57">
        <v>427</v>
      </c>
      <c r="F55" s="57">
        <v>24</v>
      </c>
      <c r="G55" s="57">
        <v>395</v>
      </c>
      <c r="H55" s="57">
        <v>26</v>
      </c>
      <c r="I55" s="57">
        <v>429</v>
      </c>
      <c r="J55" s="57">
        <v>39</v>
      </c>
      <c r="K55" s="57">
        <v>506</v>
      </c>
    </row>
    <row r="56" spans="1:11" ht="15.5" x14ac:dyDescent="0.35">
      <c r="A56" s="70" t="s">
        <v>50</v>
      </c>
      <c r="B56" s="57">
        <v>4</v>
      </c>
      <c r="C56" s="57">
        <v>80</v>
      </c>
      <c r="D56" s="57">
        <v>5</v>
      </c>
      <c r="E56" s="57">
        <v>92</v>
      </c>
      <c r="F56" s="57">
        <v>6</v>
      </c>
      <c r="G56" s="57">
        <v>66</v>
      </c>
      <c r="H56" s="57">
        <v>2</v>
      </c>
      <c r="I56" s="57">
        <v>74</v>
      </c>
      <c r="J56" s="57">
        <v>4</v>
      </c>
      <c r="K56" s="57">
        <v>98</v>
      </c>
    </row>
    <row r="57" spans="1:11" ht="15.5" x14ac:dyDescent="0.35">
      <c r="A57" s="70" t="s">
        <v>51</v>
      </c>
      <c r="B57" s="57">
        <v>5</v>
      </c>
      <c r="C57" s="57">
        <v>51</v>
      </c>
      <c r="D57" s="57">
        <v>5</v>
      </c>
      <c r="E57" s="57">
        <v>54</v>
      </c>
      <c r="F57" s="57">
        <v>5</v>
      </c>
      <c r="G57" s="57">
        <v>57</v>
      </c>
      <c r="H57" s="57">
        <v>14</v>
      </c>
      <c r="I57" s="57">
        <v>62</v>
      </c>
      <c r="J57" s="57">
        <v>6</v>
      </c>
      <c r="K57" s="57">
        <v>51</v>
      </c>
    </row>
    <row r="58" spans="1:11" ht="15.5" x14ac:dyDescent="0.35">
      <c r="A58" s="70" t="s">
        <v>52</v>
      </c>
      <c r="B58" s="57">
        <v>2</v>
      </c>
      <c r="C58" s="57">
        <v>25</v>
      </c>
      <c r="D58" s="57">
        <v>3</v>
      </c>
      <c r="E58" s="57">
        <v>29</v>
      </c>
      <c r="F58" s="57">
        <v>3</v>
      </c>
      <c r="G58" s="57">
        <v>16</v>
      </c>
      <c r="H58" s="57">
        <v>3</v>
      </c>
      <c r="I58" s="57">
        <v>18</v>
      </c>
      <c r="J58" s="57">
        <v>6</v>
      </c>
      <c r="K58" s="57">
        <v>24</v>
      </c>
    </row>
    <row r="59" spans="1:11" ht="15.5" x14ac:dyDescent="0.35">
      <c r="A59" s="70" t="s">
        <v>53</v>
      </c>
      <c r="B59" s="57">
        <v>30</v>
      </c>
      <c r="C59" s="57">
        <v>257</v>
      </c>
      <c r="D59" s="57">
        <v>22</v>
      </c>
      <c r="E59" s="57">
        <v>308</v>
      </c>
      <c r="F59" s="57">
        <v>21</v>
      </c>
      <c r="G59" s="57">
        <v>289</v>
      </c>
      <c r="H59" s="57">
        <v>27</v>
      </c>
      <c r="I59" s="57">
        <v>283</v>
      </c>
      <c r="J59" s="57">
        <v>25</v>
      </c>
      <c r="K59" s="57">
        <v>344</v>
      </c>
    </row>
    <row r="60" spans="1:11" ht="15.5" x14ac:dyDescent="0.35">
      <c r="A60" s="70" t="s">
        <v>54</v>
      </c>
      <c r="B60" s="57">
        <v>2</v>
      </c>
      <c r="C60" s="57">
        <v>59</v>
      </c>
      <c r="D60" s="57">
        <v>1</v>
      </c>
      <c r="E60" s="57">
        <v>49</v>
      </c>
      <c r="F60" s="57">
        <v>4</v>
      </c>
      <c r="G60" s="57">
        <v>72</v>
      </c>
      <c r="H60" s="57">
        <v>1</v>
      </c>
      <c r="I60" s="57">
        <v>80</v>
      </c>
      <c r="J60" s="57">
        <v>6</v>
      </c>
      <c r="K60" s="57">
        <v>65</v>
      </c>
    </row>
    <row r="61" spans="1:11" ht="15.5" x14ac:dyDescent="0.35">
      <c r="A61" s="70" t="s">
        <v>55</v>
      </c>
      <c r="B61" s="57">
        <v>21</v>
      </c>
      <c r="C61" s="57">
        <v>467</v>
      </c>
      <c r="D61" s="57">
        <v>15</v>
      </c>
      <c r="E61" s="57">
        <v>481</v>
      </c>
      <c r="F61" s="57">
        <v>13</v>
      </c>
      <c r="G61" s="57">
        <v>470</v>
      </c>
      <c r="H61" s="57">
        <v>24</v>
      </c>
      <c r="I61" s="57">
        <v>405</v>
      </c>
      <c r="J61" s="57">
        <v>30</v>
      </c>
      <c r="K61" s="57">
        <v>464</v>
      </c>
    </row>
    <row r="62" spans="1:11" ht="15.5" x14ac:dyDescent="0.35">
      <c r="A62" s="70" t="s">
        <v>56</v>
      </c>
      <c r="B62" s="57">
        <v>6</v>
      </c>
      <c r="C62" s="57">
        <v>110</v>
      </c>
      <c r="D62" s="57">
        <v>10</v>
      </c>
      <c r="E62" s="57">
        <v>112</v>
      </c>
      <c r="F62" s="57">
        <v>5</v>
      </c>
      <c r="G62" s="57">
        <v>107</v>
      </c>
      <c r="H62" s="57">
        <v>11</v>
      </c>
      <c r="I62" s="57">
        <v>101</v>
      </c>
      <c r="J62" s="57">
        <v>12</v>
      </c>
      <c r="K62" s="57">
        <v>175</v>
      </c>
    </row>
    <row r="63" spans="1:11" ht="15.5" x14ac:dyDescent="0.35">
      <c r="A63" s="70" t="s">
        <v>57</v>
      </c>
      <c r="B63" s="57">
        <v>3</v>
      </c>
      <c r="C63" s="57">
        <v>46</v>
      </c>
      <c r="D63" s="57">
        <v>8</v>
      </c>
      <c r="E63" s="57">
        <v>70</v>
      </c>
      <c r="F63" s="57">
        <v>3</v>
      </c>
      <c r="G63" s="57">
        <v>36</v>
      </c>
      <c r="H63" s="57">
        <v>0</v>
      </c>
      <c r="I63" s="57">
        <v>55</v>
      </c>
      <c r="J63" s="57">
        <v>5</v>
      </c>
      <c r="K63" s="57">
        <v>71</v>
      </c>
    </row>
    <row r="64" spans="1:11" ht="15.5" x14ac:dyDescent="0.35">
      <c r="A64" s="73" t="s">
        <v>505</v>
      </c>
      <c r="B64" s="57">
        <v>869</v>
      </c>
      <c r="C64" s="57">
        <v>20185</v>
      </c>
      <c r="D64" s="57">
        <v>816</v>
      </c>
      <c r="E64" s="57">
        <v>20825</v>
      </c>
      <c r="F64" s="57">
        <v>818</v>
      </c>
      <c r="G64" s="57">
        <v>20481</v>
      </c>
      <c r="H64" s="57">
        <v>973</v>
      </c>
      <c r="I64" s="57">
        <v>18388</v>
      </c>
      <c r="J64" s="57">
        <v>1093</v>
      </c>
      <c r="K64" s="57">
        <v>22287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8ADB-CC13-433E-8F80-3421DF408134}">
  <sheetPr>
    <pageSetUpPr fitToPage="1"/>
  </sheetPr>
  <dimension ref="A1:U1017"/>
  <sheetViews>
    <sheetView workbookViewId="0">
      <selection activeCell="A2" sqref="A2"/>
    </sheetView>
  </sheetViews>
  <sheetFormatPr defaultColWidth="9.1796875" defaultRowHeight="15" x14ac:dyDescent="0.3"/>
  <cols>
    <col min="1" max="1" width="21.1796875" style="45" bestFit="1" customWidth="1"/>
    <col min="2" max="2" width="24.81640625" style="45" customWidth="1"/>
    <col min="3" max="3" width="26.1796875" style="45" customWidth="1"/>
    <col min="4" max="4" width="16.7265625" style="63" customWidth="1"/>
    <col min="5" max="5" width="9.81640625" style="63" customWidth="1"/>
    <col min="6" max="6" width="13.81640625" style="63" customWidth="1"/>
    <col min="7" max="7" width="9.81640625" style="63" customWidth="1"/>
    <col min="8" max="8" width="13.81640625" style="63" customWidth="1"/>
    <col min="9" max="9" width="9.81640625" style="63" customWidth="1"/>
    <col min="10" max="10" width="11.81640625" style="63" customWidth="1"/>
    <col min="11" max="11" width="9.81640625" style="63" customWidth="1"/>
    <col min="12" max="12" width="13.81640625" style="63" customWidth="1"/>
    <col min="13" max="13" width="9.81640625" style="45" customWidth="1"/>
    <col min="14" max="14" width="13.81640625" style="45" customWidth="1"/>
    <col min="15" max="15" width="9.81640625" style="45" customWidth="1"/>
    <col min="16" max="16" width="20.54296875" style="45" customWidth="1"/>
    <col min="17" max="17" width="9.81640625" style="45" customWidth="1"/>
    <col min="18" max="18" width="23.81640625" style="45" customWidth="1"/>
    <col min="19" max="19" width="9.81640625" style="45" customWidth="1"/>
    <col min="20" max="20" width="22.1796875" style="45" customWidth="1"/>
    <col min="21" max="21" width="9.81640625" style="45" customWidth="1"/>
    <col min="22" max="16384" width="9.1796875" style="45"/>
  </cols>
  <sheetData>
    <row r="1" spans="1:21" ht="17.5" x14ac:dyDescent="0.35">
      <c r="A1" s="1" t="str">
        <f>Parameters!$A$54</f>
        <v>TABLE 8N PERSONS KILLED AND INJURED INDICATING SEAT BELT, HELMET, OR OTHER SAFETY EQUIPMENT USAGE BY COUNTY, CITY, AND ROAD CLASSIFICATION - 2021</v>
      </c>
    </row>
    <row r="3" spans="1:21" x14ac:dyDescent="0.3">
      <c r="A3" s="82"/>
      <c r="B3" s="82"/>
      <c r="C3" s="82"/>
      <c r="D3" s="81" t="s">
        <v>498</v>
      </c>
      <c r="E3" s="81" t="s">
        <v>499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75.75" customHeight="1" x14ac:dyDescent="0.3">
      <c r="A4" s="82"/>
      <c r="B4" s="82"/>
      <c r="C4" s="82"/>
      <c r="D4" s="84" t="s">
        <v>607</v>
      </c>
      <c r="E4" s="84"/>
      <c r="F4" s="84" t="s">
        <v>608</v>
      </c>
      <c r="G4" s="84"/>
      <c r="H4" s="84" t="s">
        <v>609</v>
      </c>
      <c r="I4" s="84"/>
      <c r="J4" s="84" t="s">
        <v>610</v>
      </c>
      <c r="K4" s="84"/>
      <c r="L4" s="84" t="s">
        <v>611</v>
      </c>
      <c r="M4" s="84"/>
      <c r="N4" s="84" t="s">
        <v>612</v>
      </c>
      <c r="O4" s="84"/>
      <c r="P4" s="84" t="s">
        <v>613</v>
      </c>
      <c r="Q4" s="84"/>
      <c r="R4" s="84" t="s">
        <v>614</v>
      </c>
      <c r="S4" s="84"/>
      <c r="T4" s="84" t="s">
        <v>615</v>
      </c>
      <c r="U4" s="84"/>
    </row>
    <row r="5" spans="1:21" x14ac:dyDescent="0.3">
      <c r="A5" s="85" t="s">
        <v>630</v>
      </c>
      <c r="B5" s="85" t="s">
        <v>631</v>
      </c>
      <c r="C5" s="85" t="s">
        <v>632</v>
      </c>
      <c r="D5" s="87" t="s">
        <v>496</v>
      </c>
      <c r="E5" s="87" t="s">
        <v>497</v>
      </c>
      <c r="F5" s="87" t="s">
        <v>496</v>
      </c>
      <c r="G5" s="87" t="s">
        <v>497</v>
      </c>
      <c r="H5" s="87" t="s">
        <v>496</v>
      </c>
      <c r="I5" s="87" t="s">
        <v>497</v>
      </c>
      <c r="J5" s="87" t="s">
        <v>496</v>
      </c>
      <c r="K5" s="87" t="s">
        <v>497</v>
      </c>
      <c r="L5" s="87" t="s">
        <v>496</v>
      </c>
      <c r="M5" s="87" t="s">
        <v>497</v>
      </c>
      <c r="N5" s="87" t="s">
        <v>496</v>
      </c>
      <c r="O5" s="87" t="s">
        <v>497</v>
      </c>
      <c r="P5" s="87" t="s">
        <v>496</v>
      </c>
      <c r="Q5" s="87" t="s">
        <v>497</v>
      </c>
      <c r="R5" s="87" t="s">
        <v>496</v>
      </c>
      <c r="S5" s="87" t="s">
        <v>497</v>
      </c>
      <c r="T5" s="87" t="s">
        <v>496</v>
      </c>
      <c r="U5" s="87" t="s">
        <v>497</v>
      </c>
    </row>
    <row r="6" spans="1:21" x14ac:dyDescent="0.3">
      <c r="A6" s="82" t="s">
        <v>0</v>
      </c>
      <c r="B6" s="82"/>
      <c r="C6" s="82"/>
      <c r="D6" s="86">
        <v>52</v>
      </c>
      <c r="E6" s="86">
        <v>7051</v>
      </c>
      <c r="F6" s="86">
        <v>44</v>
      </c>
      <c r="G6" s="86">
        <v>6787</v>
      </c>
      <c r="H6" s="86">
        <v>8</v>
      </c>
      <c r="I6" s="86">
        <v>264</v>
      </c>
      <c r="J6" s="86">
        <v>4</v>
      </c>
      <c r="K6" s="86">
        <v>384</v>
      </c>
      <c r="L6" s="86">
        <v>1</v>
      </c>
      <c r="M6" s="86">
        <v>162</v>
      </c>
      <c r="N6" s="86">
        <v>3</v>
      </c>
      <c r="O6" s="86">
        <v>222</v>
      </c>
      <c r="P6" s="86">
        <v>13</v>
      </c>
      <c r="Q6" s="86">
        <v>398</v>
      </c>
      <c r="R6" s="86">
        <v>12</v>
      </c>
      <c r="S6" s="86">
        <v>310</v>
      </c>
      <c r="T6" s="86">
        <v>1</v>
      </c>
      <c r="U6" s="86">
        <v>88</v>
      </c>
    </row>
    <row r="7" spans="1:21" x14ac:dyDescent="0.3">
      <c r="A7" s="82"/>
      <c r="B7" s="82" t="s">
        <v>0</v>
      </c>
      <c r="C7" s="82"/>
      <c r="D7" s="86">
        <v>1</v>
      </c>
      <c r="E7" s="86">
        <v>130</v>
      </c>
      <c r="F7" s="86">
        <v>0</v>
      </c>
      <c r="G7" s="86">
        <v>122</v>
      </c>
      <c r="H7" s="86">
        <v>1</v>
      </c>
      <c r="I7" s="86">
        <v>8</v>
      </c>
      <c r="J7" s="86">
        <v>0</v>
      </c>
      <c r="K7" s="86">
        <v>14</v>
      </c>
      <c r="L7" s="86">
        <v>0</v>
      </c>
      <c r="M7" s="86">
        <v>5</v>
      </c>
      <c r="N7" s="86">
        <v>0</v>
      </c>
      <c r="O7" s="86">
        <v>9</v>
      </c>
      <c r="P7" s="86">
        <v>0</v>
      </c>
      <c r="Q7" s="86">
        <v>6</v>
      </c>
      <c r="R7" s="86">
        <v>0</v>
      </c>
      <c r="S7" s="86">
        <v>4</v>
      </c>
      <c r="T7" s="86">
        <v>0</v>
      </c>
      <c r="U7" s="86">
        <v>2</v>
      </c>
    </row>
    <row r="8" spans="1:21" x14ac:dyDescent="0.3">
      <c r="A8" s="82"/>
      <c r="B8" s="82" t="s">
        <v>58</v>
      </c>
      <c r="C8" s="82"/>
      <c r="D8" s="86">
        <v>0</v>
      </c>
      <c r="E8" s="86">
        <v>55</v>
      </c>
      <c r="F8" s="86">
        <v>0</v>
      </c>
      <c r="G8" s="86">
        <v>52</v>
      </c>
      <c r="H8" s="86">
        <v>0</v>
      </c>
      <c r="I8" s="86">
        <v>3</v>
      </c>
      <c r="J8" s="86">
        <v>0</v>
      </c>
      <c r="K8" s="86">
        <v>10</v>
      </c>
      <c r="L8" s="86">
        <v>0</v>
      </c>
      <c r="M8" s="86">
        <v>8</v>
      </c>
      <c r="N8" s="86">
        <v>0</v>
      </c>
      <c r="O8" s="86">
        <v>2</v>
      </c>
      <c r="P8" s="86">
        <v>0</v>
      </c>
      <c r="Q8" s="86">
        <v>3</v>
      </c>
      <c r="R8" s="86">
        <v>0</v>
      </c>
      <c r="S8" s="86">
        <v>3</v>
      </c>
      <c r="T8" s="86">
        <v>0</v>
      </c>
      <c r="U8" s="86">
        <v>0</v>
      </c>
    </row>
    <row r="9" spans="1:21" x14ac:dyDescent="0.3">
      <c r="A9" s="82"/>
      <c r="B9" s="82" t="s">
        <v>59</v>
      </c>
      <c r="C9" s="82"/>
      <c r="D9" s="86">
        <v>4</v>
      </c>
      <c r="E9" s="86">
        <v>358</v>
      </c>
      <c r="F9" s="86">
        <v>2</v>
      </c>
      <c r="G9" s="86">
        <v>333</v>
      </c>
      <c r="H9" s="86">
        <v>2</v>
      </c>
      <c r="I9" s="86">
        <v>25</v>
      </c>
      <c r="J9" s="86">
        <v>0</v>
      </c>
      <c r="K9" s="86">
        <v>78</v>
      </c>
      <c r="L9" s="86">
        <v>0</v>
      </c>
      <c r="M9" s="86">
        <v>36</v>
      </c>
      <c r="N9" s="86">
        <v>0</v>
      </c>
      <c r="O9" s="86">
        <v>42</v>
      </c>
      <c r="P9" s="86">
        <v>0</v>
      </c>
      <c r="Q9" s="86">
        <v>30</v>
      </c>
      <c r="R9" s="86">
        <v>0</v>
      </c>
      <c r="S9" s="86">
        <v>24</v>
      </c>
      <c r="T9" s="86">
        <v>0</v>
      </c>
      <c r="U9" s="86">
        <v>6</v>
      </c>
    </row>
    <row r="10" spans="1:21" x14ac:dyDescent="0.3">
      <c r="A10" s="82"/>
      <c r="B10" s="82" t="s">
        <v>60</v>
      </c>
      <c r="C10" s="82"/>
      <c r="D10" s="86">
        <v>1</v>
      </c>
      <c r="E10" s="86">
        <v>108</v>
      </c>
      <c r="F10" s="86">
        <v>1</v>
      </c>
      <c r="G10" s="86">
        <v>106</v>
      </c>
      <c r="H10" s="86">
        <v>0</v>
      </c>
      <c r="I10" s="86">
        <v>2</v>
      </c>
      <c r="J10" s="86">
        <v>0</v>
      </c>
      <c r="K10" s="86">
        <v>11</v>
      </c>
      <c r="L10" s="86">
        <v>0</v>
      </c>
      <c r="M10" s="86">
        <v>4</v>
      </c>
      <c r="N10" s="86">
        <v>0</v>
      </c>
      <c r="O10" s="86">
        <v>7</v>
      </c>
      <c r="P10" s="86">
        <v>0</v>
      </c>
      <c r="Q10" s="86">
        <v>1</v>
      </c>
      <c r="R10" s="86">
        <v>0</v>
      </c>
      <c r="S10" s="86">
        <v>1</v>
      </c>
      <c r="T10" s="86">
        <v>0</v>
      </c>
      <c r="U10" s="86">
        <v>0</v>
      </c>
    </row>
    <row r="11" spans="1:21" x14ac:dyDescent="0.3">
      <c r="A11" s="82"/>
      <c r="B11" s="82" t="s">
        <v>61</v>
      </c>
      <c r="C11" s="82"/>
      <c r="D11" s="86">
        <v>0</v>
      </c>
      <c r="E11" s="86">
        <v>81</v>
      </c>
      <c r="F11" s="86">
        <v>0</v>
      </c>
      <c r="G11" s="86">
        <v>80</v>
      </c>
      <c r="H11" s="86">
        <v>0</v>
      </c>
      <c r="I11" s="86">
        <v>1</v>
      </c>
      <c r="J11" s="86">
        <v>0</v>
      </c>
      <c r="K11" s="86">
        <v>2</v>
      </c>
      <c r="L11" s="86">
        <v>0</v>
      </c>
      <c r="M11" s="86">
        <v>1</v>
      </c>
      <c r="N11" s="86">
        <v>0</v>
      </c>
      <c r="O11" s="86">
        <v>1</v>
      </c>
      <c r="P11" s="86">
        <v>1</v>
      </c>
      <c r="Q11" s="86">
        <v>6</v>
      </c>
      <c r="R11" s="86">
        <v>1</v>
      </c>
      <c r="S11" s="86">
        <v>5</v>
      </c>
      <c r="T11" s="86">
        <v>0</v>
      </c>
      <c r="U11" s="86">
        <v>1</v>
      </c>
    </row>
    <row r="12" spans="1:21" x14ac:dyDescent="0.3">
      <c r="A12" s="82"/>
      <c r="B12" s="82" t="s">
        <v>62</v>
      </c>
      <c r="C12" s="82"/>
      <c r="D12" s="86">
        <v>5</v>
      </c>
      <c r="E12" s="86">
        <v>945</v>
      </c>
      <c r="F12" s="86">
        <v>5</v>
      </c>
      <c r="G12" s="86">
        <v>918</v>
      </c>
      <c r="H12" s="86">
        <v>0</v>
      </c>
      <c r="I12" s="86">
        <v>27</v>
      </c>
      <c r="J12" s="86">
        <v>2</v>
      </c>
      <c r="K12" s="86">
        <v>51</v>
      </c>
      <c r="L12" s="86">
        <v>0</v>
      </c>
      <c r="M12" s="86">
        <v>11</v>
      </c>
      <c r="N12" s="86">
        <v>2</v>
      </c>
      <c r="O12" s="86">
        <v>40</v>
      </c>
      <c r="P12" s="86">
        <v>7</v>
      </c>
      <c r="Q12" s="86">
        <v>41</v>
      </c>
      <c r="R12" s="86">
        <v>6</v>
      </c>
      <c r="S12" s="86">
        <v>36</v>
      </c>
      <c r="T12" s="86">
        <v>1</v>
      </c>
      <c r="U12" s="86">
        <v>5</v>
      </c>
    </row>
    <row r="13" spans="1:21" x14ac:dyDescent="0.3">
      <c r="A13" s="82"/>
      <c r="B13" s="82" t="s">
        <v>63</v>
      </c>
      <c r="C13" s="82"/>
      <c r="D13" s="86">
        <v>1</v>
      </c>
      <c r="E13" s="86">
        <v>685</v>
      </c>
      <c r="F13" s="86">
        <v>1</v>
      </c>
      <c r="G13" s="86">
        <v>648</v>
      </c>
      <c r="H13" s="86">
        <v>0</v>
      </c>
      <c r="I13" s="86">
        <v>37</v>
      </c>
      <c r="J13" s="86">
        <v>0</v>
      </c>
      <c r="K13" s="86">
        <v>16</v>
      </c>
      <c r="L13" s="86">
        <v>0</v>
      </c>
      <c r="M13" s="86">
        <v>0</v>
      </c>
      <c r="N13" s="86">
        <v>0</v>
      </c>
      <c r="O13" s="86">
        <v>16</v>
      </c>
      <c r="P13" s="86">
        <v>1</v>
      </c>
      <c r="Q13" s="86">
        <v>34</v>
      </c>
      <c r="R13" s="86">
        <v>1</v>
      </c>
      <c r="S13" s="86">
        <v>18</v>
      </c>
      <c r="T13" s="86">
        <v>0</v>
      </c>
      <c r="U13" s="86">
        <v>16</v>
      </c>
    </row>
    <row r="14" spans="1:21" x14ac:dyDescent="0.3">
      <c r="A14" s="82"/>
      <c r="B14" s="82" t="s">
        <v>64</v>
      </c>
      <c r="C14" s="82"/>
      <c r="D14" s="86">
        <v>3</v>
      </c>
      <c r="E14" s="86">
        <v>370</v>
      </c>
      <c r="F14" s="86">
        <v>2</v>
      </c>
      <c r="G14" s="86">
        <v>363</v>
      </c>
      <c r="H14" s="86">
        <v>1</v>
      </c>
      <c r="I14" s="86">
        <v>7</v>
      </c>
      <c r="J14" s="86">
        <v>0</v>
      </c>
      <c r="K14" s="86">
        <v>23</v>
      </c>
      <c r="L14" s="86">
        <v>0</v>
      </c>
      <c r="M14" s="86">
        <v>13</v>
      </c>
      <c r="N14" s="86">
        <v>0</v>
      </c>
      <c r="O14" s="86">
        <v>10</v>
      </c>
      <c r="P14" s="86">
        <v>1</v>
      </c>
      <c r="Q14" s="86">
        <v>18</v>
      </c>
      <c r="R14" s="86">
        <v>1</v>
      </c>
      <c r="S14" s="86">
        <v>15</v>
      </c>
      <c r="T14" s="86">
        <v>0</v>
      </c>
      <c r="U14" s="86">
        <v>3</v>
      </c>
    </row>
    <row r="15" spans="1:21" x14ac:dyDescent="0.3">
      <c r="A15" s="82"/>
      <c r="B15" s="82" t="s">
        <v>65</v>
      </c>
      <c r="C15" s="82"/>
      <c r="D15" s="86">
        <v>1</v>
      </c>
      <c r="E15" s="86">
        <v>133</v>
      </c>
      <c r="F15" s="86">
        <v>1</v>
      </c>
      <c r="G15" s="86">
        <v>128</v>
      </c>
      <c r="H15" s="86">
        <v>0</v>
      </c>
      <c r="I15" s="86">
        <v>5</v>
      </c>
      <c r="J15" s="86">
        <v>0</v>
      </c>
      <c r="K15" s="86">
        <v>7</v>
      </c>
      <c r="L15" s="86">
        <v>0</v>
      </c>
      <c r="M15" s="86">
        <v>3</v>
      </c>
      <c r="N15" s="86">
        <v>0</v>
      </c>
      <c r="O15" s="86">
        <v>4</v>
      </c>
      <c r="P15" s="86">
        <v>0</v>
      </c>
      <c r="Q15" s="86">
        <v>9</v>
      </c>
      <c r="R15" s="86">
        <v>0</v>
      </c>
      <c r="S15" s="86">
        <v>5</v>
      </c>
      <c r="T15" s="86">
        <v>0</v>
      </c>
      <c r="U15" s="86">
        <v>4</v>
      </c>
    </row>
    <row r="16" spans="1:21" x14ac:dyDescent="0.3">
      <c r="A16" s="82"/>
      <c r="B16" s="82" t="s">
        <v>66</v>
      </c>
      <c r="C16" s="82"/>
      <c r="D16" s="86">
        <v>16</v>
      </c>
      <c r="E16" s="86">
        <v>2138</v>
      </c>
      <c r="F16" s="86">
        <v>14</v>
      </c>
      <c r="G16" s="86">
        <v>2029</v>
      </c>
      <c r="H16" s="86">
        <v>2</v>
      </c>
      <c r="I16" s="86">
        <v>109</v>
      </c>
      <c r="J16" s="86">
        <v>2</v>
      </c>
      <c r="K16" s="86">
        <v>87</v>
      </c>
      <c r="L16" s="86">
        <v>1</v>
      </c>
      <c r="M16" s="86">
        <v>40</v>
      </c>
      <c r="N16" s="86">
        <v>1</v>
      </c>
      <c r="O16" s="86">
        <v>47</v>
      </c>
      <c r="P16" s="86">
        <v>0</v>
      </c>
      <c r="Q16" s="86">
        <v>145</v>
      </c>
      <c r="R16" s="86">
        <v>0</v>
      </c>
      <c r="S16" s="86">
        <v>102</v>
      </c>
      <c r="T16" s="86">
        <v>0</v>
      </c>
      <c r="U16" s="86">
        <v>43</v>
      </c>
    </row>
    <row r="17" spans="1:21" x14ac:dyDescent="0.3">
      <c r="A17" s="82"/>
      <c r="B17" s="82" t="s">
        <v>67</v>
      </c>
      <c r="C17" s="82"/>
      <c r="D17" s="86">
        <v>0</v>
      </c>
      <c r="E17" s="86">
        <v>4</v>
      </c>
      <c r="F17" s="86">
        <v>0</v>
      </c>
      <c r="G17" s="86">
        <v>4</v>
      </c>
      <c r="H17" s="86">
        <v>0</v>
      </c>
      <c r="I17" s="86">
        <v>0</v>
      </c>
      <c r="J17" s="86">
        <v>0</v>
      </c>
      <c r="K17" s="86">
        <v>1</v>
      </c>
      <c r="L17" s="86">
        <v>0</v>
      </c>
      <c r="M17" s="86">
        <v>0</v>
      </c>
      <c r="N17" s="86">
        <v>0</v>
      </c>
      <c r="O17" s="86">
        <v>1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</row>
    <row r="18" spans="1:21" x14ac:dyDescent="0.3">
      <c r="A18" s="82"/>
      <c r="B18" s="82" t="s">
        <v>68</v>
      </c>
      <c r="C18" s="82"/>
      <c r="D18" s="86">
        <v>2</v>
      </c>
      <c r="E18" s="86">
        <v>344</v>
      </c>
      <c r="F18" s="86">
        <v>1</v>
      </c>
      <c r="G18" s="86">
        <v>337</v>
      </c>
      <c r="H18" s="86">
        <v>1</v>
      </c>
      <c r="I18" s="86">
        <v>7</v>
      </c>
      <c r="J18" s="86">
        <v>0</v>
      </c>
      <c r="K18" s="86">
        <v>22</v>
      </c>
      <c r="L18" s="86">
        <v>0</v>
      </c>
      <c r="M18" s="86">
        <v>17</v>
      </c>
      <c r="N18" s="86">
        <v>0</v>
      </c>
      <c r="O18" s="86">
        <v>5</v>
      </c>
      <c r="P18" s="86">
        <v>0</v>
      </c>
      <c r="Q18" s="86">
        <v>18</v>
      </c>
      <c r="R18" s="86">
        <v>0</v>
      </c>
      <c r="S18" s="86">
        <v>17</v>
      </c>
      <c r="T18" s="86">
        <v>0</v>
      </c>
      <c r="U18" s="86">
        <v>1</v>
      </c>
    </row>
    <row r="19" spans="1:21" x14ac:dyDescent="0.3">
      <c r="A19" s="82"/>
      <c r="B19" s="82" t="s">
        <v>69</v>
      </c>
      <c r="C19" s="82"/>
      <c r="D19" s="86">
        <v>3</v>
      </c>
      <c r="E19" s="86">
        <v>189</v>
      </c>
      <c r="F19" s="86">
        <v>3</v>
      </c>
      <c r="G19" s="86">
        <v>187</v>
      </c>
      <c r="H19" s="86">
        <v>0</v>
      </c>
      <c r="I19" s="86">
        <v>2</v>
      </c>
      <c r="J19" s="86">
        <v>0</v>
      </c>
      <c r="K19" s="86">
        <v>10</v>
      </c>
      <c r="L19" s="86">
        <v>0</v>
      </c>
      <c r="M19" s="86">
        <v>0</v>
      </c>
      <c r="N19" s="86">
        <v>0</v>
      </c>
      <c r="O19" s="86">
        <v>10</v>
      </c>
      <c r="P19" s="86">
        <v>0</v>
      </c>
      <c r="Q19" s="86">
        <v>3</v>
      </c>
      <c r="R19" s="86">
        <v>0</v>
      </c>
      <c r="S19" s="86">
        <v>3</v>
      </c>
      <c r="T19" s="86">
        <v>0</v>
      </c>
      <c r="U19" s="86">
        <v>0</v>
      </c>
    </row>
    <row r="20" spans="1:21" x14ac:dyDescent="0.3">
      <c r="A20" s="82"/>
      <c r="B20" s="82" t="s">
        <v>71</v>
      </c>
      <c r="C20" s="82"/>
      <c r="D20" s="86">
        <v>0</v>
      </c>
      <c r="E20" s="86">
        <v>228</v>
      </c>
      <c r="F20" s="86">
        <v>0</v>
      </c>
      <c r="G20" s="86">
        <v>218</v>
      </c>
      <c r="H20" s="86">
        <v>0</v>
      </c>
      <c r="I20" s="86">
        <v>10</v>
      </c>
      <c r="J20" s="86">
        <v>0</v>
      </c>
      <c r="K20" s="86">
        <v>11</v>
      </c>
      <c r="L20" s="86">
        <v>0</v>
      </c>
      <c r="M20" s="86">
        <v>4</v>
      </c>
      <c r="N20" s="86">
        <v>0</v>
      </c>
      <c r="O20" s="86">
        <v>7</v>
      </c>
      <c r="P20" s="86">
        <v>1</v>
      </c>
      <c r="Q20" s="86">
        <v>9</v>
      </c>
      <c r="R20" s="86">
        <v>1</v>
      </c>
      <c r="S20" s="86">
        <v>5</v>
      </c>
      <c r="T20" s="86">
        <v>0</v>
      </c>
      <c r="U20" s="86">
        <v>4</v>
      </c>
    </row>
    <row r="21" spans="1:21" x14ac:dyDescent="0.3">
      <c r="A21" s="82"/>
      <c r="B21" s="82" t="s">
        <v>70</v>
      </c>
      <c r="C21" s="82"/>
      <c r="D21" s="86">
        <v>15</v>
      </c>
      <c r="E21" s="86">
        <v>1283</v>
      </c>
      <c r="F21" s="86">
        <v>14</v>
      </c>
      <c r="G21" s="86">
        <v>1262</v>
      </c>
      <c r="H21" s="86">
        <v>1</v>
      </c>
      <c r="I21" s="86">
        <v>21</v>
      </c>
      <c r="J21" s="86">
        <v>0</v>
      </c>
      <c r="K21" s="86">
        <v>41</v>
      </c>
      <c r="L21" s="86">
        <v>0</v>
      </c>
      <c r="M21" s="86">
        <v>20</v>
      </c>
      <c r="N21" s="86">
        <v>0</v>
      </c>
      <c r="O21" s="86">
        <v>21</v>
      </c>
      <c r="P21" s="86">
        <v>2</v>
      </c>
      <c r="Q21" s="86">
        <v>75</v>
      </c>
      <c r="R21" s="86">
        <v>2</v>
      </c>
      <c r="S21" s="86">
        <v>72</v>
      </c>
      <c r="T21" s="86">
        <v>0</v>
      </c>
      <c r="U21" s="86">
        <v>3</v>
      </c>
    </row>
    <row r="22" spans="1:21" x14ac:dyDescent="0.3">
      <c r="A22" s="82"/>
      <c r="B22" s="82"/>
      <c r="C22" s="82" t="s">
        <v>495</v>
      </c>
      <c r="D22" s="86">
        <v>4</v>
      </c>
      <c r="E22" s="86">
        <v>464</v>
      </c>
      <c r="F22" s="86">
        <v>3</v>
      </c>
      <c r="G22" s="86">
        <v>454</v>
      </c>
      <c r="H22" s="86">
        <v>1</v>
      </c>
      <c r="I22" s="86">
        <v>10</v>
      </c>
      <c r="J22" s="86">
        <v>0</v>
      </c>
      <c r="K22" s="86">
        <v>34</v>
      </c>
      <c r="L22" s="86">
        <v>0</v>
      </c>
      <c r="M22" s="86">
        <v>14</v>
      </c>
      <c r="N22" s="86">
        <v>0</v>
      </c>
      <c r="O22" s="86">
        <v>20</v>
      </c>
      <c r="P22" s="86">
        <v>2</v>
      </c>
      <c r="Q22" s="86">
        <v>33</v>
      </c>
      <c r="R22" s="86">
        <v>2</v>
      </c>
      <c r="S22" s="86">
        <v>32</v>
      </c>
      <c r="T22" s="86">
        <v>0</v>
      </c>
      <c r="U22" s="86">
        <v>1</v>
      </c>
    </row>
    <row r="23" spans="1:21" x14ac:dyDescent="0.3">
      <c r="A23" s="82"/>
      <c r="B23" s="82"/>
      <c r="C23" s="82" t="s">
        <v>494</v>
      </c>
      <c r="D23" s="86">
        <v>11</v>
      </c>
      <c r="E23" s="86">
        <v>819</v>
      </c>
      <c r="F23" s="86">
        <v>11</v>
      </c>
      <c r="G23" s="86">
        <v>808</v>
      </c>
      <c r="H23" s="86">
        <v>0</v>
      </c>
      <c r="I23" s="86">
        <v>11</v>
      </c>
      <c r="J23" s="86">
        <v>0</v>
      </c>
      <c r="K23" s="86">
        <v>7</v>
      </c>
      <c r="L23" s="86">
        <v>0</v>
      </c>
      <c r="M23" s="86">
        <v>6</v>
      </c>
      <c r="N23" s="86">
        <v>0</v>
      </c>
      <c r="O23" s="86">
        <v>1</v>
      </c>
      <c r="P23" s="86">
        <v>0</v>
      </c>
      <c r="Q23" s="86">
        <v>42</v>
      </c>
      <c r="R23" s="86">
        <v>0</v>
      </c>
      <c r="S23" s="86">
        <v>40</v>
      </c>
      <c r="T23" s="86">
        <v>0</v>
      </c>
      <c r="U23" s="86">
        <v>2</v>
      </c>
    </row>
    <row r="24" spans="1:21" x14ac:dyDescent="0.3">
      <c r="A24" s="82" t="s">
        <v>1</v>
      </c>
      <c r="B24" s="82"/>
      <c r="C24" s="82"/>
      <c r="D24" s="86">
        <v>0</v>
      </c>
      <c r="E24" s="86">
        <v>15</v>
      </c>
      <c r="F24" s="86">
        <v>0</v>
      </c>
      <c r="G24" s="86">
        <v>13</v>
      </c>
      <c r="H24" s="86">
        <v>0</v>
      </c>
      <c r="I24" s="86">
        <v>2</v>
      </c>
      <c r="J24" s="86">
        <v>0</v>
      </c>
      <c r="K24" s="86">
        <v>3</v>
      </c>
      <c r="L24" s="86">
        <v>0</v>
      </c>
      <c r="M24" s="86">
        <v>2</v>
      </c>
      <c r="N24" s="86">
        <v>0</v>
      </c>
      <c r="O24" s="86">
        <v>1</v>
      </c>
      <c r="P24" s="86">
        <v>0</v>
      </c>
      <c r="Q24" s="86">
        <v>4</v>
      </c>
      <c r="R24" s="86">
        <v>0</v>
      </c>
      <c r="S24" s="86">
        <v>3</v>
      </c>
      <c r="T24" s="86">
        <v>0</v>
      </c>
      <c r="U24" s="86">
        <v>1</v>
      </c>
    </row>
    <row r="25" spans="1:21" x14ac:dyDescent="0.3">
      <c r="A25" s="82"/>
      <c r="B25" s="82" t="s">
        <v>70</v>
      </c>
      <c r="C25" s="82"/>
      <c r="D25" s="86">
        <v>0</v>
      </c>
      <c r="E25" s="86">
        <v>15</v>
      </c>
      <c r="F25" s="86">
        <v>0</v>
      </c>
      <c r="G25" s="86">
        <v>13</v>
      </c>
      <c r="H25" s="86">
        <v>0</v>
      </c>
      <c r="I25" s="86">
        <v>2</v>
      </c>
      <c r="J25" s="86">
        <v>0</v>
      </c>
      <c r="K25" s="86">
        <v>3</v>
      </c>
      <c r="L25" s="86">
        <v>0</v>
      </c>
      <c r="M25" s="86">
        <v>2</v>
      </c>
      <c r="N25" s="86">
        <v>0</v>
      </c>
      <c r="O25" s="86">
        <v>1</v>
      </c>
      <c r="P25" s="86">
        <v>0</v>
      </c>
      <c r="Q25" s="86">
        <v>4</v>
      </c>
      <c r="R25" s="86">
        <v>0</v>
      </c>
      <c r="S25" s="86">
        <v>3</v>
      </c>
      <c r="T25" s="86">
        <v>0</v>
      </c>
      <c r="U25" s="86">
        <v>1</v>
      </c>
    </row>
    <row r="26" spans="1:21" x14ac:dyDescent="0.3">
      <c r="A26" s="82"/>
      <c r="B26" s="82"/>
      <c r="C26" s="82" t="s">
        <v>495</v>
      </c>
      <c r="D26" s="86">
        <v>0</v>
      </c>
      <c r="E26" s="86">
        <v>5</v>
      </c>
      <c r="F26" s="86">
        <v>0</v>
      </c>
      <c r="G26" s="86">
        <v>4</v>
      </c>
      <c r="H26" s="86">
        <v>0</v>
      </c>
      <c r="I26" s="86">
        <v>1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</row>
    <row r="27" spans="1:21" x14ac:dyDescent="0.3">
      <c r="A27" s="82"/>
      <c r="B27" s="82"/>
      <c r="C27" s="82" t="s">
        <v>494</v>
      </c>
      <c r="D27" s="86">
        <v>0</v>
      </c>
      <c r="E27" s="86">
        <v>10</v>
      </c>
      <c r="F27" s="86">
        <v>0</v>
      </c>
      <c r="G27" s="86">
        <v>9</v>
      </c>
      <c r="H27" s="86">
        <v>0</v>
      </c>
      <c r="I27" s="86">
        <v>1</v>
      </c>
      <c r="J27" s="86">
        <v>0</v>
      </c>
      <c r="K27" s="86">
        <v>3</v>
      </c>
      <c r="L27" s="86">
        <v>0</v>
      </c>
      <c r="M27" s="86">
        <v>2</v>
      </c>
      <c r="N27" s="86">
        <v>0</v>
      </c>
      <c r="O27" s="86">
        <v>1</v>
      </c>
      <c r="P27" s="86">
        <v>0</v>
      </c>
      <c r="Q27" s="86">
        <v>4</v>
      </c>
      <c r="R27" s="86">
        <v>0</v>
      </c>
      <c r="S27" s="86">
        <v>3</v>
      </c>
      <c r="T27" s="86">
        <v>0</v>
      </c>
      <c r="U27" s="86">
        <v>1</v>
      </c>
    </row>
    <row r="28" spans="1:21" x14ac:dyDescent="0.3">
      <c r="A28" s="82" t="s">
        <v>2</v>
      </c>
      <c r="B28" s="82"/>
      <c r="C28" s="82"/>
      <c r="D28" s="86">
        <v>11</v>
      </c>
      <c r="E28" s="86">
        <v>255</v>
      </c>
      <c r="F28" s="86">
        <v>9</v>
      </c>
      <c r="G28" s="86">
        <v>248</v>
      </c>
      <c r="H28" s="86">
        <v>2</v>
      </c>
      <c r="I28" s="86">
        <v>7</v>
      </c>
      <c r="J28" s="86">
        <v>0</v>
      </c>
      <c r="K28" s="86">
        <v>3</v>
      </c>
      <c r="L28" s="86">
        <v>0</v>
      </c>
      <c r="M28" s="86">
        <v>2</v>
      </c>
      <c r="N28" s="86">
        <v>0</v>
      </c>
      <c r="O28" s="86">
        <v>1</v>
      </c>
      <c r="P28" s="86">
        <v>1</v>
      </c>
      <c r="Q28" s="86">
        <v>25</v>
      </c>
      <c r="R28" s="86">
        <v>1</v>
      </c>
      <c r="S28" s="86">
        <v>22</v>
      </c>
      <c r="T28" s="86">
        <v>0</v>
      </c>
      <c r="U28" s="86">
        <v>3</v>
      </c>
    </row>
    <row r="29" spans="1:21" x14ac:dyDescent="0.3">
      <c r="A29" s="82"/>
      <c r="B29" s="82" t="s">
        <v>654</v>
      </c>
      <c r="C29" s="82"/>
      <c r="D29" s="86">
        <v>0</v>
      </c>
      <c r="E29" s="86">
        <v>1</v>
      </c>
      <c r="F29" s="86">
        <v>0</v>
      </c>
      <c r="G29" s="86">
        <v>1</v>
      </c>
      <c r="H29" s="86">
        <v>0</v>
      </c>
      <c r="I29" s="86">
        <v>0</v>
      </c>
      <c r="J29" s="86">
        <v>0</v>
      </c>
      <c r="K29" s="86">
        <v>0</v>
      </c>
      <c r="L29" s="86">
        <v>0</v>
      </c>
      <c r="M29" s="86">
        <v>0</v>
      </c>
      <c r="N29" s="86">
        <v>0</v>
      </c>
      <c r="O29" s="86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</row>
    <row r="30" spans="1:21" x14ac:dyDescent="0.3">
      <c r="A30" s="82"/>
      <c r="B30" s="82" t="s">
        <v>72</v>
      </c>
      <c r="C30" s="82"/>
      <c r="D30" s="86">
        <v>0</v>
      </c>
      <c r="E30" s="86">
        <v>5</v>
      </c>
      <c r="F30" s="86">
        <v>0</v>
      </c>
      <c r="G30" s="86">
        <v>5</v>
      </c>
      <c r="H30" s="86">
        <v>0</v>
      </c>
      <c r="I30" s="86">
        <v>0</v>
      </c>
      <c r="J30" s="86">
        <v>0</v>
      </c>
      <c r="K30" s="86">
        <v>1</v>
      </c>
      <c r="L30" s="86">
        <v>0</v>
      </c>
      <c r="M30" s="86">
        <v>0</v>
      </c>
      <c r="N30" s="86">
        <v>0</v>
      </c>
      <c r="O30" s="86">
        <v>1</v>
      </c>
      <c r="P30" s="86">
        <v>0</v>
      </c>
      <c r="Q30" s="86">
        <v>0</v>
      </c>
      <c r="R30" s="86">
        <v>0</v>
      </c>
      <c r="S30" s="86">
        <v>0</v>
      </c>
      <c r="T30" s="86">
        <v>0</v>
      </c>
      <c r="U30" s="86">
        <v>0</v>
      </c>
    </row>
    <row r="31" spans="1:21" x14ac:dyDescent="0.3">
      <c r="A31" s="82"/>
      <c r="B31" s="82" t="s">
        <v>73</v>
      </c>
      <c r="C31" s="82"/>
      <c r="D31" s="86">
        <v>0</v>
      </c>
      <c r="E31" s="86">
        <v>14</v>
      </c>
      <c r="F31" s="86">
        <v>0</v>
      </c>
      <c r="G31" s="86">
        <v>14</v>
      </c>
      <c r="H31" s="86">
        <v>0</v>
      </c>
      <c r="I31" s="86">
        <v>0</v>
      </c>
      <c r="J31" s="86">
        <v>0</v>
      </c>
      <c r="K31" s="86">
        <v>1</v>
      </c>
      <c r="L31" s="86">
        <v>0</v>
      </c>
      <c r="M31" s="86">
        <v>1</v>
      </c>
      <c r="N31" s="86">
        <v>0</v>
      </c>
      <c r="O31" s="86">
        <v>0</v>
      </c>
      <c r="P31" s="86">
        <v>0</v>
      </c>
      <c r="Q31" s="86">
        <v>1</v>
      </c>
      <c r="R31" s="86">
        <v>0</v>
      </c>
      <c r="S31" s="86">
        <v>0</v>
      </c>
      <c r="T31" s="86">
        <v>0</v>
      </c>
      <c r="U31" s="86">
        <v>1</v>
      </c>
    </row>
    <row r="32" spans="1:21" x14ac:dyDescent="0.3">
      <c r="A32" s="82"/>
      <c r="B32" s="82" t="s">
        <v>74</v>
      </c>
      <c r="C32" s="82"/>
      <c r="D32" s="86">
        <v>0</v>
      </c>
      <c r="E32" s="86">
        <v>1</v>
      </c>
      <c r="F32" s="86">
        <v>0</v>
      </c>
      <c r="G32" s="86">
        <v>1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</row>
    <row r="33" spans="1:21" x14ac:dyDescent="0.3">
      <c r="A33" s="82"/>
      <c r="B33" s="82" t="s">
        <v>75</v>
      </c>
      <c r="C33" s="82"/>
      <c r="D33" s="86">
        <v>1</v>
      </c>
      <c r="E33" s="86">
        <v>5</v>
      </c>
      <c r="F33" s="86">
        <v>0</v>
      </c>
      <c r="G33" s="86">
        <v>5</v>
      </c>
      <c r="H33" s="86">
        <v>1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1</v>
      </c>
      <c r="R33" s="86">
        <v>0</v>
      </c>
      <c r="S33" s="86">
        <v>1</v>
      </c>
      <c r="T33" s="86">
        <v>0</v>
      </c>
      <c r="U33" s="86">
        <v>0</v>
      </c>
    </row>
    <row r="34" spans="1:21" x14ac:dyDescent="0.3">
      <c r="A34" s="82"/>
      <c r="B34" s="82" t="s">
        <v>70</v>
      </c>
      <c r="C34" s="82"/>
      <c r="D34" s="86">
        <v>10</v>
      </c>
      <c r="E34" s="86">
        <v>229</v>
      </c>
      <c r="F34" s="86">
        <v>9</v>
      </c>
      <c r="G34" s="86">
        <v>222</v>
      </c>
      <c r="H34" s="86">
        <v>1</v>
      </c>
      <c r="I34" s="86">
        <v>7</v>
      </c>
      <c r="J34" s="86">
        <v>0</v>
      </c>
      <c r="K34" s="86">
        <v>1</v>
      </c>
      <c r="L34" s="86">
        <v>0</v>
      </c>
      <c r="M34" s="86">
        <v>1</v>
      </c>
      <c r="N34" s="86">
        <v>0</v>
      </c>
      <c r="O34" s="86">
        <v>0</v>
      </c>
      <c r="P34" s="86">
        <v>1</v>
      </c>
      <c r="Q34" s="86">
        <v>23</v>
      </c>
      <c r="R34" s="86">
        <v>1</v>
      </c>
      <c r="S34" s="86">
        <v>21</v>
      </c>
      <c r="T34" s="86">
        <v>0</v>
      </c>
      <c r="U34" s="86">
        <v>2</v>
      </c>
    </row>
    <row r="35" spans="1:21" x14ac:dyDescent="0.3">
      <c r="A35" s="82"/>
      <c r="B35" s="82"/>
      <c r="C35" s="82" t="s">
        <v>495</v>
      </c>
      <c r="D35" s="86">
        <v>1</v>
      </c>
      <c r="E35" s="86">
        <v>112</v>
      </c>
      <c r="F35" s="86">
        <v>0</v>
      </c>
      <c r="G35" s="86">
        <v>106</v>
      </c>
      <c r="H35" s="86">
        <v>1</v>
      </c>
      <c r="I35" s="86">
        <v>6</v>
      </c>
      <c r="J35" s="86">
        <v>0</v>
      </c>
      <c r="K35" s="86">
        <v>1</v>
      </c>
      <c r="L35" s="86">
        <v>0</v>
      </c>
      <c r="M35" s="86">
        <v>1</v>
      </c>
      <c r="N35" s="86">
        <v>0</v>
      </c>
      <c r="O35" s="86">
        <v>0</v>
      </c>
      <c r="P35" s="86">
        <v>0</v>
      </c>
      <c r="Q35" s="86">
        <v>14</v>
      </c>
      <c r="R35" s="86">
        <v>0</v>
      </c>
      <c r="S35" s="86">
        <v>12</v>
      </c>
      <c r="T35" s="86">
        <v>0</v>
      </c>
      <c r="U35" s="86">
        <v>2</v>
      </c>
    </row>
    <row r="36" spans="1:21" x14ac:dyDescent="0.3">
      <c r="A36" s="82"/>
      <c r="B36" s="82"/>
      <c r="C36" s="82" t="s">
        <v>494</v>
      </c>
      <c r="D36" s="86">
        <v>9</v>
      </c>
      <c r="E36" s="86">
        <v>117</v>
      </c>
      <c r="F36" s="86">
        <v>9</v>
      </c>
      <c r="G36" s="86">
        <v>116</v>
      </c>
      <c r="H36" s="86">
        <v>0</v>
      </c>
      <c r="I36" s="86">
        <v>1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1</v>
      </c>
      <c r="Q36" s="86">
        <v>9</v>
      </c>
      <c r="R36" s="86">
        <v>1</v>
      </c>
      <c r="S36" s="86">
        <v>9</v>
      </c>
      <c r="T36" s="86">
        <v>0</v>
      </c>
      <c r="U36" s="86">
        <v>0</v>
      </c>
    </row>
    <row r="37" spans="1:21" x14ac:dyDescent="0.3">
      <c r="A37" s="82" t="s">
        <v>3</v>
      </c>
      <c r="B37" s="82"/>
      <c r="C37" s="82"/>
      <c r="D37" s="86">
        <v>38</v>
      </c>
      <c r="E37" s="86">
        <v>856</v>
      </c>
      <c r="F37" s="86">
        <v>24</v>
      </c>
      <c r="G37" s="86">
        <v>797</v>
      </c>
      <c r="H37" s="86">
        <v>14</v>
      </c>
      <c r="I37" s="86">
        <v>59</v>
      </c>
      <c r="J37" s="86">
        <v>0</v>
      </c>
      <c r="K37" s="86">
        <v>43</v>
      </c>
      <c r="L37" s="86">
        <v>0</v>
      </c>
      <c r="M37" s="86">
        <v>6</v>
      </c>
      <c r="N37" s="86">
        <v>0</v>
      </c>
      <c r="O37" s="86">
        <v>37</v>
      </c>
      <c r="P37" s="86">
        <v>10</v>
      </c>
      <c r="Q37" s="86">
        <v>65</v>
      </c>
      <c r="R37" s="86">
        <v>9</v>
      </c>
      <c r="S37" s="86">
        <v>56</v>
      </c>
      <c r="T37" s="86">
        <v>1</v>
      </c>
      <c r="U37" s="86">
        <v>9</v>
      </c>
    </row>
    <row r="38" spans="1:21" x14ac:dyDescent="0.3">
      <c r="A38" s="82"/>
      <c r="B38" s="82" t="s">
        <v>77</v>
      </c>
      <c r="C38" s="82"/>
      <c r="D38" s="86">
        <v>4</v>
      </c>
      <c r="E38" s="86">
        <v>216</v>
      </c>
      <c r="F38" s="86">
        <v>3</v>
      </c>
      <c r="G38" s="86">
        <v>196</v>
      </c>
      <c r="H38" s="86">
        <v>1</v>
      </c>
      <c r="I38" s="86">
        <v>20</v>
      </c>
      <c r="J38" s="86">
        <v>0</v>
      </c>
      <c r="K38" s="86">
        <v>32</v>
      </c>
      <c r="L38" s="86">
        <v>0</v>
      </c>
      <c r="M38" s="86">
        <v>4</v>
      </c>
      <c r="N38" s="86">
        <v>0</v>
      </c>
      <c r="O38" s="86">
        <v>28</v>
      </c>
      <c r="P38" s="86">
        <v>2</v>
      </c>
      <c r="Q38" s="86">
        <v>13</v>
      </c>
      <c r="R38" s="86">
        <v>2</v>
      </c>
      <c r="S38" s="86">
        <v>8</v>
      </c>
      <c r="T38" s="86">
        <v>0</v>
      </c>
      <c r="U38" s="86">
        <v>5</v>
      </c>
    </row>
    <row r="39" spans="1:21" x14ac:dyDescent="0.3">
      <c r="A39" s="82"/>
      <c r="B39" s="82" t="s">
        <v>78</v>
      </c>
      <c r="C39" s="82"/>
      <c r="D39" s="86">
        <v>0</v>
      </c>
      <c r="E39" s="86">
        <v>32</v>
      </c>
      <c r="F39" s="86">
        <v>0</v>
      </c>
      <c r="G39" s="86">
        <v>29</v>
      </c>
      <c r="H39" s="86">
        <v>0</v>
      </c>
      <c r="I39" s="86">
        <v>3</v>
      </c>
      <c r="J39" s="86">
        <v>0</v>
      </c>
      <c r="K39" s="86">
        <v>1</v>
      </c>
      <c r="L39" s="86">
        <v>0</v>
      </c>
      <c r="M39" s="86">
        <v>0</v>
      </c>
      <c r="N39" s="86">
        <v>0</v>
      </c>
      <c r="O39" s="86">
        <v>1</v>
      </c>
      <c r="P39" s="86">
        <v>0</v>
      </c>
      <c r="Q39" s="86">
        <v>2</v>
      </c>
      <c r="R39" s="86">
        <v>0</v>
      </c>
      <c r="S39" s="86">
        <v>2</v>
      </c>
      <c r="T39" s="86">
        <v>0</v>
      </c>
      <c r="U39" s="86">
        <v>0</v>
      </c>
    </row>
    <row r="40" spans="1:21" x14ac:dyDescent="0.3">
      <c r="A40" s="82"/>
      <c r="B40" s="82" t="s">
        <v>79</v>
      </c>
      <c r="C40" s="82"/>
      <c r="D40" s="86">
        <v>5</v>
      </c>
      <c r="E40" s="86">
        <v>83</v>
      </c>
      <c r="F40" s="86">
        <v>3</v>
      </c>
      <c r="G40" s="86">
        <v>77</v>
      </c>
      <c r="H40" s="86">
        <v>2</v>
      </c>
      <c r="I40" s="86">
        <v>6</v>
      </c>
      <c r="J40" s="86">
        <v>0</v>
      </c>
      <c r="K40" s="86">
        <v>5</v>
      </c>
      <c r="L40" s="86">
        <v>0</v>
      </c>
      <c r="M40" s="86">
        <v>1</v>
      </c>
      <c r="N40" s="86">
        <v>0</v>
      </c>
      <c r="O40" s="86">
        <v>4</v>
      </c>
      <c r="P40" s="86">
        <v>2</v>
      </c>
      <c r="Q40" s="86">
        <v>10</v>
      </c>
      <c r="R40" s="86">
        <v>1</v>
      </c>
      <c r="S40" s="86">
        <v>8</v>
      </c>
      <c r="T40" s="86">
        <v>1</v>
      </c>
      <c r="U40" s="86">
        <v>2</v>
      </c>
    </row>
    <row r="41" spans="1:21" x14ac:dyDescent="0.3">
      <c r="A41" s="82"/>
      <c r="B41" s="82" t="s">
        <v>80</v>
      </c>
      <c r="C41" s="82"/>
      <c r="D41" s="86">
        <v>0</v>
      </c>
      <c r="E41" s="86">
        <v>30</v>
      </c>
      <c r="F41" s="86">
        <v>0</v>
      </c>
      <c r="G41" s="86">
        <v>27</v>
      </c>
      <c r="H41" s="86">
        <v>0</v>
      </c>
      <c r="I41" s="86">
        <v>3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0</v>
      </c>
      <c r="Q41" s="86">
        <v>2</v>
      </c>
      <c r="R41" s="86">
        <v>0</v>
      </c>
      <c r="S41" s="86">
        <v>0</v>
      </c>
      <c r="T41" s="86">
        <v>0</v>
      </c>
      <c r="U41" s="86">
        <v>2</v>
      </c>
    </row>
    <row r="42" spans="1:21" x14ac:dyDescent="0.3">
      <c r="A42" s="82"/>
      <c r="B42" s="82" t="s">
        <v>70</v>
      </c>
      <c r="C42" s="82"/>
      <c r="D42" s="86">
        <v>29</v>
      </c>
      <c r="E42" s="86">
        <v>495</v>
      </c>
      <c r="F42" s="86">
        <v>18</v>
      </c>
      <c r="G42" s="86">
        <v>468</v>
      </c>
      <c r="H42" s="86">
        <v>11</v>
      </c>
      <c r="I42" s="86">
        <v>27</v>
      </c>
      <c r="J42" s="86">
        <v>0</v>
      </c>
      <c r="K42" s="86">
        <v>5</v>
      </c>
      <c r="L42" s="86">
        <v>0</v>
      </c>
      <c r="M42" s="86">
        <v>1</v>
      </c>
      <c r="N42" s="86">
        <v>0</v>
      </c>
      <c r="O42" s="86">
        <v>4</v>
      </c>
      <c r="P42" s="86">
        <v>6</v>
      </c>
      <c r="Q42" s="86">
        <v>38</v>
      </c>
      <c r="R42" s="86">
        <v>6</v>
      </c>
      <c r="S42" s="86">
        <v>38</v>
      </c>
      <c r="T42" s="86">
        <v>0</v>
      </c>
      <c r="U42" s="86">
        <v>0</v>
      </c>
    </row>
    <row r="43" spans="1:21" x14ac:dyDescent="0.3">
      <c r="A43" s="82"/>
      <c r="B43" s="82"/>
      <c r="C43" s="82" t="s">
        <v>495</v>
      </c>
      <c r="D43" s="86">
        <v>18</v>
      </c>
      <c r="E43" s="86">
        <v>278</v>
      </c>
      <c r="F43" s="86">
        <v>9</v>
      </c>
      <c r="G43" s="86">
        <v>259</v>
      </c>
      <c r="H43" s="86">
        <v>9</v>
      </c>
      <c r="I43" s="86">
        <v>19</v>
      </c>
      <c r="J43" s="86">
        <v>0</v>
      </c>
      <c r="K43" s="86">
        <v>4</v>
      </c>
      <c r="L43" s="86">
        <v>0</v>
      </c>
      <c r="M43" s="86">
        <v>0</v>
      </c>
      <c r="N43" s="86">
        <v>0</v>
      </c>
      <c r="O43" s="86">
        <v>4</v>
      </c>
      <c r="P43" s="86">
        <v>5</v>
      </c>
      <c r="Q43" s="86">
        <v>29</v>
      </c>
      <c r="R43" s="86">
        <v>5</v>
      </c>
      <c r="S43" s="86">
        <v>29</v>
      </c>
      <c r="T43" s="86">
        <v>0</v>
      </c>
      <c r="U43" s="86">
        <v>0</v>
      </c>
    </row>
    <row r="44" spans="1:21" x14ac:dyDescent="0.3">
      <c r="A44" s="82"/>
      <c r="B44" s="82"/>
      <c r="C44" s="82" t="s">
        <v>494</v>
      </c>
      <c r="D44" s="86">
        <v>11</v>
      </c>
      <c r="E44" s="86">
        <v>217</v>
      </c>
      <c r="F44" s="86">
        <v>9</v>
      </c>
      <c r="G44" s="86">
        <v>209</v>
      </c>
      <c r="H44" s="86">
        <v>2</v>
      </c>
      <c r="I44" s="86">
        <v>8</v>
      </c>
      <c r="J44" s="86">
        <v>0</v>
      </c>
      <c r="K44" s="86">
        <v>1</v>
      </c>
      <c r="L44" s="86">
        <v>0</v>
      </c>
      <c r="M44" s="86">
        <v>1</v>
      </c>
      <c r="N44" s="86">
        <v>0</v>
      </c>
      <c r="O44" s="86">
        <v>0</v>
      </c>
      <c r="P44" s="86">
        <v>1</v>
      </c>
      <c r="Q44" s="86">
        <v>9</v>
      </c>
      <c r="R44" s="86">
        <v>1</v>
      </c>
      <c r="S44" s="86">
        <v>9</v>
      </c>
      <c r="T44" s="86">
        <v>0</v>
      </c>
      <c r="U44" s="86">
        <v>0</v>
      </c>
    </row>
    <row r="45" spans="1:21" x14ac:dyDescent="0.3">
      <c r="A45" s="82" t="s">
        <v>4</v>
      </c>
      <c r="B45" s="82"/>
      <c r="C45" s="82"/>
      <c r="D45" s="86">
        <v>7</v>
      </c>
      <c r="E45" s="86">
        <v>230</v>
      </c>
      <c r="F45" s="86">
        <v>5</v>
      </c>
      <c r="G45" s="86">
        <v>224</v>
      </c>
      <c r="H45" s="86">
        <v>2</v>
      </c>
      <c r="I45" s="86">
        <v>6</v>
      </c>
      <c r="J45" s="86">
        <v>0</v>
      </c>
      <c r="K45" s="86">
        <v>2</v>
      </c>
      <c r="L45" s="86">
        <v>0</v>
      </c>
      <c r="M45" s="86">
        <v>1</v>
      </c>
      <c r="N45" s="86">
        <v>0</v>
      </c>
      <c r="O45" s="86">
        <v>1</v>
      </c>
      <c r="P45" s="86">
        <v>6</v>
      </c>
      <c r="Q45" s="86">
        <v>45</v>
      </c>
      <c r="R45" s="86">
        <v>6</v>
      </c>
      <c r="S45" s="86">
        <v>41</v>
      </c>
      <c r="T45" s="86">
        <v>0</v>
      </c>
      <c r="U45" s="86">
        <v>4</v>
      </c>
    </row>
    <row r="46" spans="1:21" x14ac:dyDescent="0.3">
      <c r="A46" s="82"/>
      <c r="B46" s="82" t="s">
        <v>81</v>
      </c>
      <c r="C46" s="82"/>
      <c r="D46" s="86">
        <v>0</v>
      </c>
      <c r="E46" s="86">
        <v>11</v>
      </c>
      <c r="F46" s="86">
        <v>0</v>
      </c>
      <c r="G46" s="86">
        <v>11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3</v>
      </c>
      <c r="R46" s="86">
        <v>0</v>
      </c>
      <c r="S46" s="86">
        <v>3</v>
      </c>
      <c r="T46" s="86">
        <v>0</v>
      </c>
      <c r="U46" s="86">
        <v>0</v>
      </c>
    </row>
    <row r="47" spans="1:21" x14ac:dyDescent="0.3">
      <c r="A47" s="82"/>
      <c r="B47" s="82" t="s">
        <v>70</v>
      </c>
      <c r="C47" s="82"/>
      <c r="D47" s="86">
        <v>7</v>
      </c>
      <c r="E47" s="86">
        <v>219</v>
      </c>
      <c r="F47" s="86">
        <v>5</v>
      </c>
      <c r="G47" s="86">
        <v>213</v>
      </c>
      <c r="H47" s="86">
        <v>2</v>
      </c>
      <c r="I47" s="86">
        <v>6</v>
      </c>
      <c r="J47" s="86">
        <v>0</v>
      </c>
      <c r="K47" s="86">
        <v>2</v>
      </c>
      <c r="L47" s="86">
        <v>0</v>
      </c>
      <c r="M47" s="86">
        <v>1</v>
      </c>
      <c r="N47" s="86">
        <v>0</v>
      </c>
      <c r="O47" s="86">
        <v>1</v>
      </c>
      <c r="P47" s="86">
        <v>6</v>
      </c>
      <c r="Q47" s="86">
        <v>42</v>
      </c>
      <c r="R47" s="86">
        <v>6</v>
      </c>
      <c r="S47" s="86">
        <v>38</v>
      </c>
      <c r="T47" s="86">
        <v>0</v>
      </c>
      <c r="U47" s="86">
        <v>4</v>
      </c>
    </row>
    <row r="48" spans="1:21" x14ac:dyDescent="0.3">
      <c r="A48" s="82"/>
      <c r="B48" s="82"/>
      <c r="C48" s="82" t="s">
        <v>495</v>
      </c>
      <c r="D48" s="86">
        <v>2</v>
      </c>
      <c r="E48" s="86">
        <v>69</v>
      </c>
      <c r="F48" s="86">
        <v>2</v>
      </c>
      <c r="G48" s="86">
        <v>68</v>
      </c>
      <c r="H48" s="86">
        <v>0</v>
      </c>
      <c r="I48" s="86">
        <v>1</v>
      </c>
      <c r="J48" s="86">
        <v>0</v>
      </c>
      <c r="K48" s="86">
        <v>2</v>
      </c>
      <c r="L48" s="86">
        <v>0</v>
      </c>
      <c r="M48" s="86">
        <v>1</v>
      </c>
      <c r="N48" s="86">
        <v>0</v>
      </c>
      <c r="O48" s="86">
        <v>1</v>
      </c>
      <c r="P48" s="86">
        <v>4</v>
      </c>
      <c r="Q48" s="86">
        <v>18</v>
      </c>
      <c r="R48" s="86">
        <v>4</v>
      </c>
      <c r="S48" s="86">
        <v>14</v>
      </c>
      <c r="T48" s="86">
        <v>0</v>
      </c>
      <c r="U48" s="86">
        <v>4</v>
      </c>
    </row>
    <row r="49" spans="1:21" x14ac:dyDescent="0.3">
      <c r="A49" s="82"/>
      <c r="B49" s="82"/>
      <c r="C49" s="82" t="s">
        <v>494</v>
      </c>
      <c r="D49" s="86">
        <v>5</v>
      </c>
      <c r="E49" s="86">
        <v>150</v>
      </c>
      <c r="F49" s="86">
        <v>3</v>
      </c>
      <c r="G49" s="86">
        <v>145</v>
      </c>
      <c r="H49" s="86">
        <v>2</v>
      </c>
      <c r="I49" s="86">
        <v>5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2</v>
      </c>
      <c r="Q49" s="86">
        <v>24</v>
      </c>
      <c r="R49" s="86">
        <v>2</v>
      </c>
      <c r="S49" s="86">
        <v>24</v>
      </c>
      <c r="T49" s="86">
        <v>0</v>
      </c>
      <c r="U49" s="86">
        <v>0</v>
      </c>
    </row>
    <row r="50" spans="1:21" x14ac:dyDescent="0.3">
      <c r="A50" s="82" t="s">
        <v>5</v>
      </c>
      <c r="B50" s="82"/>
      <c r="C50" s="82"/>
      <c r="D50" s="86">
        <v>4</v>
      </c>
      <c r="E50" s="86">
        <v>178</v>
      </c>
      <c r="F50" s="86">
        <v>4</v>
      </c>
      <c r="G50" s="86">
        <v>172</v>
      </c>
      <c r="H50" s="86">
        <v>0</v>
      </c>
      <c r="I50" s="86">
        <v>6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17</v>
      </c>
      <c r="R50" s="86">
        <v>0</v>
      </c>
      <c r="S50" s="86">
        <v>13</v>
      </c>
      <c r="T50" s="86">
        <v>0</v>
      </c>
      <c r="U50" s="86">
        <v>4</v>
      </c>
    </row>
    <row r="51" spans="1:21" x14ac:dyDescent="0.3">
      <c r="A51" s="82"/>
      <c r="B51" s="82" t="s">
        <v>5</v>
      </c>
      <c r="C51" s="82"/>
      <c r="D51" s="86">
        <v>0</v>
      </c>
      <c r="E51" s="86">
        <v>13</v>
      </c>
      <c r="F51" s="86">
        <v>0</v>
      </c>
      <c r="G51" s="86">
        <v>12</v>
      </c>
      <c r="H51" s="86">
        <v>0</v>
      </c>
      <c r="I51" s="86">
        <v>1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0</v>
      </c>
    </row>
    <row r="52" spans="1:21" x14ac:dyDescent="0.3">
      <c r="A52" s="82"/>
      <c r="B52" s="82" t="s">
        <v>82</v>
      </c>
      <c r="C52" s="82"/>
      <c r="D52" s="86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0</v>
      </c>
    </row>
    <row r="53" spans="1:21" x14ac:dyDescent="0.3">
      <c r="A53" s="82"/>
      <c r="B53" s="82" t="s">
        <v>70</v>
      </c>
      <c r="C53" s="82"/>
      <c r="D53" s="86">
        <v>4</v>
      </c>
      <c r="E53" s="86">
        <v>165</v>
      </c>
      <c r="F53" s="86">
        <v>4</v>
      </c>
      <c r="G53" s="86">
        <v>160</v>
      </c>
      <c r="H53" s="86">
        <v>0</v>
      </c>
      <c r="I53" s="86">
        <v>5</v>
      </c>
      <c r="J53" s="86">
        <v>0</v>
      </c>
      <c r="K53" s="86">
        <v>0</v>
      </c>
      <c r="L53" s="86">
        <v>0</v>
      </c>
      <c r="M53" s="86">
        <v>0</v>
      </c>
      <c r="N53" s="86">
        <v>0</v>
      </c>
      <c r="O53" s="86">
        <v>0</v>
      </c>
      <c r="P53" s="86">
        <v>0</v>
      </c>
      <c r="Q53" s="86">
        <v>17</v>
      </c>
      <c r="R53" s="86">
        <v>0</v>
      </c>
      <c r="S53" s="86">
        <v>13</v>
      </c>
      <c r="T53" s="86">
        <v>0</v>
      </c>
      <c r="U53" s="86">
        <v>4</v>
      </c>
    </row>
    <row r="54" spans="1:21" x14ac:dyDescent="0.3">
      <c r="A54" s="82"/>
      <c r="B54" s="82"/>
      <c r="C54" s="82" t="s">
        <v>495</v>
      </c>
      <c r="D54" s="86">
        <v>1</v>
      </c>
      <c r="E54" s="86">
        <v>59</v>
      </c>
      <c r="F54" s="86">
        <v>1</v>
      </c>
      <c r="G54" s="86">
        <v>58</v>
      </c>
      <c r="H54" s="86">
        <v>0</v>
      </c>
      <c r="I54" s="86">
        <v>1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12</v>
      </c>
      <c r="R54" s="86">
        <v>0</v>
      </c>
      <c r="S54" s="86">
        <v>8</v>
      </c>
      <c r="T54" s="86">
        <v>0</v>
      </c>
      <c r="U54" s="86">
        <v>4</v>
      </c>
    </row>
    <row r="55" spans="1:21" x14ac:dyDescent="0.3">
      <c r="A55" s="82"/>
      <c r="B55" s="82"/>
      <c r="C55" s="82" t="s">
        <v>494</v>
      </c>
      <c r="D55" s="86">
        <v>3</v>
      </c>
      <c r="E55" s="86">
        <v>106</v>
      </c>
      <c r="F55" s="86">
        <v>3</v>
      </c>
      <c r="G55" s="86">
        <v>102</v>
      </c>
      <c r="H55" s="86">
        <v>0</v>
      </c>
      <c r="I55" s="86">
        <v>4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6">
        <v>0</v>
      </c>
      <c r="P55" s="86">
        <v>0</v>
      </c>
      <c r="Q55" s="86">
        <v>5</v>
      </c>
      <c r="R55" s="86">
        <v>0</v>
      </c>
      <c r="S55" s="86">
        <v>5</v>
      </c>
      <c r="T55" s="86">
        <v>0</v>
      </c>
      <c r="U55" s="86">
        <v>0</v>
      </c>
    </row>
    <row r="56" spans="1:21" x14ac:dyDescent="0.3">
      <c r="A56" s="82" t="s">
        <v>6</v>
      </c>
      <c r="B56" s="82"/>
      <c r="C56" s="82"/>
      <c r="D56" s="86">
        <v>60</v>
      </c>
      <c r="E56" s="86">
        <v>3678</v>
      </c>
      <c r="F56" s="86">
        <v>42</v>
      </c>
      <c r="G56" s="86">
        <v>3528</v>
      </c>
      <c r="H56" s="86">
        <v>18</v>
      </c>
      <c r="I56" s="86">
        <v>150</v>
      </c>
      <c r="J56" s="86">
        <v>5</v>
      </c>
      <c r="K56" s="86">
        <v>153</v>
      </c>
      <c r="L56" s="86">
        <v>3</v>
      </c>
      <c r="M56" s="86">
        <v>57</v>
      </c>
      <c r="N56" s="86">
        <v>2</v>
      </c>
      <c r="O56" s="86">
        <v>96</v>
      </c>
      <c r="P56" s="86">
        <v>9</v>
      </c>
      <c r="Q56" s="86">
        <v>229</v>
      </c>
      <c r="R56" s="86">
        <v>8</v>
      </c>
      <c r="S56" s="86">
        <v>169</v>
      </c>
      <c r="T56" s="86">
        <v>1</v>
      </c>
      <c r="U56" s="86">
        <v>60</v>
      </c>
    </row>
    <row r="57" spans="1:21" x14ac:dyDescent="0.3">
      <c r="A57" s="82"/>
      <c r="B57" s="82" t="s">
        <v>83</v>
      </c>
      <c r="C57" s="82"/>
      <c r="D57" s="86">
        <v>5</v>
      </c>
      <c r="E57" s="86">
        <v>287</v>
      </c>
      <c r="F57" s="86">
        <v>3</v>
      </c>
      <c r="G57" s="86">
        <v>259</v>
      </c>
      <c r="H57" s="86">
        <v>2</v>
      </c>
      <c r="I57" s="86">
        <v>28</v>
      </c>
      <c r="J57" s="86">
        <v>0</v>
      </c>
      <c r="K57" s="86">
        <v>5</v>
      </c>
      <c r="L57" s="86">
        <v>0</v>
      </c>
      <c r="M57" s="86">
        <v>1</v>
      </c>
      <c r="N57" s="86">
        <v>0</v>
      </c>
      <c r="O57" s="86">
        <v>4</v>
      </c>
      <c r="P57" s="86">
        <v>1</v>
      </c>
      <c r="Q57" s="86">
        <v>19</v>
      </c>
      <c r="R57" s="86">
        <v>0</v>
      </c>
      <c r="S57" s="86">
        <v>8</v>
      </c>
      <c r="T57" s="86">
        <v>1</v>
      </c>
      <c r="U57" s="86">
        <v>11</v>
      </c>
    </row>
    <row r="58" spans="1:21" x14ac:dyDescent="0.3">
      <c r="A58" s="82"/>
      <c r="B58" s="82" t="s">
        <v>84</v>
      </c>
      <c r="C58" s="82"/>
      <c r="D58" s="86">
        <v>4</v>
      </c>
      <c r="E58" s="86">
        <v>160</v>
      </c>
      <c r="F58" s="86">
        <v>4</v>
      </c>
      <c r="G58" s="86">
        <v>156</v>
      </c>
      <c r="H58" s="86">
        <v>0</v>
      </c>
      <c r="I58" s="86">
        <v>4</v>
      </c>
      <c r="J58" s="86">
        <v>0</v>
      </c>
      <c r="K58" s="86">
        <v>5</v>
      </c>
      <c r="L58" s="86">
        <v>0</v>
      </c>
      <c r="M58" s="86">
        <v>1</v>
      </c>
      <c r="N58" s="86">
        <v>0</v>
      </c>
      <c r="O58" s="86">
        <v>4</v>
      </c>
      <c r="P58" s="86">
        <v>0</v>
      </c>
      <c r="Q58" s="86">
        <v>8</v>
      </c>
      <c r="R58" s="86">
        <v>0</v>
      </c>
      <c r="S58" s="86">
        <v>5</v>
      </c>
      <c r="T58" s="86">
        <v>0</v>
      </c>
      <c r="U58" s="86">
        <v>3</v>
      </c>
    </row>
    <row r="59" spans="1:21" x14ac:dyDescent="0.3">
      <c r="A59" s="82"/>
      <c r="B59" s="82" t="s">
        <v>85</v>
      </c>
      <c r="C59" s="82"/>
      <c r="D59" s="86">
        <v>0</v>
      </c>
      <c r="E59" s="86">
        <v>11</v>
      </c>
      <c r="F59" s="86">
        <v>0</v>
      </c>
      <c r="G59" s="86">
        <v>10</v>
      </c>
      <c r="H59" s="86">
        <v>0</v>
      </c>
      <c r="I59" s="86">
        <v>1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1</v>
      </c>
      <c r="R59" s="86">
        <v>0</v>
      </c>
      <c r="S59" s="86">
        <v>1</v>
      </c>
      <c r="T59" s="86">
        <v>0</v>
      </c>
      <c r="U59" s="86">
        <v>0</v>
      </c>
    </row>
    <row r="60" spans="1:21" x14ac:dyDescent="0.3">
      <c r="A60" s="82"/>
      <c r="B60" s="82" t="s">
        <v>86</v>
      </c>
      <c r="C60" s="82"/>
      <c r="D60" s="86">
        <v>2</v>
      </c>
      <c r="E60" s="86">
        <v>518</v>
      </c>
      <c r="F60" s="86">
        <v>2</v>
      </c>
      <c r="G60" s="86">
        <v>502</v>
      </c>
      <c r="H60" s="86">
        <v>0</v>
      </c>
      <c r="I60" s="86">
        <v>16</v>
      </c>
      <c r="J60" s="86">
        <v>0</v>
      </c>
      <c r="K60" s="86">
        <v>20</v>
      </c>
      <c r="L60" s="86">
        <v>0</v>
      </c>
      <c r="M60" s="86">
        <v>2</v>
      </c>
      <c r="N60" s="86">
        <v>0</v>
      </c>
      <c r="O60" s="86">
        <v>18</v>
      </c>
      <c r="P60" s="86">
        <v>1</v>
      </c>
      <c r="Q60" s="86">
        <v>35</v>
      </c>
      <c r="R60" s="86">
        <v>1</v>
      </c>
      <c r="S60" s="86">
        <v>28</v>
      </c>
      <c r="T60" s="86">
        <v>0</v>
      </c>
      <c r="U60" s="86">
        <v>7</v>
      </c>
    </row>
    <row r="61" spans="1:21" x14ac:dyDescent="0.3">
      <c r="A61" s="82"/>
      <c r="B61" s="82" t="s">
        <v>87</v>
      </c>
      <c r="C61" s="82"/>
      <c r="D61" s="86">
        <v>0</v>
      </c>
      <c r="E61" s="86">
        <v>73</v>
      </c>
      <c r="F61" s="86">
        <v>0</v>
      </c>
      <c r="G61" s="86">
        <v>71</v>
      </c>
      <c r="H61" s="86">
        <v>0</v>
      </c>
      <c r="I61" s="86">
        <v>2</v>
      </c>
      <c r="J61" s="86">
        <v>0</v>
      </c>
      <c r="K61" s="86">
        <v>6</v>
      </c>
      <c r="L61" s="86">
        <v>0</v>
      </c>
      <c r="M61" s="86">
        <v>4</v>
      </c>
      <c r="N61" s="86">
        <v>0</v>
      </c>
      <c r="O61" s="86">
        <v>2</v>
      </c>
      <c r="P61" s="86">
        <v>0</v>
      </c>
      <c r="Q61" s="86">
        <v>2</v>
      </c>
      <c r="R61" s="86">
        <v>0</v>
      </c>
      <c r="S61" s="86">
        <v>2</v>
      </c>
      <c r="T61" s="86">
        <v>0</v>
      </c>
      <c r="U61" s="86">
        <v>0</v>
      </c>
    </row>
    <row r="62" spans="1:21" x14ac:dyDescent="0.3">
      <c r="A62" s="82"/>
      <c r="B62" s="82" t="s">
        <v>88</v>
      </c>
      <c r="C62" s="82"/>
      <c r="D62" s="86">
        <v>0</v>
      </c>
      <c r="E62" s="86">
        <v>23</v>
      </c>
      <c r="F62" s="86">
        <v>0</v>
      </c>
      <c r="G62" s="86">
        <v>23</v>
      </c>
      <c r="H62" s="86">
        <v>0</v>
      </c>
      <c r="I62" s="86">
        <v>0</v>
      </c>
      <c r="J62" s="86">
        <v>0</v>
      </c>
      <c r="K62" s="86">
        <v>6</v>
      </c>
      <c r="L62" s="86">
        <v>0</v>
      </c>
      <c r="M62" s="86">
        <v>2</v>
      </c>
      <c r="N62" s="86">
        <v>0</v>
      </c>
      <c r="O62" s="86">
        <v>4</v>
      </c>
      <c r="P62" s="86">
        <v>0</v>
      </c>
      <c r="Q62" s="86">
        <v>2</v>
      </c>
      <c r="R62" s="86">
        <v>0</v>
      </c>
      <c r="S62" s="86">
        <v>0</v>
      </c>
      <c r="T62" s="86">
        <v>0</v>
      </c>
      <c r="U62" s="86">
        <v>2</v>
      </c>
    </row>
    <row r="63" spans="1:21" x14ac:dyDescent="0.3">
      <c r="A63" s="82"/>
      <c r="B63" s="82" t="s">
        <v>89</v>
      </c>
      <c r="C63" s="82"/>
      <c r="D63" s="86">
        <v>3</v>
      </c>
      <c r="E63" s="86">
        <v>95</v>
      </c>
      <c r="F63" s="86">
        <v>3</v>
      </c>
      <c r="G63" s="86">
        <v>93</v>
      </c>
      <c r="H63" s="86">
        <v>0</v>
      </c>
      <c r="I63" s="86">
        <v>2</v>
      </c>
      <c r="J63" s="86">
        <v>0</v>
      </c>
      <c r="K63" s="86">
        <v>1</v>
      </c>
      <c r="L63" s="86">
        <v>0</v>
      </c>
      <c r="M63" s="86">
        <v>1</v>
      </c>
      <c r="N63" s="86">
        <v>0</v>
      </c>
      <c r="O63" s="86">
        <v>0</v>
      </c>
      <c r="P63" s="86">
        <v>0</v>
      </c>
      <c r="Q63" s="86">
        <v>2</v>
      </c>
      <c r="R63" s="86">
        <v>0</v>
      </c>
      <c r="S63" s="86">
        <v>2</v>
      </c>
      <c r="T63" s="86">
        <v>0</v>
      </c>
      <c r="U63" s="86">
        <v>0</v>
      </c>
    </row>
    <row r="64" spans="1:21" x14ac:dyDescent="0.3">
      <c r="A64" s="82"/>
      <c r="B64" s="82" t="s">
        <v>641</v>
      </c>
      <c r="C64" s="82"/>
      <c r="D64" s="86">
        <v>0</v>
      </c>
      <c r="E64" s="86">
        <v>1</v>
      </c>
      <c r="F64" s="86">
        <v>0</v>
      </c>
      <c r="G64" s="86">
        <v>1</v>
      </c>
      <c r="H64" s="86">
        <v>0</v>
      </c>
      <c r="I64" s="86">
        <v>0</v>
      </c>
      <c r="J64" s="86">
        <v>0</v>
      </c>
      <c r="K64" s="86">
        <v>1</v>
      </c>
      <c r="L64" s="86">
        <v>0</v>
      </c>
      <c r="M64" s="86">
        <v>1</v>
      </c>
      <c r="N64" s="86">
        <v>0</v>
      </c>
      <c r="O64" s="86">
        <v>0</v>
      </c>
      <c r="P64" s="86">
        <v>0</v>
      </c>
      <c r="Q64" s="86">
        <v>0</v>
      </c>
      <c r="R64" s="86">
        <v>0</v>
      </c>
      <c r="S64" s="86">
        <v>0</v>
      </c>
      <c r="T64" s="86">
        <v>0</v>
      </c>
      <c r="U64" s="86">
        <v>0</v>
      </c>
    </row>
    <row r="65" spans="1:21" x14ac:dyDescent="0.3">
      <c r="A65" s="82"/>
      <c r="B65" s="82" t="s">
        <v>90</v>
      </c>
      <c r="C65" s="82"/>
      <c r="D65" s="86">
        <v>3</v>
      </c>
      <c r="E65" s="86">
        <v>84</v>
      </c>
      <c r="F65" s="86">
        <v>3</v>
      </c>
      <c r="G65" s="86">
        <v>82</v>
      </c>
      <c r="H65" s="86">
        <v>0</v>
      </c>
      <c r="I65" s="86">
        <v>2</v>
      </c>
      <c r="J65" s="86">
        <v>1</v>
      </c>
      <c r="K65" s="86">
        <v>3</v>
      </c>
      <c r="L65" s="86">
        <v>0</v>
      </c>
      <c r="M65" s="86">
        <v>1</v>
      </c>
      <c r="N65" s="86">
        <v>1</v>
      </c>
      <c r="O65" s="86">
        <v>2</v>
      </c>
      <c r="P65" s="86">
        <v>0</v>
      </c>
      <c r="Q65" s="86">
        <v>4</v>
      </c>
      <c r="R65" s="86">
        <v>0</v>
      </c>
      <c r="S65" s="86">
        <v>4</v>
      </c>
      <c r="T65" s="86">
        <v>0</v>
      </c>
      <c r="U65" s="86">
        <v>0</v>
      </c>
    </row>
    <row r="66" spans="1:21" x14ac:dyDescent="0.3">
      <c r="A66" s="82"/>
      <c r="B66" s="82" t="s">
        <v>91</v>
      </c>
      <c r="C66" s="82"/>
      <c r="D66" s="86">
        <v>5</v>
      </c>
      <c r="E66" s="86">
        <v>101</v>
      </c>
      <c r="F66" s="86">
        <v>2</v>
      </c>
      <c r="G66" s="86">
        <v>95</v>
      </c>
      <c r="H66" s="86">
        <v>3</v>
      </c>
      <c r="I66" s="86">
        <v>6</v>
      </c>
      <c r="J66" s="86">
        <v>1</v>
      </c>
      <c r="K66" s="86">
        <v>6</v>
      </c>
      <c r="L66" s="86">
        <v>1</v>
      </c>
      <c r="M66" s="86">
        <v>5</v>
      </c>
      <c r="N66" s="86">
        <v>0</v>
      </c>
      <c r="O66" s="86">
        <v>1</v>
      </c>
      <c r="P66" s="86">
        <v>1</v>
      </c>
      <c r="Q66" s="86">
        <v>7</v>
      </c>
      <c r="R66" s="86">
        <v>1</v>
      </c>
      <c r="S66" s="86">
        <v>5</v>
      </c>
      <c r="T66" s="86">
        <v>0</v>
      </c>
      <c r="U66" s="86">
        <v>2</v>
      </c>
    </row>
    <row r="67" spans="1:21" x14ac:dyDescent="0.3">
      <c r="A67" s="82"/>
      <c r="B67" s="82" t="s">
        <v>92</v>
      </c>
      <c r="C67" s="82"/>
      <c r="D67" s="86">
        <v>0</v>
      </c>
      <c r="E67" s="86">
        <v>6</v>
      </c>
      <c r="F67" s="86">
        <v>0</v>
      </c>
      <c r="G67" s="86">
        <v>5</v>
      </c>
      <c r="H67" s="86">
        <v>0</v>
      </c>
      <c r="I67" s="86">
        <v>1</v>
      </c>
      <c r="J67" s="86">
        <v>1</v>
      </c>
      <c r="K67" s="86">
        <v>2</v>
      </c>
      <c r="L67" s="86">
        <v>1</v>
      </c>
      <c r="M67" s="86">
        <v>2</v>
      </c>
      <c r="N67" s="86">
        <v>0</v>
      </c>
      <c r="O67" s="86">
        <v>0</v>
      </c>
      <c r="P67" s="86">
        <v>0</v>
      </c>
      <c r="Q67" s="86">
        <v>0</v>
      </c>
      <c r="R67" s="86">
        <v>0</v>
      </c>
      <c r="S67" s="86">
        <v>0</v>
      </c>
      <c r="T67" s="86">
        <v>0</v>
      </c>
      <c r="U67" s="86">
        <v>0</v>
      </c>
    </row>
    <row r="68" spans="1:21" x14ac:dyDescent="0.3">
      <c r="A68" s="82"/>
      <c r="B68" s="82" t="s">
        <v>93</v>
      </c>
      <c r="C68" s="82"/>
      <c r="D68" s="86">
        <v>3</v>
      </c>
      <c r="E68" s="86">
        <v>37</v>
      </c>
      <c r="F68" s="86">
        <v>3</v>
      </c>
      <c r="G68" s="86">
        <v>35</v>
      </c>
      <c r="H68" s="86">
        <v>0</v>
      </c>
      <c r="I68" s="86">
        <v>2</v>
      </c>
      <c r="J68" s="86">
        <v>0</v>
      </c>
      <c r="K68" s="86">
        <v>1</v>
      </c>
      <c r="L68" s="86">
        <v>0</v>
      </c>
      <c r="M68" s="86">
        <v>0</v>
      </c>
      <c r="N68" s="86">
        <v>0</v>
      </c>
      <c r="O68" s="86">
        <v>1</v>
      </c>
      <c r="P68" s="86">
        <v>0</v>
      </c>
      <c r="Q68" s="86">
        <v>8</v>
      </c>
      <c r="R68" s="86">
        <v>0</v>
      </c>
      <c r="S68" s="86">
        <v>6</v>
      </c>
      <c r="T68" s="86">
        <v>0</v>
      </c>
      <c r="U68" s="86">
        <v>2</v>
      </c>
    </row>
    <row r="69" spans="1:21" x14ac:dyDescent="0.3">
      <c r="A69" s="82"/>
      <c r="B69" s="82" t="s">
        <v>94</v>
      </c>
      <c r="C69" s="82"/>
      <c r="D69" s="86">
        <v>2</v>
      </c>
      <c r="E69" s="86">
        <v>51</v>
      </c>
      <c r="F69" s="86">
        <v>1</v>
      </c>
      <c r="G69" s="86">
        <v>50</v>
      </c>
      <c r="H69" s="86">
        <v>1</v>
      </c>
      <c r="I69" s="86">
        <v>1</v>
      </c>
      <c r="J69" s="86">
        <v>0</v>
      </c>
      <c r="K69" s="86">
        <v>2</v>
      </c>
      <c r="L69" s="86">
        <v>0</v>
      </c>
      <c r="M69" s="86">
        <v>1</v>
      </c>
      <c r="N69" s="86">
        <v>0</v>
      </c>
      <c r="O69" s="86">
        <v>1</v>
      </c>
      <c r="P69" s="86">
        <v>0</v>
      </c>
      <c r="Q69" s="86">
        <v>3</v>
      </c>
      <c r="R69" s="86">
        <v>0</v>
      </c>
      <c r="S69" s="86">
        <v>3</v>
      </c>
      <c r="T69" s="86">
        <v>0</v>
      </c>
      <c r="U69" s="86">
        <v>0</v>
      </c>
    </row>
    <row r="70" spans="1:21" x14ac:dyDescent="0.3">
      <c r="A70" s="82"/>
      <c r="B70" s="82" t="s">
        <v>95</v>
      </c>
      <c r="C70" s="82"/>
      <c r="D70" s="86">
        <v>2</v>
      </c>
      <c r="E70" s="86">
        <v>53</v>
      </c>
      <c r="F70" s="86">
        <v>2</v>
      </c>
      <c r="G70" s="86">
        <v>52</v>
      </c>
      <c r="H70" s="86">
        <v>0</v>
      </c>
      <c r="I70" s="86">
        <v>1</v>
      </c>
      <c r="J70" s="86">
        <v>0</v>
      </c>
      <c r="K70" s="86">
        <v>1</v>
      </c>
      <c r="L70" s="86">
        <v>0</v>
      </c>
      <c r="M70" s="86">
        <v>0</v>
      </c>
      <c r="N70" s="86">
        <v>0</v>
      </c>
      <c r="O70" s="86">
        <v>1</v>
      </c>
      <c r="P70" s="86">
        <v>1</v>
      </c>
      <c r="Q70" s="86">
        <v>4</v>
      </c>
      <c r="R70" s="86">
        <v>1</v>
      </c>
      <c r="S70" s="86">
        <v>1</v>
      </c>
      <c r="T70" s="86">
        <v>0</v>
      </c>
      <c r="U70" s="86">
        <v>3</v>
      </c>
    </row>
    <row r="71" spans="1:21" x14ac:dyDescent="0.3">
      <c r="A71" s="82"/>
      <c r="B71" s="82" t="s">
        <v>96</v>
      </c>
      <c r="C71" s="82"/>
      <c r="D71" s="86">
        <v>5</v>
      </c>
      <c r="E71" s="86">
        <v>174</v>
      </c>
      <c r="F71" s="86">
        <v>3</v>
      </c>
      <c r="G71" s="86">
        <v>169</v>
      </c>
      <c r="H71" s="86">
        <v>2</v>
      </c>
      <c r="I71" s="86">
        <v>5</v>
      </c>
      <c r="J71" s="86">
        <v>0</v>
      </c>
      <c r="K71" s="86">
        <v>5</v>
      </c>
      <c r="L71" s="86">
        <v>0</v>
      </c>
      <c r="M71" s="86">
        <v>2</v>
      </c>
      <c r="N71" s="86">
        <v>0</v>
      </c>
      <c r="O71" s="86">
        <v>3</v>
      </c>
      <c r="P71" s="86">
        <v>0</v>
      </c>
      <c r="Q71" s="86">
        <v>8</v>
      </c>
      <c r="R71" s="86">
        <v>0</v>
      </c>
      <c r="S71" s="86">
        <v>4</v>
      </c>
      <c r="T71" s="86">
        <v>0</v>
      </c>
      <c r="U71" s="86">
        <v>4</v>
      </c>
    </row>
    <row r="72" spans="1:21" x14ac:dyDescent="0.3">
      <c r="A72" s="82"/>
      <c r="B72" s="82" t="s">
        <v>97</v>
      </c>
      <c r="C72" s="82"/>
      <c r="D72" s="86">
        <v>1</v>
      </c>
      <c r="E72" s="86">
        <v>98</v>
      </c>
      <c r="F72" s="86">
        <v>1</v>
      </c>
      <c r="G72" s="86">
        <v>90</v>
      </c>
      <c r="H72" s="86">
        <v>0</v>
      </c>
      <c r="I72" s="86">
        <v>8</v>
      </c>
      <c r="J72" s="86">
        <v>0</v>
      </c>
      <c r="K72" s="86">
        <v>11</v>
      </c>
      <c r="L72" s="86">
        <v>0</v>
      </c>
      <c r="M72" s="86">
        <v>6</v>
      </c>
      <c r="N72" s="86">
        <v>0</v>
      </c>
      <c r="O72" s="86">
        <v>5</v>
      </c>
      <c r="P72" s="86">
        <v>0</v>
      </c>
      <c r="Q72" s="86">
        <v>6</v>
      </c>
      <c r="R72" s="86">
        <v>0</v>
      </c>
      <c r="S72" s="86">
        <v>5</v>
      </c>
      <c r="T72" s="86">
        <v>0</v>
      </c>
      <c r="U72" s="86">
        <v>1</v>
      </c>
    </row>
    <row r="73" spans="1:21" x14ac:dyDescent="0.3">
      <c r="A73" s="82"/>
      <c r="B73" s="82" t="s">
        <v>98</v>
      </c>
      <c r="C73" s="82"/>
      <c r="D73" s="86">
        <v>4</v>
      </c>
      <c r="E73" s="86">
        <v>494</v>
      </c>
      <c r="F73" s="86">
        <v>1</v>
      </c>
      <c r="G73" s="86">
        <v>462</v>
      </c>
      <c r="H73" s="86">
        <v>3</v>
      </c>
      <c r="I73" s="86">
        <v>32</v>
      </c>
      <c r="J73" s="86">
        <v>1</v>
      </c>
      <c r="K73" s="86">
        <v>18</v>
      </c>
      <c r="L73" s="86">
        <v>0</v>
      </c>
      <c r="M73" s="86">
        <v>4</v>
      </c>
      <c r="N73" s="86">
        <v>1</v>
      </c>
      <c r="O73" s="86">
        <v>14</v>
      </c>
      <c r="P73" s="86">
        <v>1</v>
      </c>
      <c r="Q73" s="86">
        <v>31</v>
      </c>
      <c r="R73" s="86">
        <v>1</v>
      </c>
      <c r="S73" s="86">
        <v>18</v>
      </c>
      <c r="T73" s="86">
        <v>0</v>
      </c>
      <c r="U73" s="86">
        <v>13</v>
      </c>
    </row>
    <row r="74" spans="1:21" x14ac:dyDescent="0.3">
      <c r="A74" s="82"/>
      <c r="B74" s="82" t="s">
        <v>99</v>
      </c>
      <c r="C74" s="82"/>
      <c r="D74" s="86">
        <v>2</v>
      </c>
      <c r="E74" s="86">
        <v>76</v>
      </c>
      <c r="F74" s="86">
        <v>2</v>
      </c>
      <c r="G74" s="86">
        <v>72</v>
      </c>
      <c r="H74" s="86">
        <v>0</v>
      </c>
      <c r="I74" s="86">
        <v>4</v>
      </c>
      <c r="J74" s="86">
        <v>0</v>
      </c>
      <c r="K74" s="86">
        <v>5</v>
      </c>
      <c r="L74" s="86">
        <v>0</v>
      </c>
      <c r="M74" s="86">
        <v>1</v>
      </c>
      <c r="N74" s="86">
        <v>0</v>
      </c>
      <c r="O74" s="86">
        <v>4</v>
      </c>
      <c r="P74" s="86">
        <v>1</v>
      </c>
      <c r="Q74" s="86">
        <v>10</v>
      </c>
      <c r="R74" s="86">
        <v>1</v>
      </c>
      <c r="S74" s="86">
        <v>9</v>
      </c>
      <c r="T74" s="86">
        <v>0</v>
      </c>
      <c r="U74" s="86">
        <v>1</v>
      </c>
    </row>
    <row r="75" spans="1:21" x14ac:dyDescent="0.3">
      <c r="A75" s="82"/>
      <c r="B75" s="82" t="s">
        <v>100</v>
      </c>
      <c r="C75" s="82"/>
      <c r="D75" s="86">
        <v>2</v>
      </c>
      <c r="E75" s="86">
        <v>95</v>
      </c>
      <c r="F75" s="86">
        <v>2</v>
      </c>
      <c r="G75" s="86">
        <v>92</v>
      </c>
      <c r="H75" s="86">
        <v>0</v>
      </c>
      <c r="I75" s="86">
        <v>3</v>
      </c>
      <c r="J75" s="86">
        <v>1</v>
      </c>
      <c r="K75" s="86">
        <v>11</v>
      </c>
      <c r="L75" s="86">
        <v>1</v>
      </c>
      <c r="M75" s="86">
        <v>5</v>
      </c>
      <c r="N75" s="86">
        <v>0</v>
      </c>
      <c r="O75" s="86">
        <v>6</v>
      </c>
      <c r="P75" s="86">
        <v>0</v>
      </c>
      <c r="Q75" s="86">
        <v>6</v>
      </c>
      <c r="R75" s="86">
        <v>0</v>
      </c>
      <c r="S75" s="86">
        <v>6</v>
      </c>
      <c r="T75" s="86">
        <v>0</v>
      </c>
      <c r="U75" s="86">
        <v>0</v>
      </c>
    </row>
    <row r="76" spans="1:21" x14ac:dyDescent="0.3">
      <c r="A76" s="82"/>
      <c r="B76" s="82" t="s">
        <v>101</v>
      </c>
      <c r="C76" s="82"/>
      <c r="D76" s="86">
        <v>0</v>
      </c>
      <c r="E76" s="86">
        <v>310</v>
      </c>
      <c r="F76" s="86">
        <v>0</v>
      </c>
      <c r="G76" s="86">
        <v>306</v>
      </c>
      <c r="H76" s="86">
        <v>0</v>
      </c>
      <c r="I76" s="86">
        <v>4</v>
      </c>
      <c r="J76" s="86">
        <v>0</v>
      </c>
      <c r="K76" s="86">
        <v>9</v>
      </c>
      <c r="L76" s="86">
        <v>0</v>
      </c>
      <c r="M76" s="86">
        <v>2</v>
      </c>
      <c r="N76" s="86">
        <v>0</v>
      </c>
      <c r="O76" s="86">
        <v>7</v>
      </c>
      <c r="P76" s="86">
        <v>0</v>
      </c>
      <c r="Q76" s="86">
        <v>17</v>
      </c>
      <c r="R76" s="86">
        <v>0</v>
      </c>
      <c r="S76" s="86">
        <v>16</v>
      </c>
      <c r="T76" s="86">
        <v>0</v>
      </c>
      <c r="U76" s="86">
        <v>1</v>
      </c>
    </row>
    <row r="77" spans="1:21" x14ac:dyDescent="0.3">
      <c r="A77" s="82"/>
      <c r="B77" s="82" t="s">
        <v>70</v>
      </c>
      <c r="C77" s="82"/>
      <c r="D77" s="86">
        <v>17</v>
      </c>
      <c r="E77" s="86">
        <v>931</v>
      </c>
      <c r="F77" s="86">
        <v>10</v>
      </c>
      <c r="G77" s="86">
        <v>903</v>
      </c>
      <c r="H77" s="86">
        <v>7</v>
      </c>
      <c r="I77" s="86">
        <v>28</v>
      </c>
      <c r="J77" s="86">
        <v>0</v>
      </c>
      <c r="K77" s="86">
        <v>35</v>
      </c>
      <c r="L77" s="86">
        <v>0</v>
      </c>
      <c r="M77" s="86">
        <v>16</v>
      </c>
      <c r="N77" s="86">
        <v>0</v>
      </c>
      <c r="O77" s="86">
        <v>19</v>
      </c>
      <c r="P77" s="86">
        <v>3</v>
      </c>
      <c r="Q77" s="86">
        <v>56</v>
      </c>
      <c r="R77" s="86">
        <v>3</v>
      </c>
      <c r="S77" s="86">
        <v>46</v>
      </c>
      <c r="T77" s="86">
        <v>0</v>
      </c>
      <c r="U77" s="86">
        <v>10</v>
      </c>
    </row>
    <row r="78" spans="1:21" x14ac:dyDescent="0.3">
      <c r="A78" s="82"/>
      <c r="B78" s="82"/>
      <c r="C78" s="82" t="s">
        <v>495</v>
      </c>
      <c r="D78" s="86">
        <v>9</v>
      </c>
      <c r="E78" s="86">
        <v>411</v>
      </c>
      <c r="F78" s="86">
        <v>7</v>
      </c>
      <c r="G78" s="86">
        <v>399</v>
      </c>
      <c r="H78" s="86">
        <v>2</v>
      </c>
      <c r="I78" s="86">
        <v>12</v>
      </c>
      <c r="J78" s="86">
        <v>0</v>
      </c>
      <c r="K78" s="86">
        <v>33</v>
      </c>
      <c r="L78" s="86">
        <v>0</v>
      </c>
      <c r="M78" s="86">
        <v>15</v>
      </c>
      <c r="N78" s="86">
        <v>0</v>
      </c>
      <c r="O78" s="86">
        <v>18</v>
      </c>
      <c r="P78" s="86">
        <v>2</v>
      </c>
      <c r="Q78" s="86">
        <v>32</v>
      </c>
      <c r="R78" s="86">
        <v>2</v>
      </c>
      <c r="S78" s="86">
        <v>27</v>
      </c>
      <c r="T78" s="86">
        <v>0</v>
      </c>
      <c r="U78" s="86">
        <v>5</v>
      </c>
    </row>
    <row r="79" spans="1:21" x14ac:dyDescent="0.3">
      <c r="A79" s="82"/>
      <c r="B79" s="82"/>
      <c r="C79" s="82" t="s">
        <v>494</v>
      </c>
      <c r="D79" s="86">
        <v>8</v>
      </c>
      <c r="E79" s="86">
        <v>520</v>
      </c>
      <c r="F79" s="86">
        <v>3</v>
      </c>
      <c r="G79" s="86">
        <v>504</v>
      </c>
      <c r="H79" s="86">
        <v>5</v>
      </c>
      <c r="I79" s="86">
        <v>16</v>
      </c>
      <c r="J79" s="86">
        <v>0</v>
      </c>
      <c r="K79" s="86">
        <v>2</v>
      </c>
      <c r="L79" s="86">
        <v>0</v>
      </c>
      <c r="M79" s="86">
        <v>1</v>
      </c>
      <c r="N79" s="86">
        <v>0</v>
      </c>
      <c r="O79" s="86">
        <v>1</v>
      </c>
      <c r="P79" s="86">
        <v>1</v>
      </c>
      <c r="Q79" s="86">
        <v>24</v>
      </c>
      <c r="R79" s="86">
        <v>1</v>
      </c>
      <c r="S79" s="86">
        <v>19</v>
      </c>
      <c r="T79" s="86">
        <v>0</v>
      </c>
      <c r="U79" s="86">
        <v>5</v>
      </c>
    </row>
    <row r="80" spans="1:21" x14ac:dyDescent="0.3">
      <c r="A80" s="82" t="s">
        <v>7</v>
      </c>
      <c r="B80" s="82"/>
      <c r="C80" s="82"/>
      <c r="D80" s="86">
        <v>4</v>
      </c>
      <c r="E80" s="86">
        <v>174</v>
      </c>
      <c r="F80" s="86">
        <v>4</v>
      </c>
      <c r="G80" s="86">
        <v>165</v>
      </c>
      <c r="H80" s="86">
        <v>0</v>
      </c>
      <c r="I80" s="86">
        <v>9</v>
      </c>
      <c r="J80" s="86">
        <v>0</v>
      </c>
      <c r="K80" s="86">
        <v>5</v>
      </c>
      <c r="L80" s="86">
        <v>0</v>
      </c>
      <c r="M80" s="86">
        <v>2</v>
      </c>
      <c r="N80" s="86">
        <v>0</v>
      </c>
      <c r="O80" s="86">
        <v>3</v>
      </c>
      <c r="P80" s="86">
        <v>0</v>
      </c>
      <c r="Q80" s="86">
        <v>10</v>
      </c>
      <c r="R80" s="86">
        <v>0</v>
      </c>
      <c r="S80" s="86">
        <v>10</v>
      </c>
      <c r="T80" s="86">
        <v>0</v>
      </c>
      <c r="U80" s="86">
        <v>0</v>
      </c>
    </row>
    <row r="81" spans="1:21" x14ac:dyDescent="0.3">
      <c r="A81" s="82"/>
      <c r="B81" s="82" t="s">
        <v>102</v>
      </c>
      <c r="C81" s="82"/>
      <c r="D81" s="86">
        <v>0</v>
      </c>
      <c r="E81" s="86">
        <v>3</v>
      </c>
      <c r="F81" s="86">
        <v>0</v>
      </c>
      <c r="G81" s="86">
        <v>3</v>
      </c>
      <c r="H81" s="86">
        <v>0</v>
      </c>
      <c r="I81" s="86">
        <v>0</v>
      </c>
      <c r="J81" s="86">
        <v>0</v>
      </c>
      <c r="K81" s="86">
        <v>0</v>
      </c>
      <c r="L81" s="86">
        <v>0</v>
      </c>
      <c r="M81" s="86">
        <v>0</v>
      </c>
      <c r="N81" s="86">
        <v>0</v>
      </c>
      <c r="O81" s="86">
        <v>0</v>
      </c>
      <c r="P81" s="86">
        <v>0</v>
      </c>
      <c r="Q81" s="86">
        <v>0</v>
      </c>
      <c r="R81" s="86">
        <v>0</v>
      </c>
      <c r="S81" s="86">
        <v>0</v>
      </c>
      <c r="T81" s="86">
        <v>0</v>
      </c>
      <c r="U81" s="86">
        <v>0</v>
      </c>
    </row>
    <row r="82" spans="1:21" x14ac:dyDescent="0.3">
      <c r="A82" s="82"/>
      <c r="B82" s="82" t="s">
        <v>70</v>
      </c>
      <c r="C82" s="82"/>
      <c r="D82" s="86">
        <v>4</v>
      </c>
      <c r="E82" s="86">
        <v>171</v>
      </c>
      <c r="F82" s="86">
        <v>4</v>
      </c>
      <c r="G82" s="86">
        <v>162</v>
      </c>
      <c r="H82" s="86">
        <v>0</v>
      </c>
      <c r="I82" s="86">
        <v>9</v>
      </c>
      <c r="J82" s="86">
        <v>0</v>
      </c>
      <c r="K82" s="86">
        <v>5</v>
      </c>
      <c r="L82" s="86">
        <v>0</v>
      </c>
      <c r="M82" s="86">
        <v>2</v>
      </c>
      <c r="N82" s="86">
        <v>0</v>
      </c>
      <c r="O82" s="86">
        <v>3</v>
      </c>
      <c r="P82" s="86">
        <v>0</v>
      </c>
      <c r="Q82" s="86">
        <v>10</v>
      </c>
      <c r="R82" s="86">
        <v>0</v>
      </c>
      <c r="S82" s="86">
        <v>10</v>
      </c>
      <c r="T82" s="86">
        <v>0</v>
      </c>
      <c r="U82" s="86">
        <v>0</v>
      </c>
    </row>
    <row r="83" spans="1:21" x14ac:dyDescent="0.3">
      <c r="A83" s="82"/>
      <c r="B83" s="82"/>
      <c r="C83" s="82" t="s">
        <v>495</v>
      </c>
      <c r="D83" s="86">
        <v>0</v>
      </c>
      <c r="E83" s="86">
        <v>35</v>
      </c>
      <c r="F83" s="86">
        <v>0</v>
      </c>
      <c r="G83" s="86">
        <v>33</v>
      </c>
      <c r="H83" s="86">
        <v>0</v>
      </c>
      <c r="I83" s="86">
        <v>2</v>
      </c>
      <c r="J83" s="86">
        <v>0</v>
      </c>
      <c r="K83" s="86">
        <v>4</v>
      </c>
      <c r="L83" s="86">
        <v>0</v>
      </c>
      <c r="M83" s="86">
        <v>2</v>
      </c>
      <c r="N83" s="86">
        <v>0</v>
      </c>
      <c r="O83" s="86">
        <v>2</v>
      </c>
      <c r="P83" s="86">
        <v>0</v>
      </c>
      <c r="Q83" s="86">
        <v>3</v>
      </c>
      <c r="R83" s="86">
        <v>0</v>
      </c>
      <c r="S83" s="86">
        <v>3</v>
      </c>
      <c r="T83" s="86">
        <v>0</v>
      </c>
      <c r="U83" s="86">
        <v>0</v>
      </c>
    </row>
    <row r="84" spans="1:21" x14ac:dyDescent="0.3">
      <c r="A84" s="82"/>
      <c r="B84" s="82"/>
      <c r="C84" s="82" t="s">
        <v>494</v>
      </c>
      <c r="D84" s="86">
        <v>4</v>
      </c>
      <c r="E84" s="86">
        <v>136</v>
      </c>
      <c r="F84" s="86">
        <v>4</v>
      </c>
      <c r="G84" s="86">
        <v>129</v>
      </c>
      <c r="H84" s="86">
        <v>0</v>
      </c>
      <c r="I84" s="86">
        <v>7</v>
      </c>
      <c r="J84" s="86">
        <v>0</v>
      </c>
      <c r="K84" s="86">
        <v>1</v>
      </c>
      <c r="L84" s="86">
        <v>0</v>
      </c>
      <c r="M84" s="86">
        <v>0</v>
      </c>
      <c r="N84" s="86">
        <v>0</v>
      </c>
      <c r="O84" s="86">
        <v>1</v>
      </c>
      <c r="P84" s="86">
        <v>0</v>
      </c>
      <c r="Q84" s="86">
        <v>7</v>
      </c>
      <c r="R84" s="86">
        <v>0</v>
      </c>
      <c r="S84" s="86">
        <v>7</v>
      </c>
      <c r="T84" s="86">
        <v>0</v>
      </c>
      <c r="U84" s="86">
        <v>0</v>
      </c>
    </row>
    <row r="85" spans="1:21" x14ac:dyDescent="0.3">
      <c r="A85" s="82" t="s">
        <v>8</v>
      </c>
      <c r="B85" s="82"/>
      <c r="C85" s="82"/>
      <c r="D85" s="86">
        <v>20</v>
      </c>
      <c r="E85" s="86">
        <v>628</v>
      </c>
      <c r="F85" s="86">
        <v>14</v>
      </c>
      <c r="G85" s="86">
        <v>608</v>
      </c>
      <c r="H85" s="86">
        <v>6</v>
      </c>
      <c r="I85" s="86">
        <v>20</v>
      </c>
      <c r="J85" s="86">
        <v>0</v>
      </c>
      <c r="K85" s="86">
        <v>14</v>
      </c>
      <c r="L85" s="86">
        <v>0</v>
      </c>
      <c r="M85" s="86">
        <v>6</v>
      </c>
      <c r="N85" s="86">
        <v>0</v>
      </c>
      <c r="O85" s="86">
        <v>8</v>
      </c>
      <c r="P85" s="86">
        <v>4</v>
      </c>
      <c r="Q85" s="86">
        <v>89</v>
      </c>
      <c r="R85" s="86">
        <v>3</v>
      </c>
      <c r="S85" s="86">
        <v>78</v>
      </c>
      <c r="T85" s="86">
        <v>1</v>
      </c>
      <c r="U85" s="86">
        <v>11</v>
      </c>
    </row>
    <row r="86" spans="1:21" x14ac:dyDescent="0.3">
      <c r="A86" s="82"/>
      <c r="B86" s="82" t="s">
        <v>103</v>
      </c>
      <c r="C86" s="82"/>
      <c r="D86" s="86">
        <v>2</v>
      </c>
      <c r="E86" s="86">
        <v>27</v>
      </c>
      <c r="F86" s="86">
        <v>1</v>
      </c>
      <c r="G86" s="86">
        <v>25</v>
      </c>
      <c r="H86" s="86">
        <v>1</v>
      </c>
      <c r="I86" s="86">
        <v>2</v>
      </c>
      <c r="J86" s="86">
        <v>0</v>
      </c>
      <c r="K86" s="86">
        <v>1</v>
      </c>
      <c r="L86" s="86">
        <v>0</v>
      </c>
      <c r="M86" s="86">
        <v>0</v>
      </c>
      <c r="N86" s="86">
        <v>0</v>
      </c>
      <c r="O86" s="86">
        <v>1</v>
      </c>
      <c r="P86" s="86">
        <v>0</v>
      </c>
      <c r="Q86" s="86">
        <v>3</v>
      </c>
      <c r="R86" s="86">
        <v>0</v>
      </c>
      <c r="S86" s="86">
        <v>1</v>
      </c>
      <c r="T86" s="86">
        <v>0</v>
      </c>
      <c r="U86" s="86">
        <v>2</v>
      </c>
    </row>
    <row r="87" spans="1:21" x14ac:dyDescent="0.3">
      <c r="A87" s="82"/>
      <c r="B87" s="82" t="s">
        <v>104</v>
      </c>
      <c r="C87" s="82"/>
      <c r="D87" s="86">
        <v>0</v>
      </c>
      <c r="E87" s="86">
        <v>44</v>
      </c>
      <c r="F87" s="86">
        <v>0</v>
      </c>
      <c r="G87" s="86">
        <v>42</v>
      </c>
      <c r="H87" s="86">
        <v>0</v>
      </c>
      <c r="I87" s="86">
        <v>2</v>
      </c>
      <c r="J87" s="86">
        <v>0</v>
      </c>
      <c r="K87" s="86">
        <v>4</v>
      </c>
      <c r="L87" s="86">
        <v>0</v>
      </c>
      <c r="M87" s="86">
        <v>0</v>
      </c>
      <c r="N87" s="86">
        <v>0</v>
      </c>
      <c r="O87" s="86">
        <v>4</v>
      </c>
      <c r="P87" s="86">
        <v>0</v>
      </c>
      <c r="Q87" s="86">
        <v>5</v>
      </c>
      <c r="R87" s="86">
        <v>0</v>
      </c>
      <c r="S87" s="86">
        <v>3</v>
      </c>
      <c r="T87" s="86">
        <v>0</v>
      </c>
      <c r="U87" s="86">
        <v>2</v>
      </c>
    </row>
    <row r="88" spans="1:21" x14ac:dyDescent="0.3">
      <c r="A88" s="82"/>
      <c r="B88" s="82" t="s">
        <v>70</v>
      </c>
      <c r="C88" s="82"/>
      <c r="D88" s="86">
        <v>18</v>
      </c>
      <c r="E88" s="86">
        <v>557</v>
      </c>
      <c r="F88" s="86">
        <v>13</v>
      </c>
      <c r="G88" s="86">
        <v>541</v>
      </c>
      <c r="H88" s="86">
        <v>5</v>
      </c>
      <c r="I88" s="86">
        <v>16</v>
      </c>
      <c r="J88" s="86">
        <v>0</v>
      </c>
      <c r="K88" s="86">
        <v>9</v>
      </c>
      <c r="L88" s="86">
        <v>0</v>
      </c>
      <c r="M88" s="86">
        <v>6</v>
      </c>
      <c r="N88" s="86">
        <v>0</v>
      </c>
      <c r="O88" s="86">
        <v>3</v>
      </c>
      <c r="P88" s="86">
        <v>4</v>
      </c>
      <c r="Q88" s="86">
        <v>81</v>
      </c>
      <c r="R88" s="86">
        <v>3</v>
      </c>
      <c r="S88" s="86">
        <v>74</v>
      </c>
      <c r="T88" s="86">
        <v>1</v>
      </c>
      <c r="U88" s="86">
        <v>7</v>
      </c>
    </row>
    <row r="89" spans="1:21" x14ac:dyDescent="0.3">
      <c r="A89" s="82"/>
      <c r="B89" s="82"/>
      <c r="C89" s="82" t="s">
        <v>495</v>
      </c>
      <c r="D89" s="86">
        <v>6</v>
      </c>
      <c r="E89" s="86">
        <v>327</v>
      </c>
      <c r="F89" s="86">
        <v>5</v>
      </c>
      <c r="G89" s="86">
        <v>318</v>
      </c>
      <c r="H89" s="86">
        <v>1</v>
      </c>
      <c r="I89" s="86">
        <v>9</v>
      </c>
      <c r="J89" s="86">
        <v>0</v>
      </c>
      <c r="K89" s="86">
        <v>9</v>
      </c>
      <c r="L89" s="86">
        <v>0</v>
      </c>
      <c r="M89" s="86">
        <v>6</v>
      </c>
      <c r="N89" s="86">
        <v>0</v>
      </c>
      <c r="O89" s="86">
        <v>3</v>
      </c>
      <c r="P89" s="86">
        <v>3</v>
      </c>
      <c r="Q89" s="86">
        <v>60</v>
      </c>
      <c r="R89" s="86">
        <v>2</v>
      </c>
      <c r="S89" s="86">
        <v>54</v>
      </c>
      <c r="T89" s="86">
        <v>1</v>
      </c>
      <c r="U89" s="86">
        <v>6</v>
      </c>
    </row>
    <row r="90" spans="1:21" x14ac:dyDescent="0.3">
      <c r="A90" s="82"/>
      <c r="B90" s="82"/>
      <c r="C90" s="82" t="s">
        <v>494</v>
      </c>
      <c r="D90" s="86">
        <v>12</v>
      </c>
      <c r="E90" s="86">
        <v>230</v>
      </c>
      <c r="F90" s="86">
        <v>8</v>
      </c>
      <c r="G90" s="86">
        <v>223</v>
      </c>
      <c r="H90" s="86">
        <v>4</v>
      </c>
      <c r="I90" s="86">
        <v>7</v>
      </c>
      <c r="J90" s="86">
        <v>0</v>
      </c>
      <c r="K90" s="86">
        <v>0</v>
      </c>
      <c r="L90" s="86">
        <v>0</v>
      </c>
      <c r="M90" s="86">
        <v>0</v>
      </c>
      <c r="N90" s="86">
        <v>0</v>
      </c>
      <c r="O90" s="86">
        <v>0</v>
      </c>
      <c r="P90" s="86">
        <v>1</v>
      </c>
      <c r="Q90" s="86">
        <v>21</v>
      </c>
      <c r="R90" s="86">
        <v>1</v>
      </c>
      <c r="S90" s="86">
        <v>20</v>
      </c>
      <c r="T90" s="86">
        <v>0</v>
      </c>
      <c r="U90" s="86">
        <v>1</v>
      </c>
    </row>
    <row r="91" spans="1:21" x14ac:dyDescent="0.3">
      <c r="A91" s="82" t="s">
        <v>9</v>
      </c>
      <c r="B91" s="82"/>
      <c r="C91" s="82"/>
      <c r="D91" s="86">
        <v>121</v>
      </c>
      <c r="E91" s="86">
        <v>4490</v>
      </c>
      <c r="F91" s="86">
        <v>91</v>
      </c>
      <c r="G91" s="86">
        <v>4341</v>
      </c>
      <c r="H91" s="86">
        <v>30</v>
      </c>
      <c r="I91" s="86">
        <v>149</v>
      </c>
      <c r="J91" s="86">
        <v>5</v>
      </c>
      <c r="K91" s="86">
        <v>86</v>
      </c>
      <c r="L91" s="86">
        <v>0</v>
      </c>
      <c r="M91" s="86">
        <v>11</v>
      </c>
      <c r="N91" s="86">
        <v>5</v>
      </c>
      <c r="O91" s="86">
        <v>75</v>
      </c>
      <c r="P91" s="86">
        <v>21</v>
      </c>
      <c r="Q91" s="86">
        <v>212</v>
      </c>
      <c r="R91" s="86">
        <v>18</v>
      </c>
      <c r="S91" s="86">
        <v>184</v>
      </c>
      <c r="T91" s="86">
        <v>3</v>
      </c>
      <c r="U91" s="86">
        <v>28</v>
      </c>
    </row>
    <row r="92" spans="1:21" x14ac:dyDescent="0.3">
      <c r="A92" s="82"/>
      <c r="B92" s="82" t="s">
        <v>105</v>
      </c>
      <c r="C92" s="82"/>
      <c r="D92" s="86">
        <v>0</v>
      </c>
      <c r="E92" s="86">
        <v>312</v>
      </c>
      <c r="F92" s="86">
        <v>0</v>
      </c>
      <c r="G92" s="86">
        <v>306</v>
      </c>
      <c r="H92" s="86">
        <v>0</v>
      </c>
      <c r="I92" s="86">
        <v>6</v>
      </c>
      <c r="J92" s="86">
        <v>0</v>
      </c>
      <c r="K92" s="86">
        <v>19</v>
      </c>
      <c r="L92" s="86">
        <v>0</v>
      </c>
      <c r="M92" s="86">
        <v>5</v>
      </c>
      <c r="N92" s="86">
        <v>0</v>
      </c>
      <c r="O92" s="86">
        <v>14</v>
      </c>
      <c r="P92" s="86">
        <v>2</v>
      </c>
      <c r="Q92" s="86">
        <v>20</v>
      </c>
      <c r="R92" s="86">
        <v>2</v>
      </c>
      <c r="S92" s="86">
        <v>15</v>
      </c>
      <c r="T92" s="86">
        <v>0</v>
      </c>
      <c r="U92" s="86">
        <v>5</v>
      </c>
    </row>
    <row r="93" spans="1:21" x14ac:dyDescent="0.3">
      <c r="A93" s="82"/>
      <c r="B93" s="82" t="s">
        <v>106</v>
      </c>
      <c r="C93" s="82"/>
      <c r="D93" s="86">
        <v>0</v>
      </c>
      <c r="E93" s="86">
        <v>2</v>
      </c>
      <c r="F93" s="86">
        <v>0</v>
      </c>
      <c r="G93" s="86">
        <v>2</v>
      </c>
      <c r="H93" s="86">
        <v>0</v>
      </c>
      <c r="I93" s="86">
        <v>0</v>
      </c>
      <c r="J93" s="86">
        <v>0</v>
      </c>
      <c r="K93" s="86">
        <v>0</v>
      </c>
      <c r="L93" s="86">
        <v>0</v>
      </c>
      <c r="M93" s="86">
        <v>0</v>
      </c>
      <c r="N93" s="86">
        <v>0</v>
      </c>
      <c r="O93" s="86">
        <v>0</v>
      </c>
      <c r="P93" s="86">
        <v>0</v>
      </c>
      <c r="Q93" s="86">
        <v>0</v>
      </c>
      <c r="R93" s="86">
        <v>0</v>
      </c>
      <c r="S93" s="86">
        <v>0</v>
      </c>
      <c r="T93" s="86">
        <v>0</v>
      </c>
      <c r="U93" s="86">
        <v>0</v>
      </c>
    </row>
    <row r="94" spans="1:21" x14ac:dyDescent="0.3">
      <c r="A94" s="82"/>
      <c r="B94" s="82" t="s">
        <v>107</v>
      </c>
      <c r="C94" s="82"/>
      <c r="D94" s="86">
        <v>0</v>
      </c>
      <c r="E94" s="86">
        <v>1</v>
      </c>
      <c r="F94" s="86">
        <v>0</v>
      </c>
      <c r="G94" s="86">
        <v>1</v>
      </c>
      <c r="H94" s="86">
        <v>0</v>
      </c>
      <c r="I94" s="86">
        <v>0</v>
      </c>
      <c r="J94" s="86">
        <v>0</v>
      </c>
      <c r="K94" s="86">
        <v>0</v>
      </c>
      <c r="L94" s="86">
        <v>0</v>
      </c>
      <c r="M94" s="86">
        <v>0</v>
      </c>
      <c r="N94" s="86">
        <v>0</v>
      </c>
      <c r="O94" s="86">
        <v>0</v>
      </c>
      <c r="P94" s="86">
        <v>0</v>
      </c>
      <c r="Q94" s="86">
        <v>0</v>
      </c>
      <c r="R94" s="86">
        <v>0</v>
      </c>
      <c r="S94" s="86">
        <v>0</v>
      </c>
      <c r="T94" s="86">
        <v>0</v>
      </c>
      <c r="U94" s="86">
        <v>0</v>
      </c>
    </row>
    <row r="95" spans="1:21" x14ac:dyDescent="0.3">
      <c r="A95" s="82"/>
      <c r="B95" s="82" t="s">
        <v>108</v>
      </c>
      <c r="C95" s="82"/>
      <c r="D95" s="86">
        <v>0</v>
      </c>
      <c r="E95" s="86">
        <v>16</v>
      </c>
      <c r="F95" s="86">
        <v>0</v>
      </c>
      <c r="G95" s="86">
        <v>16</v>
      </c>
      <c r="H95" s="86">
        <v>0</v>
      </c>
      <c r="I95" s="86">
        <v>0</v>
      </c>
      <c r="J95" s="86">
        <v>0</v>
      </c>
      <c r="K95" s="86">
        <v>0</v>
      </c>
      <c r="L95" s="86">
        <v>0</v>
      </c>
      <c r="M95" s="86">
        <v>0</v>
      </c>
      <c r="N95" s="86">
        <v>0</v>
      </c>
      <c r="O95" s="86">
        <v>0</v>
      </c>
      <c r="P95" s="86">
        <v>0</v>
      </c>
      <c r="Q95" s="86">
        <v>0</v>
      </c>
      <c r="R95" s="86">
        <v>0</v>
      </c>
      <c r="S95" s="86">
        <v>0</v>
      </c>
      <c r="T95" s="86">
        <v>0</v>
      </c>
      <c r="U95" s="86">
        <v>0</v>
      </c>
    </row>
    <row r="96" spans="1:21" x14ac:dyDescent="0.3">
      <c r="A96" s="82"/>
      <c r="B96" s="82" t="s">
        <v>9</v>
      </c>
      <c r="C96" s="82"/>
      <c r="D96" s="86">
        <v>29</v>
      </c>
      <c r="E96" s="86">
        <v>1639</v>
      </c>
      <c r="F96" s="86">
        <v>22</v>
      </c>
      <c r="G96" s="86">
        <v>1573</v>
      </c>
      <c r="H96" s="86">
        <v>7</v>
      </c>
      <c r="I96" s="86">
        <v>66</v>
      </c>
      <c r="J96" s="86">
        <v>3</v>
      </c>
      <c r="K96" s="86">
        <v>51</v>
      </c>
      <c r="L96" s="86">
        <v>0</v>
      </c>
      <c r="M96" s="86">
        <v>1</v>
      </c>
      <c r="N96" s="86">
        <v>3</v>
      </c>
      <c r="O96" s="86">
        <v>50</v>
      </c>
      <c r="P96" s="86">
        <v>14</v>
      </c>
      <c r="Q96" s="86">
        <v>80</v>
      </c>
      <c r="R96" s="86">
        <v>12</v>
      </c>
      <c r="S96" s="86">
        <v>65</v>
      </c>
      <c r="T96" s="86">
        <v>2</v>
      </c>
      <c r="U96" s="86">
        <v>15</v>
      </c>
    </row>
    <row r="97" spans="1:21" x14ac:dyDescent="0.3">
      <c r="A97" s="82"/>
      <c r="B97" s="82" t="s">
        <v>109</v>
      </c>
      <c r="C97" s="82"/>
      <c r="D97" s="86">
        <v>0</v>
      </c>
      <c r="E97" s="86">
        <v>66</v>
      </c>
      <c r="F97" s="86">
        <v>0</v>
      </c>
      <c r="G97" s="86">
        <v>66</v>
      </c>
      <c r="H97" s="86">
        <v>0</v>
      </c>
      <c r="I97" s="86">
        <v>0</v>
      </c>
      <c r="J97" s="86">
        <v>0</v>
      </c>
      <c r="K97" s="86">
        <v>0</v>
      </c>
      <c r="L97" s="86">
        <v>0</v>
      </c>
      <c r="M97" s="86">
        <v>0</v>
      </c>
      <c r="N97" s="86">
        <v>0</v>
      </c>
      <c r="O97" s="86">
        <v>0</v>
      </c>
      <c r="P97" s="86">
        <v>0</v>
      </c>
      <c r="Q97" s="86">
        <v>0</v>
      </c>
      <c r="R97" s="86">
        <v>0</v>
      </c>
      <c r="S97" s="86">
        <v>0</v>
      </c>
      <c r="T97" s="86">
        <v>0</v>
      </c>
      <c r="U97" s="86">
        <v>0</v>
      </c>
    </row>
    <row r="98" spans="1:21" x14ac:dyDescent="0.3">
      <c r="A98" s="82"/>
      <c r="B98" s="82" t="s">
        <v>110</v>
      </c>
      <c r="C98" s="82"/>
      <c r="D98" s="86">
        <v>0</v>
      </c>
      <c r="E98" s="86">
        <v>8</v>
      </c>
      <c r="F98" s="86">
        <v>0</v>
      </c>
      <c r="G98" s="86">
        <v>6</v>
      </c>
      <c r="H98" s="86">
        <v>0</v>
      </c>
      <c r="I98" s="86">
        <v>2</v>
      </c>
      <c r="J98" s="86">
        <v>0</v>
      </c>
      <c r="K98" s="86">
        <v>0</v>
      </c>
      <c r="L98" s="86">
        <v>0</v>
      </c>
      <c r="M98" s="86">
        <v>0</v>
      </c>
      <c r="N98" s="86">
        <v>0</v>
      </c>
      <c r="O98" s="86">
        <v>0</v>
      </c>
      <c r="P98" s="86">
        <v>0</v>
      </c>
      <c r="Q98" s="86">
        <v>0</v>
      </c>
      <c r="R98" s="86">
        <v>0</v>
      </c>
      <c r="S98" s="86">
        <v>0</v>
      </c>
      <c r="T98" s="86">
        <v>0</v>
      </c>
      <c r="U98" s="86">
        <v>0</v>
      </c>
    </row>
    <row r="99" spans="1:21" x14ac:dyDescent="0.3">
      <c r="A99" s="82"/>
      <c r="B99" s="82" t="s">
        <v>111</v>
      </c>
      <c r="C99" s="82"/>
      <c r="D99" s="86">
        <v>1</v>
      </c>
      <c r="E99" s="86">
        <v>12</v>
      </c>
      <c r="F99" s="86">
        <v>1</v>
      </c>
      <c r="G99" s="86">
        <v>11</v>
      </c>
      <c r="H99" s="86">
        <v>0</v>
      </c>
      <c r="I99" s="86">
        <v>1</v>
      </c>
      <c r="J99" s="86">
        <v>0</v>
      </c>
      <c r="K99" s="86">
        <v>0</v>
      </c>
      <c r="L99" s="86">
        <v>0</v>
      </c>
      <c r="M99" s="86">
        <v>0</v>
      </c>
      <c r="N99" s="86">
        <v>0</v>
      </c>
      <c r="O99" s="86">
        <v>0</v>
      </c>
      <c r="P99" s="86">
        <v>0</v>
      </c>
      <c r="Q99" s="86">
        <v>0</v>
      </c>
      <c r="R99" s="86">
        <v>0</v>
      </c>
      <c r="S99" s="86">
        <v>0</v>
      </c>
      <c r="T99" s="86">
        <v>0</v>
      </c>
      <c r="U99" s="86">
        <v>0</v>
      </c>
    </row>
    <row r="100" spans="1:21" x14ac:dyDescent="0.3">
      <c r="A100" s="82"/>
      <c r="B100" s="82" t="s">
        <v>112</v>
      </c>
      <c r="C100" s="82"/>
      <c r="D100" s="86">
        <v>0</v>
      </c>
      <c r="E100" s="86">
        <v>35</v>
      </c>
      <c r="F100" s="86">
        <v>0</v>
      </c>
      <c r="G100" s="86">
        <v>34</v>
      </c>
      <c r="H100" s="86">
        <v>0</v>
      </c>
      <c r="I100" s="86">
        <v>1</v>
      </c>
      <c r="J100" s="86">
        <v>0</v>
      </c>
      <c r="K100" s="86">
        <v>2</v>
      </c>
      <c r="L100" s="86">
        <v>0</v>
      </c>
      <c r="M100" s="86">
        <v>0</v>
      </c>
      <c r="N100" s="86">
        <v>0</v>
      </c>
      <c r="O100" s="86">
        <v>2</v>
      </c>
      <c r="P100" s="86">
        <v>0</v>
      </c>
      <c r="Q100" s="86">
        <v>0</v>
      </c>
      <c r="R100" s="86">
        <v>0</v>
      </c>
      <c r="S100" s="86">
        <v>0</v>
      </c>
      <c r="T100" s="86">
        <v>0</v>
      </c>
      <c r="U100" s="86">
        <v>0</v>
      </c>
    </row>
    <row r="101" spans="1:21" x14ac:dyDescent="0.3">
      <c r="A101" s="82"/>
      <c r="B101" s="82" t="s">
        <v>113</v>
      </c>
      <c r="C101" s="82"/>
      <c r="D101" s="86">
        <v>0</v>
      </c>
      <c r="E101" s="86">
        <v>22</v>
      </c>
      <c r="F101" s="86">
        <v>0</v>
      </c>
      <c r="G101" s="86">
        <v>20</v>
      </c>
      <c r="H101" s="86">
        <v>0</v>
      </c>
      <c r="I101" s="86">
        <v>2</v>
      </c>
      <c r="J101" s="86">
        <v>0</v>
      </c>
      <c r="K101" s="86">
        <v>3</v>
      </c>
      <c r="L101" s="86">
        <v>0</v>
      </c>
      <c r="M101" s="86">
        <v>0</v>
      </c>
      <c r="N101" s="86">
        <v>0</v>
      </c>
      <c r="O101" s="86">
        <v>3</v>
      </c>
      <c r="P101" s="86">
        <v>0</v>
      </c>
      <c r="Q101" s="86">
        <v>1</v>
      </c>
      <c r="R101" s="86">
        <v>0</v>
      </c>
      <c r="S101" s="86">
        <v>1</v>
      </c>
      <c r="T101" s="86">
        <v>0</v>
      </c>
      <c r="U101" s="86">
        <v>0</v>
      </c>
    </row>
    <row r="102" spans="1:21" x14ac:dyDescent="0.3">
      <c r="A102" s="82"/>
      <c r="B102" s="82" t="s">
        <v>114</v>
      </c>
      <c r="C102" s="82"/>
      <c r="D102" s="86">
        <v>2</v>
      </c>
      <c r="E102" s="86">
        <v>70</v>
      </c>
      <c r="F102" s="86">
        <v>0</v>
      </c>
      <c r="G102" s="86">
        <v>68</v>
      </c>
      <c r="H102" s="86">
        <v>2</v>
      </c>
      <c r="I102" s="86">
        <v>2</v>
      </c>
      <c r="J102" s="86">
        <v>0</v>
      </c>
      <c r="K102" s="86">
        <v>1</v>
      </c>
      <c r="L102" s="86">
        <v>0</v>
      </c>
      <c r="M102" s="86">
        <v>0</v>
      </c>
      <c r="N102" s="86">
        <v>0</v>
      </c>
      <c r="O102" s="86">
        <v>1</v>
      </c>
      <c r="P102" s="86">
        <v>0</v>
      </c>
      <c r="Q102" s="86">
        <v>2</v>
      </c>
      <c r="R102" s="86">
        <v>0</v>
      </c>
      <c r="S102" s="86">
        <v>2</v>
      </c>
      <c r="T102" s="86">
        <v>0</v>
      </c>
      <c r="U102" s="86">
        <v>0</v>
      </c>
    </row>
    <row r="103" spans="1:21" x14ac:dyDescent="0.3">
      <c r="A103" s="82"/>
      <c r="B103" s="82" t="s">
        <v>70</v>
      </c>
      <c r="C103" s="82"/>
      <c r="D103" s="86">
        <v>89</v>
      </c>
      <c r="E103" s="86">
        <v>2307</v>
      </c>
      <c r="F103" s="86">
        <v>68</v>
      </c>
      <c r="G103" s="86">
        <v>2238</v>
      </c>
      <c r="H103" s="86">
        <v>21</v>
      </c>
      <c r="I103" s="86">
        <v>69</v>
      </c>
      <c r="J103" s="86">
        <v>2</v>
      </c>
      <c r="K103" s="86">
        <v>10</v>
      </c>
      <c r="L103" s="86">
        <v>0</v>
      </c>
      <c r="M103" s="86">
        <v>5</v>
      </c>
      <c r="N103" s="86">
        <v>2</v>
      </c>
      <c r="O103" s="86">
        <v>5</v>
      </c>
      <c r="P103" s="86">
        <v>5</v>
      </c>
      <c r="Q103" s="86">
        <v>109</v>
      </c>
      <c r="R103" s="86">
        <v>4</v>
      </c>
      <c r="S103" s="86">
        <v>101</v>
      </c>
      <c r="T103" s="86">
        <v>1</v>
      </c>
      <c r="U103" s="86">
        <v>8</v>
      </c>
    </row>
    <row r="104" spans="1:21" x14ac:dyDescent="0.3">
      <c r="A104" s="82"/>
      <c r="B104" s="82"/>
      <c r="C104" s="82" t="s">
        <v>495</v>
      </c>
      <c r="D104" s="86">
        <v>40</v>
      </c>
      <c r="E104" s="86">
        <v>1441</v>
      </c>
      <c r="F104" s="86">
        <v>32</v>
      </c>
      <c r="G104" s="86">
        <v>1408</v>
      </c>
      <c r="H104" s="86">
        <v>8</v>
      </c>
      <c r="I104" s="86">
        <v>33</v>
      </c>
      <c r="J104" s="86">
        <v>1</v>
      </c>
      <c r="K104" s="86">
        <v>9</v>
      </c>
      <c r="L104" s="86">
        <v>0</v>
      </c>
      <c r="M104" s="86">
        <v>5</v>
      </c>
      <c r="N104" s="86">
        <v>1</v>
      </c>
      <c r="O104" s="86">
        <v>4</v>
      </c>
      <c r="P104" s="86">
        <v>4</v>
      </c>
      <c r="Q104" s="86">
        <v>78</v>
      </c>
      <c r="R104" s="86">
        <v>3</v>
      </c>
      <c r="S104" s="86">
        <v>70</v>
      </c>
      <c r="T104" s="86">
        <v>1</v>
      </c>
      <c r="U104" s="86">
        <v>8</v>
      </c>
    </row>
    <row r="105" spans="1:21" x14ac:dyDescent="0.3">
      <c r="A105" s="82"/>
      <c r="B105" s="82"/>
      <c r="C105" s="82" t="s">
        <v>494</v>
      </c>
      <c r="D105" s="86">
        <v>49</v>
      </c>
      <c r="E105" s="86">
        <v>866</v>
      </c>
      <c r="F105" s="86">
        <v>36</v>
      </c>
      <c r="G105" s="86">
        <v>830</v>
      </c>
      <c r="H105" s="86">
        <v>13</v>
      </c>
      <c r="I105" s="86">
        <v>36</v>
      </c>
      <c r="J105" s="86">
        <v>1</v>
      </c>
      <c r="K105" s="86">
        <v>1</v>
      </c>
      <c r="L105" s="86">
        <v>0</v>
      </c>
      <c r="M105" s="86">
        <v>0</v>
      </c>
      <c r="N105" s="86">
        <v>1</v>
      </c>
      <c r="O105" s="86">
        <v>1</v>
      </c>
      <c r="P105" s="86">
        <v>1</v>
      </c>
      <c r="Q105" s="86">
        <v>31</v>
      </c>
      <c r="R105" s="86">
        <v>1</v>
      </c>
      <c r="S105" s="86">
        <v>31</v>
      </c>
      <c r="T105" s="86">
        <v>0</v>
      </c>
      <c r="U105" s="86">
        <v>0</v>
      </c>
    </row>
    <row r="106" spans="1:21" x14ac:dyDescent="0.3">
      <c r="A106" s="82" t="s">
        <v>10</v>
      </c>
      <c r="B106" s="82"/>
      <c r="C106" s="82"/>
      <c r="D106" s="86">
        <v>6</v>
      </c>
      <c r="E106" s="86">
        <v>156</v>
      </c>
      <c r="F106" s="86">
        <v>5</v>
      </c>
      <c r="G106" s="86">
        <v>144</v>
      </c>
      <c r="H106" s="86">
        <v>1</v>
      </c>
      <c r="I106" s="86">
        <v>12</v>
      </c>
      <c r="J106" s="86">
        <v>0</v>
      </c>
      <c r="K106" s="86">
        <v>2</v>
      </c>
      <c r="L106" s="86">
        <v>0</v>
      </c>
      <c r="M106" s="86">
        <v>1</v>
      </c>
      <c r="N106" s="86">
        <v>0</v>
      </c>
      <c r="O106" s="86">
        <v>1</v>
      </c>
      <c r="P106" s="86">
        <v>1</v>
      </c>
      <c r="Q106" s="86">
        <v>4</v>
      </c>
      <c r="R106" s="86">
        <v>1</v>
      </c>
      <c r="S106" s="86">
        <v>1</v>
      </c>
      <c r="T106" s="86">
        <v>0</v>
      </c>
      <c r="U106" s="86">
        <v>3</v>
      </c>
    </row>
    <row r="107" spans="1:21" x14ac:dyDescent="0.3">
      <c r="A107" s="82"/>
      <c r="B107" s="82" t="s">
        <v>115</v>
      </c>
      <c r="C107" s="82"/>
      <c r="D107" s="86">
        <v>1</v>
      </c>
      <c r="E107" s="86">
        <v>10</v>
      </c>
      <c r="F107" s="86">
        <v>1</v>
      </c>
      <c r="G107" s="86">
        <v>8</v>
      </c>
      <c r="H107" s="86">
        <v>0</v>
      </c>
      <c r="I107" s="86">
        <v>2</v>
      </c>
      <c r="J107" s="86">
        <v>0</v>
      </c>
      <c r="K107" s="86">
        <v>2</v>
      </c>
      <c r="L107" s="86">
        <v>0</v>
      </c>
      <c r="M107" s="86">
        <v>1</v>
      </c>
      <c r="N107" s="86">
        <v>0</v>
      </c>
      <c r="O107" s="86">
        <v>1</v>
      </c>
      <c r="P107" s="86">
        <v>0</v>
      </c>
      <c r="Q107" s="86">
        <v>1</v>
      </c>
      <c r="R107" s="86">
        <v>0</v>
      </c>
      <c r="S107" s="86">
        <v>0</v>
      </c>
      <c r="T107" s="86">
        <v>0</v>
      </c>
      <c r="U107" s="86">
        <v>1</v>
      </c>
    </row>
    <row r="108" spans="1:21" x14ac:dyDescent="0.3">
      <c r="A108" s="82"/>
      <c r="B108" s="82" t="s">
        <v>639</v>
      </c>
      <c r="C108" s="82"/>
      <c r="D108" s="86">
        <v>0</v>
      </c>
      <c r="E108" s="86">
        <v>1</v>
      </c>
      <c r="F108" s="86">
        <v>0</v>
      </c>
      <c r="G108" s="86">
        <v>1</v>
      </c>
      <c r="H108" s="86">
        <v>0</v>
      </c>
      <c r="I108" s="86">
        <v>0</v>
      </c>
      <c r="J108" s="86">
        <v>0</v>
      </c>
      <c r="K108" s="86">
        <v>0</v>
      </c>
      <c r="L108" s="86">
        <v>0</v>
      </c>
      <c r="M108" s="86">
        <v>0</v>
      </c>
      <c r="N108" s="86">
        <v>0</v>
      </c>
      <c r="O108" s="86">
        <v>0</v>
      </c>
      <c r="P108" s="86">
        <v>0</v>
      </c>
      <c r="Q108" s="86">
        <v>0</v>
      </c>
      <c r="R108" s="86">
        <v>0</v>
      </c>
      <c r="S108" s="86">
        <v>0</v>
      </c>
      <c r="T108" s="86">
        <v>0</v>
      </c>
      <c r="U108" s="86">
        <v>0</v>
      </c>
    </row>
    <row r="109" spans="1:21" x14ac:dyDescent="0.3">
      <c r="A109" s="82"/>
      <c r="B109" s="82" t="s">
        <v>70</v>
      </c>
      <c r="C109" s="82"/>
      <c r="D109" s="86">
        <v>5</v>
      </c>
      <c r="E109" s="86">
        <v>145</v>
      </c>
      <c r="F109" s="86">
        <v>4</v>
      </c>
      <c r="G109" s="86">
        <v>135</v>
      </c>
      <c r="H109" s="86">
        <v>1</v>
      </c>
      <c r="I109" s="86">
        <v>10</v>
      </c>
      <c r="J109" s="86">
        <v>0</v>
      </c>
      <c r="K109" s="86">
        <v>0</v>
      </c>
      <c r="L109" s="86">
        <v>0</v>
      </c>
      <c r="M109" s="86">
        <v>0</v>
      </c>
      <c r="N109" s="86">
        <v>0</v>
      </c>
      <c r="O109" s="86">
        <v>0</v>
      </c>
      <c r="P109" s="86">
        <v>1</v>
      </c>
      <c r="Q109" s="86">
        <v>3</v>
      </c>
      <c r="R109" s="86">
        <v>1</v>
      </c>
      <c r="S109" s="86">
        <v>1</v>
      </c>
      <c r="T109" s="86">
        <v>0</v>
      </c>
      <c r="U109" s="86">
        <v>2</v>
      </c>
    </row>
    <row r="110" spans="1:21" x14ac:dyDescent="0.3">
      <c r="A110" s="82"/>
      <c r="B110" s="82"/>
      <c r="C110" s="82" t="s">
        <v>495</v>
      </c>
      <c r="D110" s="86">
        <v>0</v>
      </c>
      <c r="E110" s="86">
        <v>70</v>
      </c>
      <c r="F110" s="86">
        <v>0</v>
      </c>
      <c r="G110" s="86">
        <v>66</v>
      </c>
      <c r="H110" s="86">
        <v>0</v>
      </c>
      <c r="I110" s="86">
        <v>4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1</v>
      </c>
      <c r="Q110" s="86">
        <v>2</v>
      </c>
      <c r="R110" s="86">
        <v>1</v>
      </c>
      <c r="S110" s="86">
        <v>0</v>
      </c>
      <c r="T110" s="86">
        <v>0</v>
      </c>
      <c r="U110" s="86">
        <v>2</v>
      </c>
    </row>
    <row r="111" spans="1:21" x14ac:dyDescent="0.3">
      <c r="A111" s="82"/>
      <c r="B111" s="82"/>
      <c r="C111" s="82" t="s">
        <v>494</v>
      </c>
      <c r="D111" s="86">
        <v>5</v>
      </c>
      <c r="E111" s="86">
        <v>75</v>
      </c>
      <c r="F111" s="86">
        <v>4</v>
      </c>
      <c r="G111" s="86">
        <v>69</v>
      </c>
      <c r="H111" s="86">
        <v>1</v>
      </c>
      <c r="I111" s="86">
        <v>6</v>
      </c>
      <c r="J111" s="86">
        <v>0</v>
      </c>
      <c r="K111" s="86">
        <v>0</v>
      </c>
      <c r="L111" s="86">
        <v>0</v>
      </c>
      <c r="M111" s="86">
        <v>0</v>
      </c>
      <c r="N111" s="86">
        <v>0</v>
      </c>
      <c r="O111" s="86">
        <v>0</v>
      </c>
      <c r="P111" s="86">
        <v>0</v>
      </c>
      <c r="Q111" s="86">
        <v>1</v>
      </c>
      <c r="R111" s="86">
        <v>0</v>
      </c>
      <c r="S111" s="86">
        <v>1</v>
      </c>
      <c r="T111" s="86">
        <v>0</v>
      </c>
      <c r="U111" s="86">
        <v>0</v>
      </c>
    </row>
    <row r="112" spans="1:21" x14ac:dyDescent="0.3">
      <c r="A112" s="82" t="s">
        <v>11</v>
      </c>
      <c r="B112" s="82"/>
      <c r="C112" s="82"/>
      <c r="D112" s="86">
        <v>11</v>
      </c>
      <c r="E112" s="86">
        <v>531</v>
      </c>
      <c r="F112" s="86">
        <v>7</v>
      </c>
      <c r="G112" s="86">
        <v>488</v>
      </c>
      <c r="H112" s="86">
        <v>4</v>
      </c>
      <c r="I112" s="86">
        <v>43</v>
      </c>
      <c r="J112" s="86">
        <v>1</v>
      </c>
      <c r="K112" s="86">
        <v>20</v>
      </c>
      <c r="L112" s="86">
        <v>0</v>
      </c>
      <c r="M112" s="86">
        <v>6</v>
      </c>
      <c r="N112" s="86">
        <v>1</v>
      </c>
      <c r="O112" s="86">
        <v>14</v>
      </c>
      <c r="P112" s="86">
        <v>1</v>
      </c>
      <c r="Q112" s="86">
        <v>45</v>
      </c>
      <c r="R112" s="86">
        <v>1</v>
      </c>
      <c r="S112" s="86">
        <v>33</v>
      </c>
      <c r="T112" s="86">
        <v>0</v>
      </c>
      <c r="U112" s="86">
        <v>12</v>
      </c>
    </row>
    <row r="113" spans="1:21" x14ac:dyDescent="0.3">
      <c r="A113" s="82"/>
      <c r="B113" s="82" t="s">
        <v>116</v>
      </c>
      <c r="C113" s="82"/>
      <c r="D113" s="86">
        <v>0</v>
      </c>
      <c r="E113" s="86">
        <v>12</v>
      </c>
      <c r="F113" s="86">
        <v>0</v>
      </c>
      <c r="G113" s="86">
        <v>12</v>
      </c>
      <c r="H113" s="86">
        <v>0</v>
      </c>
      <c r="I113" s="86">
        <v>0</v>
      </c>
      <c r="J113" s="86">
        <v>0</v>
      </c>
      <c r="K113" s="86">
        <v>4</v>
      </c>
      <c r="L113" s="86">
        <v>0</v>
      </c>
      <c r="M113" s="86">
        <v>2</v>
      </c>
      <c r="N113" s="86">
        <v>0</v>
      </c>
      <c r="O113" s="86">
        <v>2</v>
      </c>
      <c r="P113" s="86">
        <v>0</v>
      </c>
      <c r="Q113" s="86">
        <v>5</v>
      </c>
      <c r="R113" s="86">
        <v>0</v>
      </c>
      <c r="S113" s="86">
        <v>2</v>
      </c>
      <c r="T113" s="86">
        <v>0</v>
      </c>
      <c r="U113" s="86">
        <v>3</v>
      </c>
    </row>
    <row r="114" spans="1:21" x14ac:dyDescent="0.3">
      <c r="A114" s="82"/>
      <c r="B114" s="82" t="s">
        <v>117</v>
      </c>
      <c r="C114" s="82"/>
      <c r="D114" s="86">
        <v>0</v>
      </c>
      <c r="E114" s="86">
        <v>166</v>
      </c>
      <c r="F114" s="86">
        <v>0</v>
      </c>
      <c r="G114" s="86">
        <v>152</v>
      </c>
      <c r="H114" s="86">
        <v>0</v>
      </c>
      <c r="I114" s="86">
        <v>14</v>
      </c>
      <c r="J114" s="86">
        <v>1</v>
      </c>
      <c r="K114" s="86">
        <v>7</v>
      </c>
      <c r="L114" s="86">
        <v>0</v>
      </c>
      <c r="M114" s="86">
        <v>1</v>
      </c>
      <c r="N114" s="86">
        <v>1</v>
      </c>
      <c r="O114" s="86">
        <v>6</v>
      </c>
      <c r="P114" s="86">
        <v>0</v>
      </c>
      <c r="Q114" s="86">
        <v>8</v>
      </c>
      <c r="R114" s="86">
        <v>0</v>
      </c>
      <c r="S114" s="86">
        <v>2</v>
      </c>
      <c r="T114" s="86">
        <v>0</v>
      </c>
      <c r="U114" s="86">
        <v>6</v>
      </c>
    </row>
    <row r="115" spans="1:21" x14ac:dyDescent="0.3">
      <c r="A115" s="82"/>
      <c r="B115" s="82" t="s">
        <v>118</v>
      </c>
      <c r="C115" s="82"/>
      <c r="D115" s="86">
        <v>0</v>
      </c>
      <c r="E115" s="86">
        <v>1</v>
      </c>
      <c r="F115" s="86">
        <v>0</v>
      </c>
      <c r="G115" s="86">
        <v>1</v>
      </c>
      <c r="H115" s="86">
        <v>0</v>
      </c>
      <c r="I115" s="86">
        <v>0</v>
      </c>
      <c r="J115" s="86">
        <v>0</v>
      </c>
      <c r="K115" s="86">
        <v>0</v>
      </c>
      <c r="L115" s="86">
        <v>0</v>
      </c>
      <c r="M115" s="86">
        <v>0</v>
      </c>
      <c r="N115" s="86">
        <v>0</v>
      </c>
      <c r="O115" s="86">
        <v>0</v>
      </c>
      <c r="P115" s="86">
        <v>0</v>
      </c>
      <c r="Q115" s="86">
        <v>0</v>
      </c>
      <c r="R115" s="86">
        <v>0</v>
      </c>
      <c r="S115" s="86">
        <v>0</v>
      </c>
      <c r="T115" s="86">
        <v>0</v>
      </c>
      <c r="U115" s="86">
        <v>0</v>
      </c>
    </row>
    <row r="116" spans="1:21" x14ac:dyDescent="0.3">
      <c r="A116" s="82"/>
      <c r="B116" s="82" t="s">
        <v>119</v>
      </c>
      <c r="C116" s="82"/>
      <c r="D116" s="86">
        <v>1</v>
      </c>
      <c r="E116" s="86">
        <v>13</v>
      </c>
      <c r="F116" s="86">
        <v>1</v>
      </c>
      <c r="G116" s="86">
        <v>12</v>
      </c>
      <c r="H116" s="86">
        <v>0</v>
      </c>
      <c r="I116" s="86">
        <v>1</v>
      </c>
      <c r="J116" s="86">
        <v>0</v>
      </c>
      <c r="K116" s="86">
        <v>0</v>
      </c>
      <c r="L116" s="86">
        <v>0</v>
      </c>
      <c r="M116" s="86">
        <v>0</v>
      </c>
      <c r="N116" s="86">
        <v>0</v>
      </c>
      <c r="O116" s="86">
        <v>0</v>
      </c>
      <c r="P116" s="86">
        <v>0</v>
      </c>
      <c r="Q116" s="86">
        <v>1</v>
      </c>
      <c r="R116" s="86">
        <v>0</v>
      </c>
      <c r="S116" s="86">
        <v>1</v>
      </c>
      <c r="T116" s="86">
        <v>0</v>
      </c>
      <c r="U116" s="86">
        <v>0</v>
      </c>
    </row>
    <row r="117" spans="1:21" x14ac:dyDescent="0.3">
      <c r="A117" s="82"/>
      <c r="B117" s="82" t="s">
        <v>70</v>
      </c>
      <c r="C117" s="82"/>
      <c r="D117" s="86">
        <v>10</v>
      </c>
      <c r="E117" s="86">
        <v>339</v>
      </c>
      <c r="F117" s="86">
        <v>6</v>
      </c>
      <c r="G117" s="86">
        <v>311</v>
      </c>
      <c r="H117" s="86">
        <v>4</v>
      </c>
      <c r="I117" s="86">
        <v>28</v>
      </c>
      <c r="J117" s="86">
        <v>0</v>
      </c>
      <c r="K117" s="86">
        <v>9</v>
      </c>
      <c r="L117" s="86">
        <v>0</v>
      </c>
      <c r="M117" s="86">
        <v>3</v>
      </c>
      <c r="N117" s="86">
        <v>0</v>
      </c>
      <c r="O117" s="86">
        <v>6</v>
      </c>
      <c r="P117" s="86">
        <v>1</v>
      </c>
      <c r="Q117" s="86">
        <v>31</v>
      </c>
      <c r="R117" s="86">
        <v>1</v>
      </c>
      <c r="S117" s="86">
        <v>28</v>
      </c>
      <c r="T117" s="86">
        <v>0</v>
      </c>
      <c r="U117" s="86">
        <v>3</v>
      </c>
    </row>
    <row r="118" spans="1:21" x14ac:dyDescent="0.3">
      <c r="A118" s="82"/>
      <c r="B118" s="82"/>
      <c r="C118" s="82" t="s">
        <v>495</v>
      </c>
      <c r="D118" s="86">
        <v>2</v>
      </c>
      <c r="E118" s="86">
        <v>110</v>
      </c>
      <c r="F118" s="86">
        <v>1</v>
      </c>
      <c r="G118" s="86">
        <v>91</v>
      </c>
      <c r="H118" s="86">
        <v>1</v>
      </c>
      <c r="I118" s="86">
        <v>19</v>
      </c>
      <c r="J118" s="86">
        <v>0</v>
      </c>
      <c r="K118" s="86">
        <v>5</v>
      </c>
      <c r="L118" s="86">
        <v>0</v>
      </c>
      <c r="M118" s="86">
        <v>1</v>
      </c>
      <c r="N118" s="86">
        <v>0</v>
      </c>
      <c r="O118" s="86">
        <v>4</v>
      </c>
      <c r="P118" s="86">
        <v>1</v>
      </c>
      <c r="Q118" s="86">
        <v>17</v>
      </c>
      <c r="R118" s="86">
        <v>1</v>
      </c>
      <c r="S118" s="86">
        <v>14</v>
      </c>
      <c r="T118" s="86">
        <v>0</v>
      </c>
      <c r="U118" s="86">
        <v>3</v>
      </c>
    </row>
    <row r="119" spans="1:21" x14ac:dyDescent="0.3">
      <c r="A119" s="82"/>
      <c r="B119" s="82"/>
      <c r="C119" s="82" t="s">
        <v>494</v>
      </c>
      <c r="D119" s="86">
        <v>8</v>
      </c>
      <c r="E119" s="86">
        <v>229</v>
      </c>
      <c r="F119" s="86">
        <v>5</v>
      </c>
      <c r="G119" s="86">
        <v>220</v>
      </c>
      <c r="H119" s="86">
        <v>3</v>
      </c>
      <c r="I119" s="86">
        <v>9</v>
      </c>
      <c r="J119" s="86">
        <v>0</v>
      </c>
      <c r="K119" s="86">
        <v>4</v>
      </c>
      <c r="L119" s="86">
        <v>0</v>
      </c>
      <c r="M119" s="86">
        <v>2</v>
      </c>
      <c r="N119" s="86">
        <v>0</v>
      </c>
      <c r="O119" s="86">
        <v>2</v>
      </c>
      <c r="P119" s="86">
        <v>0</v>
      </c>
      <c r="Q119" s="86">
        <v>14</v>
      </c>
      <c r="R119" s="86">
        <v>0</v>
      </c>
      <c r="S119" s="86">
        <v>14</v>
      </c>
      <c r="T119" s="86">
        <v>0</v>
      </c>
      <c r="U119" s="86">
        <v>0</v>
      </c>
    </row>
    <row r="120" spans="1:21" x14ac:dyDescent="0.3">
      <c r="A120" s="82" t="s">
        <v>12</v>
      </c>
      <c r="B120" s="82"/>
      <c r="C120" s="82"/>
      <c r="D120" s="86">
        <v>38</v>
      </c>
      <c r="E120" s="86">
        <v>664</v>
      </c>
      <c r="F120" s="86">
        <v>18</v>
      </c>
      <c r="G120" s="86">
        <v>604</v>
      </c>
      <c r="H120" s="86">
        <v>20</v>
      </c>
      <c r="I120" s="86">
        <v>60</v>
      </c>
      <c r="J120" s="86">
        <v>0</v>
      </c>
      <c r="K120" s="86">
        <v>9</v>
      </c>
      <c r="L120" s="86">
        <v>0</v>
      </c>
      <c r="M120" s="86">
        <v>0</v>
      </c>
      <c r="N120" s="86">
        <v>0</v>
      </c>
      <c r="O120" s="86">
        <v>9</v>
      </c>
      <c r="P120" s="86">
        <v>3</v>
      </c>
      <c r="Q120" s="86">
        <v>27</v>
      </c>
      <c r="R120" s="86">
        <v>3</v>
      </c>
      <c r="S120" s="86">
        <v>25</v>
      </c>
      <c r="T120" s="86">
        <v>0</v>
      </c>
      <c r="U120" s="86">
        <v>2</v>
      </c>
    </row>
    <row r="121" spans="1:21" x14ac:dyDescent="0.3">
      <c r="A121" s="82"/>
      <c r="B121" s="82" t="s">
        <v>120</v>
      </c>
      <c r="C121" s="82"/>
      <c r="D121" s="86">
        <v>2</v>
      </c>
      <c r="E121" s="86">
        <v>30</v>
      </c>
      <c r="F121" s="86">
        <v>1</v>
      </c>
      <c r="G121" s="86">
        <v>29</v>
      </c>
      <c r="H121" s="86">
        <v>1</v>
      </c>
      <c r="I121" s="86">
        <v>1</v>
      </c>
      <c r="J121" s="86">
        <v>0</v>
      </c>
      <c r="K121" s="86">
        <v>1</v>
      </c>
      <c r="L121" s="86">
        <v>0</v>
      </c>
      <c r="M121" s="86">
        <v>0</v>
      </c>
      <c r="N121" s="86">
        <v>0</v>
      </c>
      <c r="O121" s="86">
        <v>1</v>
      </c>
      <c r="P121" s="86">
        <v>0</v>
      </c>
      <c r="Q121" s="86">
        <v>0</v>
      </c>
      <c r="R121" s="86">
        <v>0</v>
      </c>
      <c r="S121" s="86">
        <v>0</v>
      </c>
      <c r="T121" s="86">
        <v>0</v>
      </c>
      <c r="U121" s="86">
        <v>0</v>
      </c>
    </row>
    <row r="122" spans="1:21" x14ac:dyDescent="0.3">
      <c r="A122" s="82"/>
      <c r="B122" s="82" t="s">
        <v>122</v>
      </c>
      <c r="C122" s="82"/>
      <c r="D122" s="86">
        <v>0</v>
      </c>
      <c r="E122" s="86">
        <v>68</v>
      </c>
      <c r="F122" s="86">
        <v>0</v>
      </c>
      <c r="G122" s="86">
        <v>62</v>
      </c>
      <c r="H122" s="86">
        <v>0</v>
      </c>
      <c r="I122" s="86">
        <v>6</v>
      </c>
      <c r="J122" s="86">
        <v>0</v>
      </c>
      <c r="K122" s="86">
        <v>7</v>
      </c>
      <c r="L122" s="86">
        <v>0</v>
      </c>
      <c r="M122" s="86">
        <v>0</v>
      </c>
      <c r="N122" s="86">
        <v>0</v>
      </c>
      <c r="O122" s="86">
        <v>7</v>
      </c>
      <c r="P122" s="86">
        <v>0</v>
      </c>
      <c r="Q122" s="86">
        <v>1</v>
      </c>
      <c r="R122" s="86">
        <v>0</v>
      </c>
      <c r="S122" s="86">
        <v>1</v>
      </c>
      <c r="T122" s="86">
        <v>0</v>
      </c>
      <c r="U122" s="86">
        <v>0</v>
      </c>
    </row>
    <row r="123" spans="1:21" x14ac:dyDescent="0.3">
      <c r="A123" s="82"/>
      <c r="B123" s="82" t="s">
        <v>12</v>
      </c>
      <c r="C123" s="82"/>
      <c r="D123" s="86">
        <v>0</v>
      </c>
      <c r="E123" s="86">
        <v>3</v>
      </c>
      <c r="F123" s="86">
        <v>0</v>
      </c>
      <c r="G123" s="86">
        <v>3</v>
      </c>
      <c r="H123" s="86">
        <v>0</v>
      </c>
      <c r="I123" s="86">
        <v>0</v>
      </c>
      <c r="J123" s="86">
        <v>0</v>
      </c>
      <c r="K123" s="86">
        <v>0</v>
      </c>
      <c r="L123" s="86">
        <v>0</v>
      </c>
      <c r="M123" s="86">
        <v>0</v>
      </c>
      <c r="N123" s="86">
        <v>0</v>
      </c>
      <c r="O123" s="86">
        <v>0</v>
      </c>
      <c r="P123" s="86">
        <v>0</v>
      </c>
      <c r="Q123" s="86">
        <v>1</v>
      </c>
      <c r="R123" s="86">
        <v>0</v>
      </c>
      <c r="S123" s="86">
        <v>1</v>
      </c>
      <c r="T123" s="86">
        <v>0</v>
      </c>
      <c r="U123" s="86">
        <v>0</v>
      </c>
    </row>
    <row r="124" spans="1:21" x14ac:dyDescent="0.3">
      <c r="A124" s="82"/>
      <c r="B124" s="82" t="s">
        <v>70</v>
      </c>
      <c r="C124" s="82"/>
      <c r="D124" s="86">
        <v>36</v>
      </c>
      <c r="E124" s="86">
        <v>563</v>
      </c>
      <c r="F124" s="86">
        <v>17</v>
      </c>
      <c r="G124" s="86">
        <v>510</v>
      </c>
      <c r="H124" s="86">
        <v>19</v>
      </c>
      <c r="I124" s="86">
        <v>53</v>
      </c>
      <c r="J124" s="86">
        <v>0</v>
      </c>
      <c r="K124" s="86">
        <v>1</v>
      </c>
      <c r="L124" s="86">
        <v>0</v>
      </c>
      <c r="M124" s="86">
        <v>0</v>
      </c>
      <c r="N124" s="86">
        <v>0</v>
      </c>
      <c r="O124" s="86">
        <v>1</v>
      </c>
      <c r="P124" s="86">
        <v>3</v>
      </c>
      <c r="Q124" s="86">
        <v>25</v>
      </c>
      <c r="R124" s="86">
        <v>3</v>
      </c>
      <c r="S124" s="86">
        <v>23</v>
      </c>
      <c r="T124" s="86">
        <v>0</v>
      </c>
      <c r="U124" s="86">
        <v>2</v>
      </c>
    </row>
    <row r="125" spans="1:21" x14ac:dyDescent="0.3">
      <c r="A125" s="82"/>
      <c r="B125" s="82"/>
      <c r="C125" s="82" t="s">
        <v>495</v>
      </c>
      <c r="D125" s="86">
        <v>5</v>
      </c>
      <c r="E125" s="86">
        <v>193</v>
      </c>
      <c r="F125" s="86">
        <v>3</v>
      </c>
      <c r="G125" s="86">
        <v>173</v>
      </c>
      <c r="H125" s="86">
        <v>2</v>
      </c>
      <c r="I125" s="86">
        <v>20</v>
      </c>
      <c r="J125" s="86">
        <v>0</v>
      </c>
      <c r="K125" s="86">
        <v>1</v>
      </c>
      <c r="L125" s="86">
        <v>0</v>
      </c>
      <c r="M125" s="86">
        <v>0</v>
      </c>
      <c r="N125" s="86">
        <v>0</v>
      </c>
      <c r="O125" s="86">
        <v>1</v>
      </c>
      <c r="P125" s="86">
        <v>0</v>
      </c>
      <c r="Q125" s="86">
        <v>12</v>
      </c>
      <c r="R125" s="86">
        <v>0</v>
      </c>
      <c r="S125" s="86">
        <v>10</v>
      </c>
      <c r="T125" s="86">
        <v>0</v>
      </c>
      <c r="U125" s="86">
        <v>2</v>
      </c>
    </row>
    <row r="126" spans="1:21" x14ac:dyDescent="0.3">
      <c r="A126" s="82"/>
      <c r="B126" s="82"/>
      <c r="C126" s="82" t="s">
        <v>494</v>
      </c>
      <c r="D126" s="86">
        <v>31</v>
      </c>
      <c r="E126" s="86">
        <v>370</v>
      </c>
      <c r="F126" s="86">
        <v>14</v>
      </c>
      <c r="G126" s="86">
        <v>337</v>
      </c>
      <c r="H126" s="86">
        <v>17</v>
      </c>
      <c r="I126" s="86">
        <v>33</v>
      </c>
      <c r="J126" s="86">
        <v>0</v>
      </c>
      <c r="K126" s="86">
        <v>0</v>
      </c>
      <c r="L126" s="86">
        <v>0</v>
      </c>
      <c r="M126" s="86">
        <v>0</v>
      </c>
      <c r="N126" s="86">
        <v>0</v>
      </c>
      <c r="O126" s="86">
        <v>0</v>
      </c>
      <c r="P126" s="86">
        <v>3</v>
      </c>
      <c r="Q126" s="86">
        <v>13</v>
      </c>
      <c r="R126" s="86">
        <v>3</v>
      </c>
      <c r="S126" s="86">
        <v>13</v>
      </c>
      <c r="T126" s="86">
        <v>0</v>
      </c>
      <c r="U126" s="86">
        <v>0</v>
      </c>
    </row>
    <row r="127" spans="1:21" x14ac:dyDescent="0.3">
      <c r="A127" s="82" t="s">
        <v>13</v>
      </c>
      <c r="B127" s="82"/>
      <c r="C127" s="82"/>
      <c r="D127" s="86">
        <v>3</v>
      </c>
      <c r="E127" s="86">
        <v>131</v>
      </c>
      <c r="F127" s="86">
        <v>0</v>
      </c>
      <c r="G127" s="86">
        <v>123</v>
      </c>
      <c r="H127" s="86">
        <v>3</v>
      </c>
      <c r="I127" s="86">
        <v>8</v>
      </c>
      <c r="J127" s="86">
        <v>0</v>
      </c>
      <c r="K127" s="86">
        <v>5</v>
      </c>
      <c r="L127" s="86">
        <v>0</v>
      </c>
      <c r="M127" s="86">
        <v>3</v>
      </c>
      <c r="N127" s="86">
        <v>0</v>
      </c>
      <c r="O127" s="86">
        <v>2</v>
      </c>
      <c r="P127" s="86">
        <v>0</v>
      </c>
      <c r="Q127" s="86">
        <v>19</v>
      </c>
      <c r="R127" s="86">
        <v>0</v>
      </c>
      <c r="S127" s="86">
        <v>18</v>
      </c>
      <c r="T127" s="86">
        <v>0</v>
      </c>
      <c r="U127" s="86">
        <v>1</v>
      </c>
    </row>
    <row r="128" spans="1:21" x14ac:dyDescent="0.3">
      <c r="A128" s="82"/>
      <c r="B128" s="82" t="s">
        <v>123</v>
      </c>
      <c r="C128" s="82"/>
      <c r="D128" s="86">
        <v>0</v>
      </c>
      <c r="E128" s="86">
        <v>5</v>
      </c>
      <c r="F128" s="86">
        <v>0</v>
      </c>
      <c r="G128" s="86">
        <v>5</v>
      </c>
      <c r="H128" s="86">
        <v>0</v>
      </c>
      <c r="I128" s="86">
        <v>0</v>
      </c>
      <c r="J128" s="86">
        <v>0</v>
      </c>
      <c r="K128" s="86">
        <v>1</v>
      </c>
      <c r="L128" s="86">
        <v>0</v>
      </c>
      <c r="M128" s="86">
        <v>0</v>
      </c>
      <c r="N128" s="86">
        <v>0</v>
      </c>
      <c r="O128" s="86">
        <v>1</v>
      </c>
      <c r="P128" s="86">
        <v>0</v>
      </c>
      <c r="Q128" s="86">
        <v>0</v>
      </c>
      <c r="R128" s="86">
        <v>0</v>
      </c>
      <c r="S128" s="86">
        <v>0</v>
      </c>
      <c r="T128" s="86">
        <v>0</v>
      </c>
      <c r="U128" s="86">
        <v>0</v>
      </c>
    </row>
    <row r="129" spans="1:21" x14ac:dyDescent="0.3">
      <c r="A129" s="82"/>
      <c r="B129" s="82" t="s">
        <v>70</v>
      </c>
      <c r="C129" s="82"/>
      <c r="D129" s="86">
        <v>3</v>
      </c>
      <c r="E129" s="86">
        <v>126</v>
      </c>
      <c r="F129" s="86">
        <v>0</v>
      </c>
      <c r="G129" s="86">
        <v>118</v>
      </c>
      <c r="H129" s="86">
        <v>3</v>
      </c>
      <c r="I129" s="86">
        <v>8</v>
      </c>
      <c r="J129" s="86">
        <v>0</v>
      </c>
      <c r="K129" s="86">
        <v>4</v>
      </c>
      <c r="L129" s="86">
        <v>0</v>
      </c>
      <c r="M129" s="86">
        <v>3</v>
      </c>
      <c r="N129" s="86">
        <v>0</v>
      </c>
      <c r="O129" s="86">
        <v>1</v>
      </c>
      <c r="P129" s="86">
        <v>0</v>
      </c>
      <c r="Q129" s="86">
        <v>19</v>
      </c>
      <c r="R129" s="86">
        <v>0</v>
      </c>
      <c r="S129" s="86">
        <v>18</v>
      </c>
      <c r="T129" s="86">
        <v>0</v>
      </c>
      <c r="U129" s="86">
        <v>1</v>
      </c>
    </row>
    <row r="130" spans="1:21" x14ac:dyDescent="0.3">
      <c r="A130" s="82"/>
      <c r="B130" s="82"/>
      <c r="C130" s="82" t="s">
        <v>495</v>
      </c>
      <c r="D130" s="86">
        <v>1</v>
      </c>
      <c r="E130" s="86">
        <v>27</v>
      </c>
      <c r="F130" s="86">
        <v>0</v>
      </c>
      <c r="G130" s="86">
        <v>20</v>
      </c>
      <c r="H130" s="86">
        <v>1</v>
      </c>
      <c r="I130" s="86">
        <v>7</v>
      </c>
      <c r="J130" s="86">
        <v>0</v>
      </c>
      <c r="K130" s="86">
        <v>1</v>
      </c>
      <c r="L130" s="86">
        <v>0</v>
      </c>
      <c r="M130" s="86">
        <v>1</v>
      </c>
      <c r="N130" s="86">
        <v>0</v>
      </c>
      <c r="O130" s="86">
        <v>0</v>
      </c>
      <c r="P130" s="86">
        <v>0</v>
      </c>
      <c r="Q130" s="86">
        <v>12</v>
      </c>
      <c r="R130" s="86">
        <v>0</v>
      </c>
      <c r="S130" s="86">
        <v>11</v>
      </c>
      <c r="T130" s="86">
        <v>0</v>
      </c>
      <c r="U130" s="86">
        <v>1</v>
      </c>
    </row>
    <row r="131" spans="1:21" x14ac:dyDescent="0.3">
      <c r="A131" s="82"/>
      <c r="B131" s="82"/>
      <c r="C131" s="82" t="s">
        <v>494</v>
      </c>
      <c r="D131" s="86">
        <v>2</v>
      </c>
      <c r="E131" s="86">
        <v>99</v>
      </c>
      <c r="F131" s="86">
        <v>0</v>
      </c>
      <c r="G131" s="86">
        <v>98</v>
      </c>
      <c r="H131" s="86">
        <v>2</v>
      </c>
      <c r="I131" s="86">
        <v>1</v>
      </c>
      <c r="J131" s="86">
        <v>0</v>
      </c>
      <c r="K131" s="86">
        <v>3</v>
      </c>
      <c r="L131" s="86">
        <v>0</v>
      </c>
      <c r="M131" s="86">
        <v>2</v>
      </c>
      <c r="N131" s="86">
        <v>0</v>
      </c>
      <c r="O131" s="86">
        <v>1</v>
      </c>
      <c r="P131" s="86">
        <v>0</v>
      </c>
      <c r="Q131" s="86">
        <v>7</v>
      </c>
      <c r="R131" s="86">
        <v>0</v>
      </c>
      <c r="S131" s="86">
        <v>7</v>
      </c>
      <c r="T131" s="86">
        <v>0</v>
      </c>
      <c r="U131" s="86">
        <v>0</v>
      </c>
    </row>
    <row r="132" spans="1:21" x14ac:dyDescent="0.3">
      <c r="A132" s="82" t="s">
        <v>14</v>
      </c>
      <c r="B132" s="82"/>
      <c r="C132" s="82"/>
      <c r="D132" s="86">
        <v>135</v>
      </c>
      <c r="E132" s="86">
        <v>5149</v>
      </c>
      <c r="F132" s="86">
        <v>111</v>
      </c>
      <c r="G132" s="86">
        <v>4924</v>
      </c>
      <c r="H132" s="86">
        <v>24</v>
      </c>
      <c r="I132" s="86">
        <v>225</v>
      </c>
      <c r="J132" s="86">
        <v>5</v>
      </c>
      <c r="K132" s="86">
        <v>98</v>
      </c>
      <c r="L132" s="86">
        <v>0</v>
      </c>
      <c r="M132" s="86">
        <v>10</v>
      </c>
      <c r="N132" s="86">
        <v>5</v>
      </c>
      <c r="O132" s="86">
        <v>88</v>
      </c>
      <c r="P132" s="86">
        <v>23</v>
      </c>
      <c r="Q132" s="86">
        <v>260</v>
      </c>
      <c r="R132" s="86">
        <v>20</v>
      </c>
      <c r="S132" s="86">
        <v>208</v>
      </c>
      <c r="T132" s="86">
        <v>3</v>
      </c>
      <c r="U132" s="86">
        <v>52</v>
      </c>
    </row>
    <row r="133" spans="1:21" x14ac:dyDescent="0.3">
      <c r="A133" s="82"/>
      <c r="B133" s="82" t="s">
        <v>124</v>
      </c>
      <c r="C133" s="82"/>
      <c r="D133" s="86">
        <v>0</v>
      </c>
      <c r="E133" s="86">
        <v>45</v>
      </c>
      <c r="F133" s="86">
        <v>0</v>
      </c>
      <c r="G133" s="86">
        <v>42</v>
      </c>
      <c r="H133" s="86">
        <v>0</v>
      </c>
      <c r="I133" s="86">
        <v>3</v>
      </c>
      <c r="J133" s="86">
        <v>0</v>
      </c>
      <c r="K133" s="86">
        <v>2</v>
      </c>
      <c r="L133" s="86">
        <v>0</v>
      </c>
      <c r="M133" s="86">
        <v>0</v>
      </c>
      <c r="N133" s="86">
        <v>0</v>
      </c>
      <c r="O133" s="86">
        <v>2</v>
      </c>
      <c r="P133" s="86">
        <v>0</v>
      </c>
      <c r="Q133" s="86">
        <v>1</v>
      </c>
      <c r="R133" s="86">
        <v>0</v>
      </c>
      <c r="S133" s="86">
        <v>0</v>
      </c>
      <c r="T133" s="86">
        <v>0</v>
      </c>
      <c r="U133" s="86">
        <v>1</v>
      </c>
    </row>
    <row r="134" spans="1:21" x14ac:dyDescent="0.3">
      <c r="A134" s="82"/>
      <c r="B134" s="82" t="s">
        <v>125</v>
      </c>
      <c r="C134" s="82"/>
      <c r="D134" s="86">
        <v>32</v>
      </c>
      <c r="E134" s="86">
        <v>1798</v>
      </c>
      <c r="F134" s="86">
        <v>26</v>
      </c>
      <c r="G134" s="86">
        <v>1751</v>
      </c>
      <c r="H134" s="86">
        <v>6</v>
      </c>
      <c r="I134" s="86">
        <v>47</v>
      </c>
      <c r="J134" s="86">
        <v>4</v>
      </c>
      <c r="K134" s="86">
        <v>53</v>
      </c>
      <c r="L134" s="86">
        <v>0</v>
      </c>
      <c r="M134" s="86">
        <v>2</v>
      </c>
      <c r="N134" s="86">
        <v>4</v>
      </c>
      <c r="O134" s="86">
        <v>51</v>
      </c>
      <c r="P134" s="86">
        <v>7</v>
      </c>
      <c r="Q134" s="86">
        <v>78</v>
      </c>
      <c r="R134" s="86">
        <v>7</v>
      </c>
      <c r="S134" s="86">
        <v>60</v>
      </c>
      <c r="T134" s="86">
        <v>0</v>
      </c>
      <c r="U134" s="86">
        <v>18</v>
      </c>
    </row>
    <row r="135" spans="1:21" x14ac:dyDescent="0.3">
      <c r="A135" s="82"/>
      <c r="B135" s="82" t="s">
        <v>127</v>
      </c>
      <c r="C135" s="82"/>
      <c r="D135" s="86">
        <v>0</v>
      </c>
      <c r="E135" s="86">
        <v>37</v>
      </c>
      <c r="F135" s="86">
        <v>0</v>
      </c>
      <c r="G135" s="86">
        <v>35</v>
      </c>
      <c r="H135" s="86">
        <v>0</v>
      </c>
      <c r="I135" s="86">
        <v>2</v>
      </c>
      <c r="J135" s="86">
        <v>0</v>
      </c>
      <c r="K135" s="86">
        <v>0</v>
      </c>
      <c r="L135" s="86">
        <v>0</v>
      </c>
      <c r="M135" s="86">
        <v>0</v>
      </c>
      <c r="N135" s="86">
        <v>0</v>
      </c>
      <c r="O135" s="86">
        <v>0</v>
      </c>
      <c r="P135" s="86">
        <v>0</v>
      </c>
      <c r="Q135" s="86">
        <v>6</v>
      </c>
      <c r="R135" s="86">
        <v>0</v>
      </c>
      <c r="S135" s="86">
        <v>3</v>
      </c>
      <c r="T135" s="86">
        <v>0</v>
      </c>
      <c r="U135" s="86">
        <v>3</v>
      </c>
    </row>
    <row r="136" spans="1:21" x14ac:dyDescent="0.3">
      <c r="A136" s="82"/>
      <c r="B136" s="82" t="s">
        <v>128</v>
      </c>
      <c r="C136" s="82"/>
      <c r="D136" s="86">
        <v>1</v>
      </c>
      <c r="E136" s="86">
        <v>54</v>
      </c>
      <c r="F136" s="86">
        <v>1</v>
      </c>
      <c r="G136" s="86">
        <v>51</v>
      </c>
      <c r="H136" s="86">
        <v>0</v>
      </c>
      <c r="I136" s="86">
        <v>3</v>
      </c>
      <c r="J136" s="86">
        <v>0</v>
      </c>
      <c r="K136" s="86">
        <v>1</v>
      </c>
      <c r="L136" s="86">
        <v>0</v>
      </c>
      <c r="M136" s="86">
        <v>0</v>
      </c>
      <c r="N136" s="86">
        <v>0</v>
      </c>
      <c r="O136" s="86">
        <v>1</v>
      </c>
      <c r="P136" s="86">
        <v>0</v>
      </c>
      <c r="Q136" s="86">
        <v>0</v>
      </c>
      <c r="R136" s="86">
        <v>0</v>
      </c>
      <c r="S136" s="86">
        <v>0</v>
      </c>
      <c r="T136" s="86">
        <v>0</v>
      </c>
      <c r="U136" s="86">
        <v>0</v>
      </c>
    </row>
    <row r="137" spans="1:21" x14ac:dyDescent="0.3">
      <c r="A137" s="82"/>
      <c r="B137" s="82" t="s">
        <v>129</v>
      </c>
      <c r="C137" s="82"/>
      <c r="D137" s="86">
        <v>1</v>
      </c>
      <c r="E137" s="86">
        <v>79</v>
      </c>
      <c r="F137" s="86">
        <v>1</v>
      </c>
      <c r="G137" s="86">
        <v>71</v>
      </c>
      <c r="H137" s="86">
        <v>0</v>
      </c>
      <c r="I137" s="86">
        <v>8</v>
      </c>
      <c r="J137" s="86">
        <v>0</v>
      </c>
      <c r="K137" s="86">
        <v>4</v>
      </c>
      <c r="L137" s="86">
        <v>0</v>
      </c>
      <c r="M137" s="86">
        <v>1</v>
      </c>
      <c r="N137" s="86">
        <v>0</v>
      </c>
      <c r="O137" s="86">
        <v>3</v>
      </c>
      <c r="P137" s="86">
        <v>0</v>
      </c>
      <c r="Q137" s="86">
        <v>11</v>
      </c>
      <c r="R137" s="86">
        <v>0</v>
      </c>
      <c r="S137" s="86">
        <v>2</v>
      </c>
      <c r="T137" s="86">
        <v>0</v>
      </c>
      <c r="U137" s="86">
        <v>9</v>
      </c>
    </row>
    <row r="138" spans="1:21" x14ac:dyDescent="0.3">
      <c r="A138" s="82"/>
      <c r="B138" s="82" t="s">
        <v>130</v>
      </c>
      <c r="C138" s="82"/>
      <c r="D138" s="86">
        <v>4</v>
      </c>
      <c r="E138" s="86">
        <v>56</v>
      </c>
      <c r="F138" s="86">
        <v>4</v>
      </c>
      <c r="G138" s="86">
        <v>52</v>
      </c>
      <c r="H138" s="86">
        <v>0</v>
      </c>
      <c r="I138" s="86">
        <v>4</v>
      </c>
      <c r="J138" s="86">
        <v>0</v>
      </c>
      <c r="K138" s="86">
        <v>1</v>
      </c>
      <c r="L138" s="86">
        <v>0</v>
      </c>
      <c r="M138" s="86">
        <v>0</v>
      </c>
      <c r="N138" s="86">
        <v>0</v>
      </c>
      <c r="O138" s="86">
        <v>1</v>
      </c>
      <c r="P138" s="86">
        <v>1</v>
      </c>
      <c r="Q138" s="86">
        <v>2</v>
      </c>
      <c r="R138" s="86">
        <v>0</v>
      </c>
      <c r="S138" s="86">
        <v>0</v>
      </c>
      <c r="T138" s="86">
        <v>1</v>
      </c>
      <c r="U138" s="86">
        <v>2</v>
      </c>
    </row>
    <row r="139" spans="1:21" x14ac:dyDescent="0.3">
      <c r="A139" s="82"/>
      <c r="B139" s="82" t="s">
        <v>131</v>
      </c>
      <c r="C139" s="82"/>
      <c r="D139" s="86">
        <v>2</v>
      </c>
      <c r="E139" s="86">
        <v>26</v>
      </c>
      <c r="F139" s="86">
        <v>2</v>
      </c>
      <c r="G139" s="86">
        <v>25</v>
      </c>
      <c r="H139" s="86">
        <v>0</v>
      </c>
      <c r="I139" s="86">
        <v>1</v>
      </c>
      <c r="J139" s="86">
        <v>0</v>
      </c>
      <c r="K139" s="86">
        <v>2</v>
      </c>
      <c r="L139" s="86">
        <v>0</v>
      </c>
      <c r="M139" s="86">
        <v>0</v>
      </c>
      <c r="N139" s="86">
        <v>0</v>
      </c>
      <c r="O139" s="86">
        <v>2</v>
      </c>
      <c r="P139" s="86">
        <v>0</v>
      </c>
      <c r="Q139" s="86">
        <v>5</v>
      </c>
      <c r="R139" s="86">
        <v>0</v>
      </c>
      <c r="S139" s="86">
        <v>2</v>
      </c>
      <c r="T139" s="86">
        <v>0</v>
      </c>
      <c r="U139" s="86">
        <v>3</v>
      </c>
    </row>
    <row r="140" spans="1:21" x14ac:dyDescent="0.3">
      <c r="A140" s="82"/>
      <c r="B140" s="82" t="s">
        <v>132</v>
      </c>
      <c r="C140" s="82"/>
      <c r="D140" s="86">
        <v>0</v>
      </c>
      <c r="E140" s="86">
        <v>23</v>
      </c>
      <c r="F140" s="86">
        <v>0</v>
      </c>
      <c r="G140" s="86">
        <v>21</v>
      </c>
      <c r="H140" s="86">
        <v>0</v>
      </c>
      <c r="I140" s="86">
        <v>2</v>
      </c>
      <c r="J140" s="86">
        <v>0</v>
      </c>
      <c r="K140" s="86">
        <v>2</v>
      </c>
      <c r="L140" s="86">
        <v>0</v>
      </c>
      <c r="M140" s="86">
        <v>1</v>
      </c>
      <c r="N140" s="86">
        <v>0</v>
      </c>
      <c r="O140" s="86">
        <v>1</v>
      </c>
      <c r="P140" s="86">
        <v>0</v>
      </c>
      <c r="Q140" s="86">
        <v>2</v>
      </c>
      <c r="R140" s="86">
        <v>0</v>
      </c>
      <c r="S140" s="86">
        <v>1</v>
      </c>
      <c r="T140" s="86">
        <v>0</v>
      </c>
      <c r="U140" s="86">
        <v>1</v>
      </c>
    </row>
    <row r="141" spans="1:21" x14ac:dyDescent="0.3">
      <c r="A141" s="82"/>
      <c r="B141" s="82" t="s">
        <v>133</v>
      </c>
      <c r="C141" s="82"/>
      <c r="D141" s="86">
        <v>0</v>
      </c>
      <c r="E141" s="86">
        <v>36</v>
      </c>
      <c r="F141" s="86">
        <v>0</v>
      </c>
      <c r="G141" s="86">
        <v>29</v>
      </c>
      <c r="H141" s="86">
        <v>0</v>
      </c>
      <c r="I141" s="86">
        <v>7</v>
      </c>
      <c r="J141" s="86">
        <v>0</v>
      </c>
      <c r="K141" s="86">
        <v>3</v>
      </c>
      <c r="L141" s="86">
        <v>0</v>
      </c>
      <c r="M141" s="86">
        <v>0</v>
      </c>
      <c r="N141" s="86">
        <v>0</v>
      </c>
      <c r="O141" s="86">
        <v>3</v>
      </c>
      <c r="P141" s="86">
        <v>0</v>
      </c>
      <c r="Q141" s="86">
        <v>2</v>
      </c>
      <c r="R141" s="86">
        <v>0</v>
      </c>
      <c r="S141" s="86">
        <v>2</v>
      </c>
      <c r="T141" s="86">
        <v>0</v>
      </c>
      <c r="U141" s="86">
        <v>0</v>
      </c>
    </row>
    <row r="142" spans="1:21" x14ac:dyDescent="0.3">
      <c r="A142" s="82"/>
      <c r="B142" s="82" t="s">
        <v>70</v>
      </c>
      <c r="C142" s="82"/>
      <c r="D142" s="86">
        <v>95</v>
      </c>
      <c r="E142" s="86">
        <v>2995</v>
      </c>
      <c r="F142" s="86">
        <v>77</v>
      </c>
      <c r="G142" s="86">
        <v>2847</v>
      </c>
      <c r="H142" s="86">
        <v>18</v>
      </c>
      <c r="I142" s="86">
        <v>148</v>
      </c>
      <c r="J142" s="86">
        <v>1</v>
      </c>
      <c r="K142" s="86">
        <v>30</v>
      </c>
      <c r="L142" s="86">
        <v>0</v>
      </c>
      <c r="M142" s="86">
        <v>6</v>
      </c>
      <c r="N142" s="86">
        <v>1</v>
      </c>
      <c r="O142" s="86">
        <v>24</v>
      </c>
      <c r="P142" s="86">
        <v>15</v>
      </c>
      <c r="Q142" s="86">
        <v>153</v>
      </c>
      <c r="R142" s="86">
        <v>13</v>
      </c>
      <c r="S142" s="86">
        <v>138</v>
      </c>
      <c r="T142" s="86">
        <v>2</v>
      </c>
      <c r="U142" s="86">
        <v>15</v>
      </c>
    </row>
    <row r="143" spans="1:21" x14ac:dyDescent="0.3">
      <c r="A143" s="82"/>
      <c r="B143" s="82"/>
      <c r="C143" s="82" t="s">
        <v>495</v>
      </c>
      <c r="D143" s="86">
        <v>40</v>
      </c>
      <c r="E143" s="86">
        <v>1570</v>
      </c>
      <c r="F143" s="86">
        <v>34</v>
      </c>
      <c r="G143" s="86">
        <v>1491</v>
      </c>
      <c r="H143" s="86">
        <v>6</v>
      </c>
      <c r="I143" s="86">
        <v>79</v>
      </c>
      <c r="J143" s="86">
        <v>1</v>
      </c>
      <c r="K143" s="86">
        <v>27</v>
      </c>
      <c r="L143" s="86">
        <v>0</v>
      </c>
      <c r="M143" s="86">
        <v>4</v>
      </c>
      <c r="N143" s="86">
        <v>1</v>
      </c>
      <c r="O143" s="86">
        <v>23</v>
      </c>
      <c r="P143" s="86">
        <v>11</v>
      </c>
      <c r="Q143" s="86">
        <v>108</v>
      </c>
      <c r="R143" s="86">
        <v>10</v>
      </c>
      <c r="S143" s="86">
        <v>94</v>
      </c>
      <c r="T143" s="86">
        <v>1</v>
      </c>
      <c r="U143" s="86">
        <v>14</v>
      </c>
    </row>
    <row r="144" spans="1:21" x14ac:dyDescent="0.3">
      <c r="A144" s="82"/>
      <c r="B144" s="82"/>
      <c r="C144" s="82" t="s">
        <v>494</v>
      </c>
      <c r="D144" s="86">
        <v>55</v>
      </c>
      <c r="E144" s="86">
        <v>1425</v>
      </c>
      <c r="F144" s="86">
        <v>43</v>
      </c>
      <c r="G144" s="86">
        <v>1356</v>
      </c>
      <c r="H144" s="86">
        <v>12</v>
      </c>
      <c r="I144" s="86">
        <v>69</v>
      </c>
      <c r="J144" s="86">
        <v>0</v>
      </c>
      <c r="K144" s="86">
        <v>3</v>
      </c>
      <c r="L144" s="86">
        <v>0</v>
      </c>
      <c r="M144" s="86">
        <v>2</v>
      </c>
      <c r="N144" s="86">
        <v>0</v>
      </c>
      <c r="O144" s="86">
        <v>1</v>
      </c>
      <c r="P144" s="86">
        <v>4</v>
      </c>
      <c r="Q144" s="86">
        <v>45</v>
      </c>
      <c r="R144" s="86">
        <v>3</v>
      </c>
      <c r="S144" s="86">
        <v>44</v>
      </c>
      <c r="T144" s="86">
        <v>1</v>
      </c>
      <c r="U144" s="86">
        <v>1</v>
      </c>
    </row>
    <row r="145" spans="1:21" x14ac:dyDescent="0.3">
      <c r="A145" s="82" t="s">
        <v>15</v>
      </c>
      <c r="B145" s="82"/>
      <c r="C145" s="82"/>
      <c r="D145" s="86">
        <v>22</v>
      </c>
      <c r="E145" s="86">
        <v>812</v>
      </c>
      <c r="F145" s="86">
        <v>19</v>
      </c>
      <c r="G145" s="86">
        <v>771</v>
      </c>
      <c r="H145" s="86">
        <v>3</v>
      </c>
      <c r="I145" s="86">
        <v>41</v>
      </c>
      <c r="J145" s="86">
        <v>0</v>
      </c>
      <c r="K145" s="86">
        <v>12</v>
      </c>
      <c r="L145" s="86">
        <v>0</v>
      </c>
      <c r="M145" s="86">
        <v>3</v>
      </c>
      <c r="N145" s="86">
        <v>0</v>
      </c>
      <c r="O145" s="86">
        <v>9</v>
      </c>
      <c r="P145" s="86">
        <v>1</v>
      </c>
      <c r="Q145" s="86">
        <v>31</v>
      </c>
      <c r="R145" s="86">
        <v>0</v>
      </c>
      <c r="S145" s="86">
        <v>23</v>
      </c>
      <c r="T145" s="86">
        <v>1</v>
      </c>
      <c r="U145" s="86">
        <v>8</v>
      </c>
    </row>
    <row r="146" spans="1:21" x14ac:dyDescent="0.3">
      <c r="A146" s="82"/>
      <c r="B146" s="82" t="s">
        <v>134</v>
      </c>
      <c r="C146" s="82"/>
      <c r="D146" s="86">
        <v>0</v>
      </c>
      <c r="E146" s="86">
        <v>9</v>
      </c>
      <c r="F146" s="86">
        <v>0</v>
      </c>
      <c r="G146" s="86">
        <v>7</v>
      </c>
      <c r="H146" s="86">
        <v>0</v>
      </c>
      <c r="I146" s="86">
        <v>2</v>
      </c>
      <c r="J146" s="86">
        <v>0</v>
      </c>
      <c r="K146" s="86">
        <v>1</v>
      </c>
      <c r="L146" s="86">
        <v>0</v>
      </c>
      <c r="M146" s="86">
        <v>0</v>
      </c>
      <c r="N146" s="86">
        <v>0</v>
      </c>
      <c r="O146" s="86">
        <v>1</v>
      </c>
      <c r="P146" s="86">
        <v>0</v>
      </c>
      <c r="Q146" s="86">
        <v>0</v>
      </c>
      <c r="R146" s="86">
        <v>0</v>
      </c>
      <c r="S146" s="86">
        <v>0</v>
      </c>
      <c r="T146" s="86">
        <v>0</v>
      </c>
      <c r="U146" s="86">
        <v>0</v>
      </c>
    </row>
    <row r="147" spans="1:21" x14ac:dyDescent="0.3">
      <c r="A147" s="82"/>
      <c r="B147" s="82" t="s">
        <v>135</v>
      </c>
      <c r="C147" s="82"/>
      <c r="D147" s="86">
        <v>0</v>
      </c>
      <c r="E147" s="86">
        <v>55</v>
      </c>
      <c r="F147" s="86">
        <v>0</v>
      </c>
      <c r="G147" s="86">
        <v>48</v>
      </c>
      <c r="H147" s="86">
        <v>0</v>
      </c>
      <c r="I147" s="86">
        <v>7</v>
      </c>
      <c r="J147" s="86">
        <v>0</v>
      </c>
      <c r="K147" s="86">
        <v>2</v>
      </c>
      <c r="L147" s="86">
        <v>0</v>
      </c>
      <c r="M147" s="86">
        <v>0</v>
      </c>
      <c r="N147" s="86">
        <v>0</v>
      </c>
      <c r="O147" s="86">
        <v>2</v>
      </c>
      <c r="P147" s="86">
        <v>0</v>
      </c>
      <c r="Q147" s="86">
        <v>1</v>
      </c>
      <c r="R147" s="86">
        <v>0</v>
      </c>
      <c r="S147" s="86">
        <v>0</v>
      </c>
      <c r="T147" s="86">
        <v>0</v>
      </c>
      <c r="U147" s="86">
        <v>1</v>
      </c>
    </row>
    <row r="148" spans="1:21" x14ac:dyDescent="0.3">
      <c r="A148" s="82"/>
      <c r="B148" s="82" t="s">
        <v>136</v>
      </c>
      <c r="C148" s="82"/>
      <c r="D148" s="86">
        <v>1</v>
      </c>
      <c r="E148" s="86">
        <v>207</v>
      </c>
      <c r="F148" s="86">
        <v>1</v>
      </c>
      <c r="G148" s="86">
        <v>194</v>
      </c>
      <c r="H148" s="86">
        <v>0</v>
      </c>
      <c r="I148" s="86">
        <v>13</v>
      </c>
      <c r="J148" s="86">
        <v>0</v>
      </c>
      <c r="K148" s="86">
        <v>8</v>
      </c>
      <c r="L148" s="86">
        <v>0</v>
      </c>
      <c r="M148" s="86">
        <v>2</v>
      </c>
      <c r="N148" s="86">
        <v>0</v>
      </c>
      <c r="O148" s="86">
        <v>6</v>
      </c>
      <c r="P148" s="86">
        <v>0</v>
      </c>
      <c r="Q148" s="86">
        <v>14</v>
      </c>
      <c r="R148" s="86">
        <v>0</v>
      </c>
      <c r="S148" s="86">
        <v>7</v>
      </c>
      <c r="T148" s="86">
        <v>0</v>
      </c>
      <c r="U148" s="86">
        <v>7</v>
      </c>
    </row>
    <row r="149" spans="1:21" x14ac:dyDescent="0.3">
      <c r="A149" s="82"/>
      <c r="B149" s="82" t="s">
        <v>137</v>
      </c>
      <c r="C149" s="82"/>
      <c r="D149" s="86">
        <v>0</v>
      </c>
      <c r="E149" s="86">
        <v>21</v>
      </c>
      <c r="F149" s="86">
        <v>0</v>
      </c>
      <c r="G149" s="86">
        <v>20</v>
      </c>
      <c r="H149" s="86">
        <v>0</v>
      </c>
      <c r="I149" s="86">
        <v>1</v>
      </c>
      <c r="J149" s="86">
        <v>0</v>
      </c>
      <c r="K149" s="86">
        <v>1</v>
      </c>
      <c r="L149" s="86">
        <v>0</v>
      </c>
      <c r="M149" s="86">
        <v>1</v>
      </c>
      <c r="N149" s="86">
        <v>0</v>
      </c>
      <c r="O149" s="86">
        <v>0</v>
      </c>
      <c r="P149" s="86">
        <v>0</v>
      </c>
      <c r="Q149" s="86">
        <v>1</v>
      </c>
      <c r="R149" s="86">
        <v>0</v>
      </c>
      <c r="S149" s="86">
        <v>1</v>
      </c>
      <c r="T149" s="86">
        <v>0</v>
      </c>
      <c r="U149" s="86">
        <v>0</v>
      </c>
    </row>
    <row r="150" spans="1:21" x14ac:dyDescent="0.3">
      <c r="A150" s="82"/>
      <c r="B150" s="82" t="s">
        <v>70</v>
      </c>
      <c r="C150" s="82"/>
      <c r="D150" s="86">
        <v>21</v>
      </c>
      <c r="E150" s="86">
        <v>520</v>
      </c>
      <c r="F150" s="86">
        <v>18</v>
      </c>
      <c r="G150" s="86">
        <v>502</v>
      </c>
      <c r="H150" s="86">
        <v>3</v>
      </c>
      <c r="I150" s="86">
        <v>18</v>
      </c>
      <c r="J150" s="86">
        <v>0</v>
      </c>
      <c r="K150" s="86">
        <v>0</v>
      </c>
      <c r="L150" s="86">
        <v>0</v>
      </c>
      <c r="M150" s="86">
        <v>0</v>
      </c>
      <c r="N150" s="86">
        <v>0</v>
      </c>
      <c r="O150" s="86">
        <v>0</v>
      </c>
      <c r="P150" s="86">
        <v>1</v>
      </c>
      <c r="Q150" s="86">
        <v>15</v>
      </c>
      <c r="R150" s="86">
        <v>0</v>
      </c>
      <c r="S150" s="86">
        <v>15</v>
      </c>
      <c r="T150" s="86">
        <v>1</v>
      </c>
      <c r="U150" s="86">
        <v>0</v>
      </c>
    </row>
    <row r="151" spans="1:21" x14ac:dyDescent="0.3">
      <c r="A151" s="82"/>
      <c r="B151" s="82"/>
      <c r="C151" s="82" t="s">
        <v>495</v>
      </c>
      <c r="D151" s="86">
        <v>9</v>
      </c>
      <c r="E151" s="86">
        <v>260</v>
      </c>
      <c r="F151" s="86">
        <v>9</v>
      </c>
      <c r="G151" s="86">
        <v>255</v>
      </c>
      <c r="H151" s="86">
        <v>0</v>
      </c>
      <c r="I151" s="86">
        <v>5</v>
      </c>
      <c r="J151" s="86">
        <v>0</v>
      </c>
      <c r="K151" s="86">
        <v>0</v>
      </c>
      <c r="L151" s="86">
        <v>0</v>
      </c>
      <c r="M151" s="86">
        <v>0</v>
      </c>
      <c r="N151" s="86">
        <v>0</v>
      </c>
      <c r="O151" s="86">
        <v>0</v>
      </c>
      <c r="P151" s="86">
        <v>1</v>
      </c>
      <c r="Q151" s="86">
        <v>9</v>
      </c>
      <c r="R151" s="86">
        <v>0</v>
      </c>
      <c r="S151" s="86">
        <v>9</v>
      </c>
      <c r="T151" s="86">
        <v>1</v>
      </c>
      <c r="U151" s="86">
        <v>0</v>
      </c>
    </row>
    <row r="152" spans="1:21" x14ac:dyDescent="0.3">
      <c r="A152" s="82"/>
      <c r="B152" s="82"/>
      <c r="C152" s="82" t="s">
        <v>494</v>
      </c>
      <c r="D152" s="86">
        <v>12</v>
      </c>
      <c r="E152" s="86">
        <v>260</v>
      </c>
      <c r="F152" s="86">
        <v>9</v>
      </c>
      <c r="G152" s="86">
        <v>247</v>
      </c>
      <c r="H152" s="86">
        <v>3</v>
      </c>
      <c r="I152" s="86">
        <v>13</v>
      </c>
      <c r="J152" s="86">
        <v>0</v>
      </c>
      <c r="K152" s="86">
        <v>0</v>
      </c>
      <c r="L152" s="86">
        <v>0</v>
      </c>
      <c r="M152" s="86">
        <v>0</v>
      </c>
      <c r="N152" s="86">
        <v>0</v>
      </c>
      <c r="O152" s="86">
        <v>0</v>
      </c>
      <c r="P152" s="86">
        <v>0</v>
      </c>
      <c r="Q152" s="86">
        <v>6</v>
      </c>
      <c r="R152" s="86">
        <v>0</v>
      </c>
      <c r="S152" s="86">
        <v>6</v>
      </c>
      <c r="T152" s="86">
        <v>0</v>
      </c>
      <c r="U152" s="86">
        <v>0</v>
      </c>
    </row>
    <row r="153" spans="1:21" x14ac:dyDescent="0.3">
      <c r="A153" s="82" t="s">
        <v>16</v>
      </c>
      <c r="B153" s="82"/>
      <c r="C153" s="82"/>
      <c r="D153" s="86">
        <v>18</v>
      </c>
      <c r="E153" s="86">
        <v>470</v>
      </c>
      <c r="F153" s="86">
        <v>13</v>
      </c>
      <c r="G153" s="86">
        <v>437</v>
      </c>
      <c r="H153" s="86">
        <v>5</v>
      </c>
      <c r="I153" s="86">
        <v>33</v>
      </c>
      <c r="J153" s="86">
        <v>0</v>
      </c>
      <c r="K153" s="86">
        <v>5</v>
      </c>
      <c r="L153" s="86">
        <v>0</v>
      </c>
      <c r="M153" s="86">
        <v>0</v>
      </c>
      <c r="N153" s="86">
        <v>0</v>
      </c>
      <c r="O153" s="86">
        <v>5</v>
      </c>
      <c r="P153" s="86">
        <v>3</v>
      </c>
      <c r="Q153" s="86">
        <v>40</v>
      </c>
      <c r="R153" s="86">
        <v>2</v>
      </c>
      <c r="S153" s="86">
        <v>26</v>
      </c>
      <c r="T153" s="86">
        <v>1</v>
      </c>
      <c r="U153" s="86">
        <v>14</v>
      </c>
    </row>
    <row r="154" spans="1:21" x14ac:dyDescent="0.3">
      <c r="A154" s="82"/>
      <c r="B154" s="82" t="s">
        <v>138</v>
      </c>
      <c r="C154" s="82"/>
      <c r="D154" s="86">
        <v>1</v>
      </c>
      <c r="E154" s="86">
        <v>109</v>
      </c>
      <c r="F154" s="86">
        <v>0</v>
      </c>
      <c r="G154" s="86">
        <v>91</v>
      </c>
      <c r="H154" s="86">
        <v>1</v>
      </c>
      <c r="I154" s="86">
        <v>18</v>
      </c>
      <c r="J154" s="86">
        <v>0</v>
      </c>
      <c r="K154" s="86">
        <v>4</v>
      </c>
      <c r="L154" s="86">
        <v>0</v>
      </c>
      <c r="M154" s="86">
        <v>0</v>
      </c>
      <c r="N154" s="86">
        <v>0</v>
      </c>
      <c r="O154" s="86">
        <v>4</v>
      </c>
      <c r="P154" s="86">
        <v>0</v>
      </c>
      <c r="Q154" s="86">
        <v>13</v>
      </c>
      <c r="R154" s="86">
        <v>0</v>
      </c>
      <c r="S154" s="86">
        <v>3</v>
      </c>
      <c r="T154" s="86">
        <v>0</v>
      </c>
      <c r="U154" s="86">
        <v>10</v>
      </c>
    </row>
    <row r="155" spans="1:21" x14ac:dyDescent="0.3">
      <c r="A155" s="82"/>
      <c r="B155" s="82" t="s">
        <v>139</v>
      </c>
      <c r="C155" s="82"/>
      <c r="D155" s="86">
        <v>0</v>
      </c>
      <c r="E155" s="86">
        <v>14</v>
      </c>
      <c r="F155" s="86">
        <v>0</v>
      </c>
      <c r="G155" s="86">
        <v>13</v>
      </c>
      <c r="H155" s="86">
        <v>0</v>
      </c>
      <c r="I155" s="86">
        <v>1</v>
      </c>
      <c r="J155" s="86">
        <v>0</v>
      </c>
      <c r="K155" s="86">
        <v>0</v>
      </c>
      <c r="L155" s="86">
        <v>0</v>
      </c>
      <c r="M155" s="86">
        <v>0</v>
      </c>
      <c r="N155" s="86">
        <v>0</v>
      </c>
      <c r="O155" s="86">
        <v>0</v>
      </c>
      <c r="P155" s="86">
        <v>0</v>
      </c>
      <c r="Q155" s="86">
        <v>1</v>
      </c>
      <c r="R155" s="86">
        <v>0</v>
      </c>
      <c r="S155" s="86">
        <v>0</v>
      </c>
      <c r="T155" s="86">
        <v>0</v>
      </c>
      <c r="U155" s="86">
        <v>1</v>
      </c>
    </row>
    <row r="156" spans="1:21" x14ac:dyDescent="0.3">
      <c r="A156" s="82"/>
      <c r="B156" s="82" t="s">
        <v>70</v>
      </c>
      <c r="C156" s="82"/>
      <c r="D156" s="86">
        <v>17</v>
      </c>
      <c r="E156" s="86">
        <v>347</v>
      </c>
      <c r="F156" s="86">
        <v>13</v>
      </c>
      <c r="G156" s="86">
        <v>333</v>
      </c>
      <c r="H156" s="86">
        <v>4</v>
      </c>
      <c r="I156" s="86">
        <v>14</v>
      </c>
      <c r="J156" s="86">
        <v>0</v>
      </c>
      <c r="K156" s="86">
        <v>1</v>
      </c>
      <c r="L156" s="86">
        <v>0</v>
      </c>
      <c r="M156" s="86">
        <v>0</v>
      </c>
      <c r="N156" s="86">
        <v>0</v>
      </c>
      <c r="O156" s="86">
        <v>1</v>
      </c>
      <c r="P156" s="86">
        <v>3</v>
      </c>
      <c r="Q156" s="86">
        <v>26</v>
      </c>
      <c r="R156" s="86">
        <v>2</v>
      </c>
      <c r="S156" s="86">
        <v>23</v>
      </c>
      <c r="T156" s="86">
        <v>1</v>
      </c>
      <c r="U156" s="86">
        <v>3</v>
      </c>
    </row>
    <row r="157" spans="1:21" x14ac:dyDescent="0.3">
      <c r="A157" s="82"/>
      <c r="B157" s="82"/>
      <c r="C157" s="82" t="s">
        <v>495</v>
      </c>
      <c r="D157" s="86">
        <v>2</v>
      </c>
      <c r="E157" s="86">
        <v>80</v>
      </c>
      <c r="F157" s="86">
        <v>2</v>
      </c>
      <c r="G157" s="86">
        <v>75</v>
      </c>
      <c r="H157" s="86">
        <v>0</v>
      </c>
      <c r="I157" s="86">
        <v>5</v>
      </c>
      <c r="J157" s="86">
        <v>0</v>
      </c>
      <c r="K157" s="86">
        <v>0</v>
      </c>
      <c r="L157" s="86">
        <v>0</v>
      </c>
      <c r="M157" s="86">
        <v>0</v>
      </c>
      <c r="N157" s="86">
        <v>0</v>
      </c>
      <c r="O157" s="86">
        <v>0</v>
      </c>
      <c r="P157" s="86">
        <v>1</v>
      </c>
      <c r="Q157" s="86">
        <v>14</v>
      </c>
      <c r="R157" s="86">
        <v>1</v>
      </c>
      <c r="S157" s="86">
        <v>11</v>
      </c>
      <c r="T157" s="86">
        <v>0</v>
      </c>
      <c r="U157" s="86">
        <v>3</v>
      </c>
    </row>
    <row r="158" spans="1:21" x14ac:dyDescent="0.3">
      <c r="A158" s="82"/>
      <c r="B158" s="82"/>
      <c r="C158" s="82" t="s">
        <v>494</v>
      </c>
      <c r="D158" s="86">
        <v>15</v>
      </c>
      <c r="E158" s="86">
        <v>267</v>
      </c>
      <c r="F158" s="86">
        <v>11</v>
      </c>
      <c r="G158" s="86">
        <v>258</v>
      </c>
      <c r="H158" s="86">
        <v>4</v>
      </c>
      <c r="I158" s="86">
        <v>9</v>
      </c>
      <c r="J158" s="86">
        <v>0</v>
      </c>
      <c r="K158" s="86">
        <v>1</v>
      </c>
      <c r="L158" s="86">
        <v>0</v>
      </c>
      <c r="M158" s="86">
        <v>0</v>
      </c>
      <c r="N158" s="86">
        <v>0</v>
      </c>
      <c r="O158" s="86">
        <v>1</v>
      </c>
      <c r="P158" s="86">
        <v>2</v>
      </c>
      <c r="Q158" s="86">
        <v>12</v>
      </c>
      <c r="R158" s="86">
        <v>1</v>
      </c>
      <c r="S158" s="86">
        <v>12</v>
      </c>
      <c r="T158" s="86">
        <v>1</v>
      </c>
      <c r="U158" s="86">
        <v>0</v>
      </c>
    </row>
    <row r="159" spans="1:21" x14ac:dyDescent="0.3">
      <c r="A159" s="82" t="s">
        <v>17</v>
      </c>
      <c r="B159" s="82"/>
      <c r="C159" s="82"/>
      <c r="D159" s="86">
        <v>15</v>
      </c>
      <c r="E159" s="86">
        <v>162</v>
      </c>
      <c r="F159" s="86">
        <v>12</v>
      </c>
      <c r="G159" s="86">
        <v>146</v>
      </c>
      <c r="H159" s="86">
        <v>3</v>
      </c>
      <c r="I159" s="86">
        <v>16</v>
      </c>
      <c r="J159" s="86">
        <v>0</v>
      </c>
      <c r="K159" s="86">
        <v>0</v>
      </c>
      <c r="L159" s="86">
        <v>0</v>
      </c>
      <c r="M159" s="86">
        <v>0</v>
      </c>
      <c r="N159" s="86">
        <v>0</v>
      </c>
      <c r="O159" s="86">
        <v>0</v>
      </c>
      <c r="P159" s="86">
        <v>1</v>
      </c>
      <c r="Q159" s="86">
        <v>8</v>
      </c>
      <c r="R159" s="86">
        <v>1</v>
      </c>
      <c r="S159" s="86">
        <v>8</v>
      </c>
      <c r="T159" s="86">
        <v>0</v>
      </c>
      <c r="U159" s="86">
        <v>0</v>
      </c>
    </row>
    <row r="160" spans="1:21" x14ac:dyDescent="0.3">
      <c r="A160" s="82"/>
      <c r="B160" s="82" t="s">
        <v>640</v>
      </c>
      <c r="C160" s="82"/>
      <c r="D160" s="86">
        <v>0</v>
      </c>
      <c r="E160" s="86">
        <v>23</v>
      </c>
      <c r="F160" s="86">
        <v>0</v>
      </c>
      <c r="G160" s="86">
        <v>21</v>
      </c>
      <c r="H160" s="86">
        <v>0</v>
      </c>
      <c r="I160" s="86">
        <v>2</v>
      </c>
      <c r="J160" s="86">
        <v>0</v>
      </c>
      <c r="K160" s="86">
        <v>0</v>
      </c>
      <c r="L160" s="86">
        <v>0</v>
      </c>
      <c r="M160" s="86">
        <v>0</v>
      </c>
      <c r="N160" s="86">
        <v>0</v>
      </c>
      <c r="O160" s="86">
        <v>0</v>
      </c>
      <c r="P160" s="86">
        <v>0</v>
      </c>
      <c r="Q160" s="86">
        <v>0</v>
      </c>
      <c r="R160" s="86">
        <v>0</v>
      </c>
      <c r="S160" s="86">
        <v>0</v>
      </c>
      <c r="T160" s="86">
        <v>0</v>
      </c>
      <c r="U160" s="86">
        <v>0</v>
      </c>
    </row>
    <row r="161" spans="1:21" x14ac:dyDescent="0.3">
      <c r="A161" s="82"/>
      <c r="B161" s="82" t="s">
        <v>70</v>
      </c>
      <c r="C161" s="82"/>
      <c r="D161" s="86">
        <v>15</v>
      </c>
      <c r="E161" s="86">
        <v>139</v>
      </c>
      <c r="F161" s="86">
        <v>12</v>
      </c>
      <c r="G161" s="86">
        <v>125</v>
      </c>
      <c r="H161" s="86">
        <v>3</v>
      </c>
      <c r="I161" s="86">
        <v>14</v>
      </c>
      <c r="J161" s="86">
        <v>0</v>
      </c>
      <c r="K161" s="86">
        <v>0</v>
      </c>
      <c r="L161" s="86">
        <v>0</v>
      </c>
      <c r="M161" s="86">
        <v>0</v>
      </c>
      <c r="N161" s="86">
        <v>0</v>
      </c>
      <c r="O161" s="86">
        <v>0</v>
      </c>
      <c r="P161" s="86">
        <v>1</v>
      </c>
      <c r="Q161" s="86">
        <v>8</v>
      </c>
      <c r="R161" s="86">
        <v>1</v>
      </c>
      <c r="S161" s="86">
        <v>8</v>
      </c>
      <c r="T161" s="86">
        <v>0</v>
      </c>
      <c r="U161" s="86">
        <v>0</v>
      </c>
    </row>
    <row r="162" spans="1:21" x14ac:dyDescent="0.3">
      <c r="A162" s="82"/>
      <c r="B162" s="82"/>
      <c r="C162" s="82" t="s">
        <v>495</v>
      </c>
      <c r="D162" s="86">
        <v>1</v>
      </c>
      <c r="E162" s="86">
        <v>17</v>
      </c>
      <c r="F162" s="86">
        <v>1</v>
      </c>
      <c r="G162" s="86">
        <v>16</v>
      </c>
      <c r="H162" s="86">
        <v>0</v>
      </c>
      <c r="I162" s="86">
        <v>1</v>
      </c>
      <c r="J162" s="86">
        <v>0</v>
      </c>
      <c r="K162" s="86">
        <v>0</v>
      </c>
      <c r="L162" s="86">
        <v>0</v>
      </c>
      <c r="M162" s="86">
        <v>0</v>
      </c>
      <c r="N162" s="86">
        <v>0</v>
      </c>
      <c r="O162" s="86">
        <v>0</v>
      </c>
      <c r="P162" s="86">
        <v>0</v>
      </c>
      <c r="Q162" s="86">
        <v>1</v>
      </c>
      <c r="R162" s="86">
        <v>0</v>
      </c>
      <c r="S162" s="86">
        <v>1</v>
      </c>
      <c r="T162" s="86">
        <v>0</v>
      </c>
      <c r="U162" s="86">
        <v>0</v>
      </c>
    </row>
    <row r="163" spans="1:21" x14ac:dyDescent="0.3">
      <c r="A163" s="82"/>
      <c r="B163" s="82"/>
      <c r="C163" s="82" t="s">
        <v>494</v>
      </c>
      <c r="D163" s="86">
        <v>14</v>
      </c>
      <c r="E163" s="86">
        <v>122</v>
      </c>
      <c r="F163" s="86">
        <v>11</v>
      </c>
      <c r="G163" s="86">
        <v>109</v>
      </c>
      <c r="H163" s="86">
        <v>3</v>
      </c>
      <c r="I163" s="86">
        <v>13</v>
      </c>
      <c r="J163" s="86">
        <v>0</v>
      </c>
      <c r="K163" s="86">
        <v>0</v>
      </c>
      <c r="L163" s="86">
        <v>0</v>
      </c>
      <c r="M163" s="86">
        <v>0</v>
      </c>
      <c r="N163" s="86">
        <v>0</v>
      </c>
      <c r="O163" s="86">
        <v>0</v>
      </c>
      <c r="P163" s="86">
        <v>1</v>
      </c>
      <c r="Q163" s="86">
        <v>7</v>
      </c>
      <c r="R163" s="86">
        <v>1</v>
      </c>
      <c r="S163" s="86">
        <v>7</v>
      </c>
      <c r="T163" s="86">
        <v>0</v>
      </c>
      <c r="U163" s="86">
        <v>0</v>
      </c>
    </row>
    <row r="164" spans="1:21" x14ac:dyDescent="0.3">
      <c r="A164" s="82" t="s">
        <v>18</v>
      </c>
      <c r="B164" s="82"/>
      <c r="C164" s="82"/>
      <c r="D164" s="86">
        <v>369</v>
      </c>
      <c r="E164" s="86">
        <v>49033</v>
      </c>
      <c r="F164" s="86">
        <v>301</v>
      </c>
      <c r="G164" s="86">
        <v>47275</v>
      </c>
      <c r="H164" s="86">
        <v>68</v>
      </c>
      <c r="I164" s="86">
        <v>1758</v>
      </c>
      <c r="J164" s="86">
        <v>29</v>
      </c>
      <c r="K164" s="86">
        <v>1791</v>
      </c>
      <c r="L164" s="86">
        <v>3</v>
      </c>
      <c r="M164" s="86">
        <v>327</v>
      </c>
      <c r="N164" s="86">
        <v>26</v>
      </c>
      <c r="O164" s="86">
        <v>1464</v>
      </c>
      <c r="P164" s="86">
        <v>129</v>
      </c>
      <c r="Q164" s="86">
        <v>2692</v>
      </c>
      <c r="R164" s="86">
        <v>113</v>
      </c>
      <c r="S164" s="86">
        <v>2213</v>
      </c>
      <c r="T164" s="86">
        <v>16</v>
      </c>
      <c r="U164" s="86">
        <v>479</v>
      </c>
    </row>
    <row r="165" spans="1:21" x14ac:dyDescent="0.3">
      <c r="A165" s="82"/>
      <c r="B165" s="82" t="s">
        <v>140</v>
      </c>
      <c r="C165" s="82"/>
      <c r="D165" s="86">
        <v>0</v>
      </c>
      <c r="E165" s="86">
        <v>75</v>
      </c>
      <c r="F165" s="86">
        <v>0</v>
      </c>
      <c r="G165" s="86">
        <v>73</v>
      </c>
      <c r="H165" s="86">
        <v>0</v>
      </c>
      <c r="I165" s="86">
        <v>2</v>
      </c>
      <c r="J165" s="86">
        <v>0</v>
      </c>
      <c r="K165" s="86">
        <v>1</v>
      </c>
      <c r="L165" s="86">
        <v>0</v>
      </c>
      <c r="M165" s="86">
        <v>1</v>
      </c>
      <c r="N165" s="86">
        <v>0</v>
      </c>
      <c r="O165" s="86">
        <v>0</v>
      </c>
      <c r="P165" s="86">
        <v>0</v>
      </c>
      <c r="Q165" s="86">
        <v>2</v>
      </c>
      <c r="R165" s="86">
        <v>0</v>
      </c>
      <c r="S165" s="86">
        <v>2</v>
      </c>
      <c r="T165" s="86">
        <v>0</v>
      </c>
      <c r="U165" s="86">
        <v>0</v>
      </c>
    </row>
    <row r="166" spans="1:21" x14ac:dyDescent="0.3">
      <c r="A166" s="82"/>
      <c r="B166" s="82" t="s">
        <v>141</v>
      </c>
      <c r="C166" s="82"/>
      <c r="D166" s="86">
        <v>1</v>
      </c>
      <c r="E166" s="86">
        <v>395</v>
      </c>
      <c r="F166" s="86">
        <v>1</v>
      </c>
      <c r="G166" s="86">
        <v>390</v>
      </c>
      <c r="H166" s="86">
        <v>0</v>
      </c>
      <c r="I166" s="86">
        <v>5</v>
      </c>
      <c r="J166" s="86">
        <v>0</v>
      </c>
      <c r="K166" s="86">
        <v>10</v>
      </c>
      <c r="L166" s="86">
        <v>0</v>
      </c>
      <c r="M166" s="86">
        <v>1</v>
      </c>
      <c r="N166" s="86">
        <v>0</v>
      </c>
      <c r="O166" s="86">
        <v>9</v>
      </c>
      <c r="P166" s="86">
        <v>0</v>
      </c>
      <c r="Q166" s="86">
        <v>14</v>
      </c>
      <c r="R166" s="86">
        <v>0</v>
      </c>
      <c r="S166" s="86">
        <v>13</v>
      </c>
      <c r="T166" s="86">
        <v>0</v>
      </c>
      <c r="U166" s="86">
        <v>1</v>
      </c>
    </row>
    <row r="167" spans="1:21" x14ac:dyDescent="0.3">
      <c r="A167" s="82"/>
      <c r="B167" s="82" t="s">
        <v>142</v>
      </c>
      <c r="C167" s="82"/>
      <c r="D167" s="86">
        <v>2</v>
      </c>
      <c r="E167" s="86">
        <v>253</v>
      </c>
      <c r="F167" s="86">
        <v>2</v>
      </c>
      <c r="G167" s="86">
        <v>247</v>
      </c>
      <c r="H167" s="86">
        <v>0</v>
      </c>
      <c r="I167" s="86">
        <v>6</v>
      </c>
      <c r="J167" s="86">
        <v>0</v>
      </c>
      <c r="K167" s="86">
        <v>11</v>
      </c>
      <c r="L167" s="86">
        <v>0</v>
      </c>
      <c r="M167" s="86">
        <v>4</v>
      </c>
      <c r="N167" s="86">
        <v>0</v>
      </c>
      <c r="O167" s="86">
        <v>7</v>
      </c>
      <c r="P167" s="86">
        <v>1</v>
      </c>
      <c r="Q167" s="86">
        <v>13</v>
      </c>
      <c r="R167" s="86">
        <v>1</v>
      </c>
      <c r="S167" s="86">
        <v>8</v>
      </c>
      <c r="T167" s="86">
        <v>0</v>
      </c>
      <c r="U167" s="86">
        <v>5</v>
      </c>
    </row>
    <row r="168" spans="1:21" x14ac:dyDescent="0.3">
      <c r="A168" s="82"/>
      <c r="B168" s="82" t="s">
        <v>143</v>
      </c>
      <c r="C168" s="82"/>
      <c r="D168" s="86">
        <v>0</v>
      </c>
      <c r="E168" s="86">
        <v>71</v>
      </c>
      <c r="F168" s="86">
        <v>0</v>
      </c>
      <c r="G168" s="86">
        <v>68</v>
      </c>
      <c r="H168" s="86">
        <v>0</v>
      </c>
      <c r="I168" s="86">
        <v>3</v>
      </c>
      <c r="J168" s="86">
        <v>0</v>
      </c>
      <c r="K168" s="86">
        <v>5</v>
      </c>
      <c r="L168" s="86">
        <v>0</v>
      </c>
      <c r="M168" s="86">
        <v>1</v>
      </c>
      <c r="N168" s="86">
        <v>0</v>
      </c>
      <c r="O168" s="86">
        <v>4</v>
      </c>
      <c r="P168" s="86">
        <v>1</v>
      </c>
      <c r="Q168" s="86">
        <v>3</v>
      </c>
      <c r="R168" s="86">
        <v>1</v>
      </c>
      <c r="S168" s="86">
        <v>3</v>
      </c>
      <c r="T168" s="86">
        <v>0</v>
      </c>
      <c r="U168" s="86">
        <v>0</v>
      </c>
    </row>
    <row r="169" spans="1:21" x14ac:dyDescent="0.3">
      <c r="A169" s="82"/>
      <c r="B169" s="82" t="s">
        <v>583</v>
      </c>
      <c r="C169" s="82"/>
      <c r="D169" s="86">
        <v>0</v>
      </c>
      <c r="E169" s="86">
        <v>0</v>
      </c>
      <c r="F169" s="86">
        <v>0</v>
      </c>
      <c r="G169" s="86">
        <v>0</v>
      </c>
      <c r="H169" s="86">
        <v>0</v>
      </c>
      <c r="I169" s="86">
        <v>0</v>
      </c>
      <c r="J169" s="86">
        <v>0</v>
      </c>
      <c r="K169" s="86">
        <v>1</v>
      </c>
      <c r="L169" s="86">
        <v>0</v>
      </c>
      <c r="M169" s="86">
        <v>1</v>
      </c>
      <c r="N169" s="86">
        <v>0</v>
      </c>
      <c r="O169" s="86">
        <v>0</v>
      </c>
      <c r="P169" s="86">
        <v>0</v>
      </c>
      <c r="Q169" s="86">
        <v>0</v>
      </c>
      <c r="R169" s="86">
        <v>0</v>
      </c>
      <c r="S169" s="86">
        <v>0</v>
      </c>
      <c r="T169" s="86">
        <v>0</v>
      </c>
      <c r="U169" s="86">
        <v>0</v>
      </c>
    </row>
    <row r="170" spans="1:21" x14ac:dyDescent="0.3">
      <c r="A170" s="82"/>
      <c r="B170" s="82" t="s">
        <v>144</v>
      </c>
      <c r="C170" s="82"/>
      <c r="D170" s="86">
        <v>2</v>
      </c>
      <c r="E170" s="86">
        <v>214</v>
      </c>
      <c r="F170" s="86">
        <v>2</v>
      </c>
      <c r="G170" s="86">
        <v>206</v>
      </c>
      <c r="H170" s="86">
        <v>0</v>
      </c>
      <c r="I170" s="86">
        <v>8</v>
      </c>
      <c r="J170" s="86">
        <v>0</v>
      </c>
      <c r="K170" s="86">
        <v>10</v>
      </c>
      <c r="L170" s="86">
        <v>0</v>
      </c>
      <c r="M170" s="86">
        <v>4</v>
      </c>
      <c r="N170" s="86">
        <v>0</v>
      </c>
      <c r="O170" s="86">
        <v>6</v>
      </c>
      <c r="P170" s="86">
        <v>1</v>
      </c>
      <c r="Q170" s="86">
        <v>16</v>
      </c>
      <c r="R170" s="86">
        <v>1</v>
      </c>
      <c r="S170" s="86">
        <v>16</v>
      </c>
      <c r="T170" s="86">
        <v>0</v>
      </c>
      <c r="U170" s="86">
        <v>0</v>
      </c>
    </row>
    <row r="171" spans="1:21" x14ac:dyDescent="0.3">
      <c r="A171" s="82"/>
      <c r="B171" s="82" t="s">
        <v>145</v>
      </c>
      <c r="C171" s="82"/>
      <c r="D171" s="86">
        <v>2</v>
      </c>
      <c r="E171" s="86">
        <v>458</v>
      </c>
      <c r="F171" s="86">
        <v>2</v>
      </c>
      <c r="G171" s="86">
        <v>449</v>
      </c>
      <c r="H171" s="86">
        <v>0</v>
      </c>
      <c r="I171" s="86">
        <v>9</v>
      </c>
      <c r="J171" s="86">
        <v>1</v>
      </c>
      <c r="K171" s="86">
        <v>12</v>
      </c>
      <c r="L171" s="86">
        <v>0</v>
      </c>
      <c r="M171" s="86">
        <v>2</v>
      </c>
      <c r="N171" s="86">
        <v>1</v>
      </c>
      <c r="O171" s="86">
        <v>10</v>
      </c>
      <c r="P171" s="86">
        <v>1</v>
      </c>
      <c r="Q171" s="86">
        <v>20</v>
      </c>
      <c r="R171" s="86">
        <v>1</v>
      </c>
      <c r="S171" s="86">
        <v>17</v>
      </c>
      <c r="T171" s="86">
        <v>0</v>
      </c>
      <c r="U171" s="86">
        <v>3</v>
      </c>
    </row>
    <row r="172" spans="1:21" x14ac:dyDescent="0.3">
      <c r="A172" s="82"/>
      <c r="B172" s="82" t="s">
        <v>146</v>
      </c>
      <c r="C172" s="82"/>
      <c r="D172" s="86">
        <v>0</v>
      </c>
      <c r="E172" s="86">
        <v>229</v>
      </c>
      <c r="F172" s="86">
        <v>0</v>
      </c>
      <c r="G172" s="86">
        <v>218</v>
      </c>
      <c r="H172" s="86">
        <v>0</v>
      </c>
      <c r="I172" s="86">
        <v>11</v>
      </c>
      <c r="J172" s="86">
        <v>1</v>
      </c>
      <c r="K172" s="86">
        <v>8</v>
      </c>
      <c r="L172" s="86">
        <v>0</v>
      </c>
      <c r="M172" s="86">
        <v>0</v>
      </c>
      <c r="N172" s="86">
        <v>1</v>
      </c>
      <c r="O172" s="86">
        <v>8</v>
      </c>
      <c r="P172" s="86">
        <v>0</v>
      </c>
      <c r="Q172" s="86">
        <v>12</v>
      </c>
      <c r="R172" s="86">
        <v>0</v>
      </c>
      <c r="S172" s="86">
        <v>10</v>
      </c>
      <c r="T172" s="86">
        <v>0</v>
      </c>
      <c r="U172" s="86">
        <v>2</v>
      </c>
    </row>
    <row r="173" spans="1:21" x14ac:dyDescent="0.3">
      <c r="A173" s="82"/>
      <c r="B173" s="82" t="s">
        <v>147</v>
      </c>
      <c r="C173" s="82"/>
      <c r="D173" s="86">
        <v>1</v>
      </c>
      <c r="E173" s="86">
        <v>133</v>
      </c>
      <c r="F173" s="86">
        <v>0</v>
      </c>
      <c r="G173" s="86">
        <v>127</v>
      </c>
      <c r="H173" s="86">
        <v>1</v>
      </c>
      <c r="I173" s="86">
        <v>6</v>
      </c>
      <c r="J173" s="86">
        <v>0</v>
      </c>
      <c r="K173" s="86">
        <v>9</v>
      </c>
      <c r="L173" s="86">
        <v>0</v>
      </c>
      <c r="M173" s="86">
        <v>0</v>
      </c>
      <c r="N173" s="86">
        <v>0</v>
      </c>
      <c r="O173" s="86">
        <v>9</v>
      </c>
      <c r="P173" s="86">
        <v>0</v>
      </c>
      <c r="Q173" s="86">
        <v>3</v>
      </c>
      <c r="R173" s="86">
        <v>0</v>
      </c>
      <c r="S173" s="86">
        <v>1</v>
      </c>
      <c r="T173" s="86">
        <v>0</v>
      </c>
      <c r="U173" s="86">
        <v>2</v>
      </c>
    </row>
    <row r="174" spans="1:21" x14ac:dyDescent="0.3">
      <c r="A174" s="82"/>
      <c r="B174" s="82" t="s">
        <v>148</v>
      </c>
      <c r="C174" s="82"/>
      <c r="D174" s="86">
        <v>4</v>
      </c>
      <c r="E174" s="86">
        <v>497</v>
      </c>
      <c r="F174" s="86">
        <v>4</v>
      </c>
      <c r="G174" s="86">
        <v>481</v>
      </c>
      <c r="H174" s="86">
        <v>0</v>
      </c>
      <c r="I174" s="86">
        <v>16</v>
      </c>
      <c r="J174" s="86">
        <v>0</v>
      </c>
      <c r="K174" s="86">
        <v>27</v>
      </c>
      <c r="L174" s="86">
        <v>0</v>
      </c>
      <c r="M174" s="86">
        <v>3</v>
      </c>
      <c r="N174" s="86">
        <v>0</v>
      </c>
      <c r="O174" s="86">
        <v>24</v>
      </c>
      <c r="P174" s="86">
        <v>0</v>
      </c>
      <c r="Q174" s="86">
        <v>14</v>
      </c>
      <c r="R174" s="86">
        <v>0</v>
      </c>
      <c r="S174" s="86">
        <v>10</v>
      </c>
      <c r="T174" s="86">
        <v>0</v>
      </c>
      <c r="U174" s="86">
        <v>4</v>
      </c>
    </row>
    <row r="175" spans="1:21" x14ac:dyDescent="0.3">
      <c r="A175" s="82"/>
      <c r="B175" s="82" t="s">
        <v>149</v>
      </c>
      <c r="C175" s="82"/>
      <c r="D175" s="86">
        <v>0</v>
      </c>
      <c r="E175" s="86">
        <v>401</v>
      </c>
      <c r="F175" s="86">
        <v>0</v>
      </c>
      <c r="G175" s="86">
        <v>370</v>
      </c>
      <c r="H175" s="86">
        <v>0</v>
      </c>
      <c r="I175" s="86">
        <v>31</v>
      </c>
      <c r="J175" s="86">
        <v>0</v>
      </c>
      <c r="K175" s="86">
        <v>34</v>
      </c>
      <c r="L175" s="86">
        <v>0</v>
      </c>
      <c r="M175" s="86">
        <v>15</v>
      </c>
      <c r="N175" s="86">
        <v>0</v>
      </c>
      <c r="O175" s="86">
        <v>19</v>
      </c>
      <c r="P175" s="86">
        <v>0</v>
      </c>
      <c r="Q175" s="86">
        <v>20</v>
      </c>
      <c r="R175" s="86">
        <v>0</v>
      </c>
      <c r="S175" s="86">
        <v>10</v>
      </c>
      <c r="T175" s="86">
        <v>0</v>
      </c>
      <c r="U175" s="86">
        <v>10</v>
      </c>
    </row>
    <row r="176" spans="1:21" x14ac:dyDescent="0.3">
      <c r="A176" s="82"/>
      <c r="B176" s="82" t="s">
        <v>150</v>
      </c>
      <c r="C176" s="82"/>
      <c r="D176" s="86">
        <v>0</v>
      </c>
      <c r="E176" s="86">
        <v>174</v>
      </c>
      <c r="F176" s="86">
        <v>0</v>
      </c>
      <c r="G176" s="86">
        <v>172</v>
      </c>
      <c r="H176" s="86">
        <v>0</v>
      </c>
      <c r="I176" s="86">
        <v>2</v>
      </c>
      <c r="J176" s="86">
        <v>0</v>
      </c>
      <c r="K176" s="86">
        <v>0</v>
      </c>
      <c r="L176" s="86">
        <v>0</v>
      </c>
      <c r="M176" s="86">
        <v>0</v>
      </c>
      <c r="N176" s="86">
        <v>0</v>
      </c>
      <c r="O176" s="86">
        <v>0</v>
      </c>
      <c r="P176" s="86">
        <v>0</v>
      </c>
      <c r="Q176" s="86">
        <v>4</v>
      </c>
      <c r="R176" s="86">
        <v>0</v>
      </c>
      <c r="S176" s="86">
        <v>4</v>
      </c>
      <c r="T176" s="86">
        <v>0</v>
      </c>
      <c r="U176" s="86">
        <v>0</v>
      </c>
    </row>
    <row r="177" spans="1:21" x14ac:dyDescent="0.3">
      <c r="A177" s="82"/>
      <c r="B177" s="82" t="s">
        <v>151</v>
      </c>
      <c r="C177" s="82"/>
      <c r="D177" s="86">
        <v>0</v>
      </c>
      <c r="E177" s="86">
        <v>108</v>
      </c>
      <c r="F177" s="86">
        <v>0</v>
      </c>
      <c r="G177" s="86">
        <v>102</v>
      </c>
      <c r="H177" s="86">
        <v>0</v>
      </c>
      <c r="I177" s="86">
        <v>6</v>
      </c>
      <c r="J177" s="86">
        <v>0</v>
      </c>
      <c r="K177" s="86">
        <v>5</v>
      </c>
      <c r="L177" s="86">
        <v>0</v>
      </c>
      <c r="M177" s="86">
        <v>2</v>
      </c>
      <c r="N177" s="86">
        <v>0</v>
      </c>
      <c r="O177" s="86">
        <v>3</v>
      </c>
      <c r="P177" s="86">
        <v>0</v>
      </c>
      <c r="Q177" s="86">
        <v>4</v>
      </c>
      <c r="R177" s="86">
        <v>0</v>
      </c>
      <c r="S177" s="86">
        <v>3</v>
      </c>
      <c r="T177" s="86">
        <v>0</v>
      </c>
      <c r="U177" s="86">
        <v>1</v>
      </c>
    </row>
    <row r="178" spans="1:21" x14ac:dyDescent="0.3">
      <c r="A178" s="82"/>
      <c r="B178" s="82" t="s">
        <v>152</v>
      </c>
      <c r="C178" s="82"/>
      <c r="D178" s="86">
        <v>3</v>
      </c>
      <c r="E178" s="86">
        <v>455</v>
      </c>
      <c r="F178" s="86">
        <v>3</v>
      </c>
      <c r="G178" s="86">
        <v>442</v>
      </c>
      <c r="H178" s="86">
        <v>0</v>
      </c>
      <c r="I178" s="86">
        <v>13</v>
      </c>
      <c r="J178" s="86">
        <v>0</v>
      </c>
      <c r="K178" s="86">
        <v>8</v>
      </c>
      <c r="L178" s="86">
        <v>0</v>
      </c>
      <c r="M178" s="86">
        <v>1</v>
      </c>
      <c r="N178" s="86">
        <v>0</v>
      </c>
      <c r="O178" s="86">
        <v>7</v>
      </c>
      <c r="P178" s="86">
        <v>0</v>
      </c>
      <c r="Q178" s="86">
        <v>23</v>
      </c>
      <c r="R178" s="86">
        <v>0</v>
      </c>
      <c r="S178" s="86">
        <v>19</v>
      </c>
      <c r="T178" s="86">
        <v>0</v>
      </c>
      <c r="U178" s="86">
        <v>4</v>
      </c>
    </row>
    <row r="179" spans="1:21" x14ac:dyDescent="0.3">
      <c r="A179" s="82"/>
      <c r="B179" s="82" t="s">
        <v>153</v>
      </c>
      <c r="C179" s="82"/>
      <c r="D179" s="86">
        <v>3</v>
      </c>
      <c r="E179" s="86">
        <v>440</v>
      </c>
      <c r="F179" s="86">
        <v>3</v>
      </c>
      <c r="G179" s="86">
        <v>434</v>
      </c>
      <c r="H179" s="86">
        <v>0</v>
      </c>
      <c r="I179" s="86">
        <v>6</v>
      </c>
      <c r="J179" s="86">
        <v>0</v>
      </c>
      <c r="K179" s="86">
        <v>5</v>
      </c>
      <c r="L179" s="86">
        <v>0</v>
      </c>
      <c r="M179" s="86">
        <v>2</v>
      </c>
      <c r="N179" s="86">
        <v>0</v>
      </c>
      <c r="O179" s="86">
        <v>3</v>
      </c>
      <c r="P179" s="86">
        <v>1</v>
      </c>
      <c r="Q179" s="86">
        <v>17</v>
      </c>
      <c r="R179" s="86">
        <v>1</v>
      </c>
      <c r="S179" s="86">
        <v>16</v>
      </c>
      <c r="T179" s="86">
        <v>0</v>
      </c>
      <c r="U179" s="86">
        <v>1</v>
      </c>
    </row>
    <row r="180" spans="1:21" x14ac:dyDescent="0.3">
      <c r="A180" s="82"/>
      <c r="B180" s="82" t="s">
        <v>154</v>
      </c>
      <c r="C180" s="82"/>
      <c r="D180" s="86">
        <v>1</v>
      </c>
      <c r="E180" s="86">
        <v>179</v>
      </c>
      <c r="F180" s="86">
        <v>1</v>
      </c>
      <c r="G180" s="86">
        <v>169</v>
      </c>
      <c r="H180" s="86">
        <v>0</v>
      </c>
      <c r="I180" s="86">
        <v>10</v>
      </c>
      <c r="J180" s="86">
        <v>0</v>
      </c>
      <c r="K180" s="86">
        <v>10</v>
      </c>
      <c r="L180" s="86">
        <v>0</v>
      </c>
      <c r="M180" s="86">
        <v>0</v>
      </c>
      <c r="N180" s="86">
        <v>0</v>
      </c>
      <c r="O180" s="86">
        <v>10</v>
      </c>
      <c r="P180" s="86">
        <v>2</v>
      </c>
      <c r="Q180" s="86">
        <v>13</v>
      </c>
      <c r="R180" s="86">
        <v>2</v>
      </c>
      <c r="S180" s="86">
        <v>12</v>
      </c>
      <c r="T180" s="86">
        <v>0</v>
      </c>
      <c r="U180" s="86">
        <v>1</v>
      </c>
    </row>
    <row r="181" spans="1:21" x14ac:dyDescent="0.3">
      <c r="A181" s="82"/>
      <c r="B181" s="82" t="s">
        <v>155</v>
      </c>
      <c r="C181" s="82"/>
      <c r="D181" s="86">
        <v>2</v>
      </c>
      <c r="E181" s="86">
        <v>310</v>
      </c>
      <c r="F181" s="86">
        <v>2</v>
      </c>
      <c r="G181" s="86">
        <v>288</v>
      </c>
      <c r="H181" s="86">
        <v>0</v>
      </c>
      <c r="I181" s="86">
        <v>22</v>
      </c>
      <c r="J181" s="86">
        <v>0</v>
      </c>
      <c r="K181" s="86">
        <v>1</v>
      </c>
      <c r="L181" s="86">
        <v>0</v>
      </c>
      <c r="M181" s="86">
        <v>0</v>
      </c>
      <c r="N181" s="86">
        <v>0</v>
      </c>
      <c r="O181" s="86">
        <v>1</v>
      </c>
      <c r="P181" s="86">
        <v>0</v>
      </c>
      <c r="Q181" s="86">
        <v>16</v>
      </c>
      <c r="R181" s="86">
        <v>0</v>
      </c>
      <c r="S181" s="86">
        <v>16</v>
      </c>
      <c r="T181" s="86">
        <v>0</v>
      </c>
      <c r="U181" s="86">
        <v>0</v>
      </c>
    </row>
    <row r="182" spans="1:21" x14ac:dyDescent="0.3">
      <c r="A182" s="82"/>
      <c r="B182" s="82" t="s">
        <v>156</v>
      </c>
      <c r="C182" s="82"/>
      <c r="D182" s="86">
        <v>3</v>
      </c>
      <c r="E182" s="86">
        <v>522</v>
      </c>
      <c r="F182" s="86">
        <v>1</v>
      </c>
      <c r="G182" s="86">
        <v>511</v>
      </c>
      <c r="H182" s="86">
        <v>2</v>
      </c>
      <c r="I182" s="86">
        <v>11</v>
      </c>
      <c r="J182" s="86">
        <v>1</v>
      </c>
      <c r="K182" s="86">
        <v>16</v>
      </c>
      <c r="L182" s="86">
        <v>0</v>
      </c>
      <c r="M182" s="86">
        <v>0</v>
      </c>
      <c r="N182" s="86">
        <v>1</v>
      </c>
      <c r="O182" s="86">
        <v>16</v>
      </c>
      <c r="P182" s="86">
        <v>3</v>
      </c>
      <c r="Q182" s="86">
        <v>33</v>
      </c>
      <c r="R182" s="86">
        <v>2</v>
      </c>
      <c r="S182" s="86">
        <v>19</v>
      </c>
      <c r="T182" s="86">
        <v>1</v>
      </c>
      <c r="U182" s="86">
        <v>14</v>
      </c>
    </row>
    <row r="183" spans="1:21" x14ac:dyDescent="0.3">
      <c r="A183" s="82"/>
      <c r="B183" s="82" t="s">
        <v>157</v>
      </c>
      <c r="C183" s="82"/>
      <c r="D183" s="86">
        <v>0</v>
      </c>
      <c r="E183" s="86">
        <v>85</v>
      </c>
      <c r="F183" s="86">
        <v>0</v>
      </c>
      <c r="G183" s="86">
        <v>84</v>
      </c>
      <c r="H183" s="86">
        <v>0</v>
      </c>
      <c r="I183" s="86">
        <v>1</v>
      </c>
      <c r="J183" s="86">
        <v>0</v>
      </c>
      <c r="K183" s="86">
        <v>7</v>
      </c>
      <c r="L183" s="86">
        <v>0</v>
      </c>
      <c r="M183" s="86">
        <v>1</v>
      </c>
      <c r="N183" s="86">
        <v>0</v>
      </c>
      <c r="O183" s="86">
        <v>6</v>
      </c>
      <c r="P183" s="86">
        <v>0</v>
      </c>
      <c r="Q183" s="86">
        <v>2</v>
      </c>
      <c r="R183" s="86">
        <v>0</v>
      </c>
      <c r="S183" s="86">
        <v>1</v>
      </c>
      <c r="T183" s="86">
        <v>0</v>
      </c>
      <c r="U183" s="86">
        <v>1</v>
      </c>
    </row>
    <row r="184" spans="1:21" x14ac:dyDescent="0.3">
      <c r="A184" s="82"/>
      <c r="B184" s="82" t="s">
        <v>158</v>
      </c>
      <c r="C184" s="82"/>
      <c r="D184" s="86">
        <v>0</v>
      </c>
      <c r="E184" s="86">
        <v>23</v>
      </c>
      <c r="F184" s="86">
        <v>0</v>
      </c>
      <c r="G184" s="86">
        <v>18</v>
      </c>
      <c r="H184" s="86">
        <v>0</v>
      </c>
      <c r="I184" s="86">
        <v>5</v>
      </c>
      <c r="J184" s="86">
        <v>0</v>
      </c>
      <c r="K184" s="86">
        <v>3</v>
      </c>
      <c r="L184" s="86">
        <v>0</v>
      </c>
      <c r="M184" s="86">
        <v>0</v>
      </c>
      <c r="N184" s="86">
        <v>0</v>
      </c>
      <c r="O184" s="86">
        <v>3</v>
      </c>
      <c r="P184" s="86">
        <v>0</v>
      </c>
      <c r="Q184" s="86">
        <v>0</v>
      </c>
      <c r="R184" s="86">
        <v>0</v>
      </c>
      <c r="S184" s="86">
        <v>0</v>
      </c>
      <c r="T184" s="86">
        <v>0</v>
      </c>
      <c r="U184" s="86">
        <v>0</v>
      </c>
    </row>
    <row r="185" spans="1:21" x14ac:dyDescent="0.3">
      <c r="A185" s="82"/>
      <c r="B185" s="82" t="s">
        <v>159</v>
      </c>
      <c r="C185" s="82"/>
      <c r="D185" s="86">
        <v>2</v>
      </c>
      <c r="E185" s="86">
        <v>86</v>
      </c>
      <c r="F185" s="86">
        <v>2</v>
      </c>
      <c r="G185" s="86">
        <v>80</v>
      </c>
      <c r="H185" s="86">
        <v>0</v>
      </c>
      <c r="I185" s="86">
        <v>6</v>
      </c>
      <c r="J185" s="86">
        <v>0</v>
      </c>
      <c r="K185" s="86">
        <v>0</v>
      </c>
      <c r="L185" s="86">
        <v>0</v>
      </c>
      <c r="M185" s="86">
        <v>0</v>
      </c>
      <c r="N185" s="86">
        <v>0</v>
      </c>
      <c r="O185" s="86">
        <v>0</v>
      </c>
      <c r="P185" s="86">
        <v>1</v>
      </c>
      <c r="Q185" s="86">
        <v>19</v>
      </c>
      <c r="R185" s="86">
        <v>1</v>
      </c>
      <c r="S185" s="86">
        <v>18</v>
      </c>
      <c r="T185" s="86">
        <v>0</v>
      </c>
      <c r="U185" s="86">
        <v>1</v>
      </c>
    </row>
    <row r="186" spans="1:21" x14ac:dyDescent="0.3">
      <c r="A186" s="82"/>
      <c r="B186" s="82" t="s">
        <v>160</v>
      </c>
      <c r="C186" s="82"/>
      <c r="D186" s="86">
        <v>5</v>
      </c>
      <c r="E186" s="86">
        <v>494</v>
      </c>
      <c r="F186" s="86">
        <v>3</v>
      </c>
      <c r="G186" s="86">
        <v>488</v>
      </c>
      <c r="H186" s="86">
        <v>2</v>
      </c>
      <c r="I186" s="86">
        <v>6</v>
      </c>
      <c r="J186" s="86">
        <v>0</v>
      </c>
      <c r="K186" s="86">
        <v>3</v>
      </c>
      <c r="L186" s="86">
        <v>0</v>
      </c>
      <c r="M186" s="86">
        <v>2</v>
      </c>
      <c r="N186" s="86">
        <v>0</v>
      </c>
      <c r="O186" s="86">
        <v>1</v>
      </c>
      <c r="P186" s="86">
        <v>2</v>
      </c>
      <c r="Q186" s="86">
        <v>21</v>
      </c>
      <c r="R186" s="86">
        <v>1</v>
      </c>
      <c r="S186" s="86">
        <v>20</v>
      </c>
      <c r="T186" s="86">
        <v>1</v>
      </c>
      <c r="U186" s="86">
        <v>1</v>
      </c>
    </row>
    <row r="187" spans="1:21" x14ac:dyDescent="0.3">
      <c r="A187" s="82"/>
      <c r="B187" s="82" t="s">
        <v>161</v>
      </c>
      <c r="C187" s="82"/>
      <c r="D187" s="86">
        <v>5</v>
      </c>
      <c r="E187" s="86">
        <v>925</v>
      </c>
      <c r="F187" s="86">
        <v>2</v>
      </c>
      <c r="G187" s="86">
        <v>903</v>
      </c>
      <c r="H187" s="86">
        <v>3</v>
      </c>
      <c r="I187" s="86">
        <v>22</v>
      </c>
      <c r="J187" s="86">
        <v>0</v>
      </c>
      <c r="K187" s="86">
        <v>25</v>
      </c>
      <c r="L187" s="86">
        <v>0</v>
      </c>
      <c r="M187" s="86">
        <v>1</v>
      </c>
      <c r="N187" s="86">
        <v>0</v>
      </c>
      <c r="O187" s="86">
        <v>24</v>
      </c>
      <c r="P187" s="86">
        <v>1</v>
      </c>
      <c r="Q187" s="86">
        <v>34</v>
      </c>
      <c r="R187" s="86">
        <v>1</v>
      </c>
      <c r="S187" s="86">
        <v>30</v>
      </c>
      <c r="T187" s="86">
        <v>0</v>
      </c>
      <c r="U187" s="86">
        <v>4</v>
      </c>
    </row>
    <row r="188" spans="1:21" x14ac:dyDescent="0.3">
      <c r="A188" s="82"/>
      <c r="B188" s="82" t="s">
        <v>162</v>
      </c>
      <c r="C188" s="82"/>
      <c r="D188" s="86">
        <v>0</v>
      </c>
      <c r="E188" s="86">
        <v>81</v>
      </c>
      <c r="F188" s="86">
        <v>0</v>
      </c>
      <c r="G188" s="86">
        <v>80</v>
      </c>
      <c r="H188" s="86">
        <v>0</v>
      </c>
      <c r="I188" s="86">
        <v>1</v>
      </c>
      <c r="J188" s="86">
        <v>0</v>
      </c>
      <c r="K188" s="86">
        <v>2</v>
      </c>
      <c r="L188" s="86">
        <v>0</v>
      </c>
      <c r="M188" s="86">
        <v>0</v>
      </c>
      <c r="N188" s="86">
        <v>0</v>
      </c>
      <c r="O188" s="86">
        <v>2</v>
      </c>
      <c r="P188" s="86">
        <v>1</v>
      </c>
      <c r="Q188" s="86">
        <v>5</v>
      </c>
      <c r="R188" s="86">
        <v>1</v>
      </c>
      <c r="S188" s="86">
        <v>4</v>
      </c>
      <c r="T188" s="86">
        <v>0</v>
      </c>
      <c r="U188" s="86">
        <v>1</v>
      </c>
    </row>
    <row r="189" spans="1:21" x14ac:dyDescent="0.3">
      <c r="A189" s="82"/>
      <c r="B189" s="82" t="s">
        <v>163</v>
      </c>
      <c r="C189" s="82"/>
      <c r="D189" s="86">
        <v>1</v>
      </c>
      <c r="E189" s="86">
        <v>585</v>
      </c>
      <c r="F189" s="86">
        <v>1</v>
      </c>
      <c r="G189" s="86">
        <v>558</v>
      </c>
      <c r="H189" s="86">
        <v>0</v>
      </c>
      <c r="I189" s="86">
        <v>27</v>
      </c>
      <c r="J189" s="86">
        <v>0</v>
      </c>
      <c r="K189" s="86">
        <v>29</v>
      </c>
      <c r="L189" s="86">
        <v>0</v>
      </c>
      <c r="M189" s="86">
        <v>1</v>
      </c>
      <c r="N189" s="86">
        <v>0</v>
      </c>
      <c r="O189" s="86">
        <v>28</v>
      </c>
      <c r="P189" s="86">
        <v>0</v>
      </c>
      <c r="Q189" s="86">
        <v>15</v>
      </c>
      <c r="R189" s="86">
        <v>0</v>
      </c>
      <c r="S189" s="86">
        <v>13</v>
      </c>
      <c r="T189" s="86">
        <v>0</v>
      </c>
      <c r="U189" s="86">
        <v>2</v>
      </c>
    </row>
    <row r="190" spans="1:21" x14ac:dyDescent="0.3">
      <c r="A190" s="82"/>
      <c r="B190" s="82" t="s">
        <v>164</v>
      </c>
      <c r="C190" s="82"/>
      <c r="D190" s="86">
        <v>0</v>
      </c>
      <c r="E190" s="86">
        <v>46</v>
      </c>
      <c r="F190" s="86">
        <v>0</v>
      </c>
      <c r="G190" s="86">
        <v>42</v>
      </c>
      <c r="H190" s="86">
        <v>0</v>
      </c>
      <c r="I190" s="86">
        <v>4</v>
      </c>
      <c r="J190" s="86">
        <v>0</v>
      </c>
      <c r="K190" s="86">
        <v>6</v>
      </c>
      <c r="L190" s="86">
        <v>0</v>
      </c>
      <c r="M190" s="86">
        <v>1</v>
      </c>
      <c r="N190" s="86">
        <v>0</v>
      </c>
      <c r="O190" s="86">
        <v>5</v>
      </c>
      <c r="P190" s="86">
        <v>0</v>
      </c>
      <c r="Q190" s="86">
        <v>3</v>
      </c>
      <c r="R190" s="86">
        <v>0</v>
      </c>
      <c r="S190" s="86">
        <v>2</v>
      </c>
      <c r="T190" s="86">
        <v>0</v>
      </c>
      <c r="U190" s="86">
        <v>1</v>
      </c>
    </row>
    <row r="191" spans="1:21" x14ac:dyDescent="0.3">
      <c r="A191" s="82"/>
      <c r="B191" s="82" t="s">
        <v>165</v>
      </c>
      <c r="C191" s="82"/>
      <c r="D191" s="86">
        <v>1</v>
      </c>
      <c r="E191" s="86">
        <v>385</v>
      </c>
      <c r="F191" s="86">
        <v>0</v>
      </c>
      <c r="G191" s="86">
        <v>376</v>
      </c>
      <c r="H191" s="86">
        <v>1</v>
      </c>
      <c r="I191" s="86">
        <v>9</v>
      </c>
      <c r="J191" s="86">
        <v>0</v>
      </c>
      <c r="K191" s="86">
        <v>13</v>
      </c>
      <c r="L191" s="86">
        <v>0</v>
      </c>
      <c r="M191" s="86">
        <v>0</v>
      </c>
      <c r="N191" s="86">
        <v>0</v>
      </c>
      <c r="O191" s="86">
        <v>13</v>
      </c>
      <c r="P191" s="86">
        <v>1</v>
      </c>
      <c r="Q191" s="86">
        <v>18</v>
      </c>
      <c r="R191" s="86">
        <v>0</v>
      </c>
      <c r="S191" s="86">
        <v>13</v>
      </c>
      <c r="T191" s="86">
        <v>1</v>
      </c>
      <c r="U191" s="86">
        <v>5</v>
      </c>
    </row>
    <row r="192" spans="1:21" x14ac:dyDescent="0.3">
      <c r="A192" s="82"/>
      <c r="B192" s="82" t="s">
        <v>166</v>
      </c>
      <c r="C192" s="82"/>
      <c r="D192" s="86">
        <v>1</v>
      </c>
      <c r="E192" s="86">
        <v>674</v>
      </c>
      <c r="F192" s="86">
        <v>1</v>
      </c>
      <c r="G192" s="86">
        <v>644</v>
      </c>
      <c r="H192" s="86">
        <v>0</v>
      </c>
      <c r="I192" s="86">
        <v>30</v>
      </c>
      <c r="J192" s="86">
        <v>0</v>
      </c>
      <c r="K192" s="86">
        <v>21</v>
      </c>
      <c r="L192" s="86">
        <v>0</v>
      </c>
      <c r="M192" s="86">
        <v>10</v>
      </c>
      <c r="N192" s="86">
        <v>0</v>
      </c>
      <c r="O192" s="86">
        <v>11</v>
      </c>
      <c r="P192" s="86">
        <v>0</v>
      </c>
      <c r="Q192" s="86">
        <v>21</v>
      </c>
      <c r="R192" s="86">
        <v>0</v>
      </c>
      <c r="S192" s="86">
        <v>17</v>
      </c>
      <c r="T192" s="86">
        <v>0</v>
      </c>
      <c r="U192" s="86">
        <v>4</v>
      </c>
    </row>
    <row r="193" spans="1:21" x14ac:dyDescent="0.3">
      <c r="A193" s="82"/>
      <c r="B193" s="82" t="s">
        <v>167</v>
      </c>
      <c r="C193" s="82"/>
      <c r="D193" s="86">
        <v>1</v>
      </c>
      <c r="E193" s="86">
        <v>294</v>
      </c>
      <c r="F193" s="86">
        <v>1</v>
      </c>
      <c r="G193" s="86">
        <v>290</v>
      </c>
      <c r="H193" s="86">
        <v>0</v>
      </c>
      <c r="I193" s="86">
        <v>4</v>
      </c>
      <c r="J193" s="86">
        <v>0</v>
      </c>
      <c r="K193" s="86">
        <v>12</v>
      </c>
      <c r="L193" s="86">
        <v>0</v>
      </c>
      <c r="M193" s="86">
        <v>3</v>
      </c>
      <c r="N193" s="86">
        <v>0</v>
      </c>
      <c r="O193" s="86">
        <v>9</v>
      </c>
      <c r="P193" s="86">
        <v>0</v>
      </c>
      <c r="Q193" s="86">
        <v>14</v>
      </c>
      <c r="R193" s="86">
        <v>0</v>
      </c>
      <c r="S193" s="86">
        <v>14</v>
      </c>
      <c r="T193" s="86">
        <v>0</v>
      </c>
      <c r="U193" s="86">
        <v>0</v>
      </c>
    </row>
    <row r="194" spans="1:21" x14ac:dyDescent="0.3">
      <c r="A194" s="82"/>
      <c r="B194" s="82" t="s">
        <v>168</v>
      </c>
      <c r="C194" s="82"/>
      <c r="D194" s="86">
        <v>0</v>
      </c>
      <c r="E194" s="86">
        <v>24</v>
      </c>
      <c r="F194" s="86">
        <v>0</v>
      </c>
      <c r="G194" s="86">
        <v>23</v>
      </c>
      <c r="H194" s="86">
        <v>0</v>
      </c>
      <c r="I194" s="86">
        <v>1</v>
      </c>
      <c r="J194" s="86">
        <v>0</v>
      </c>
      <c r="K194" s="86">
        <v>3</v>
      </c>
      <c r="L194" s="86">
        <v>0</v>
      </c>
      <c r="M194" s="86">
        <v>0</v>
      </c>
      <c r="N194" s="86">
        <v>0</v>
      </c>
      <c r="O194" s="86">
        <v>3</v>
      </c>
      <c r="P194" s="86">
        <v>0</v>
      </c>
      <c r="Q194" s="86">
        <v>3</v>
      </c>
      <c r="R194" s="86">
        <v>0</v>
      </c>
      <c r="S194" s="86">
        <v>2</v>
      </c>
      <c r="T194" s="86">
        <v>0</v>
      </c>
      <c r="U194" s="86">
        <v>1</v>
      </c>
    </row>
    <row r="195" spans="1:21" x14ac:dyDescent="0.3">
      <c r="A195" s="82"/>
      <c r="B195" s="82" t="s">
        <v>169</v>
      </c>
      <c r="C195" s="82"/>
      <c r="D195" s="86">
        <v>1</v>
      </c>
      <c r="E195" s="86">
        <v>349</v>
      </c>
      <c r="F195" s="86">
        <v>1</v>
      </c>
      <c r="G195" s="86">
        <v>339</v>
      </c>
      <c r="H195" s="86">
        <v>0</v>
      </c>
      <c r="I195" s="86">
        <v>10</v>
      </c>
      <c r="J195" s="86">
        <v>0</v>
      </c>
      <c r="K195" s="86">
        <v>10</v>
      </c>
      <c r="L195" s="86">
        <v>0</v>
      </c>
      <c r="M195" s="86">
        <v>1</v>
      </c>
      <c r="N195" s="86">
        <v>0</v>
      </c>
      <c r="O195" s="86">
        <v>9</v>
      </c>
      <c r="P195" s="86">
        <v>0</v>
      </c>
      <c r="Q195" s="86">
        <v>22</v>
      </c>
      <c r="R195" s="86">
        <v>0</v>
      </c>
      <c r="S195" s="86">
        <v>15</v>
      </c>
      <c r="T195" s="86">
        <v>0</v>
      </c>
      <c r="U195" s="86">
        <v>7</v>
      </c>
    </row>
    <row r="196" spans="1:21" x14ac:dyDescent="0.3">
      <c r="A196" s="82"/>
      <c r="B196" s="82" t="s">
        <v>170</v>
      </c>
      <c r="C196" s="82"/>
      <c r="D196" s="86">
        <v>0</v>
      </c>
      <c r="E196" s="86">
        <v>15</v>
      </c>
      <c r="F196" s="86">
        <v>0</v>
      </c>
      <c r="G196" s="86">
        <v>12</v>
      </c>
      <c r="H196" s="86">
        <v>0</v>
      </c>
      <c r="I196" s="86">
        <v>3</v>
      </c>
      <c r="J196" s="86">
        <v>0</v>
      </c>
      <c r="K196" s="86">
        <v>9</v>
      </c>
      <c r="L196" s="86">
        <v>0</v>
      </c>
      <c r="M196" s="86">
        <v>2</v>
      </c>
      <c r="N196" s="86">
        <v>0</v>
      </c>
      <c r="O196" s="86">
        <v>7</v>
      </c>
      <c r="P196" s="86">
        <v>0</v>
      </c>
      <c r="Q196" s="86">
        <v>8</v>
      </c>
      <c r="R196" s="86">
        <v>0</v>
      </c>
      <c r="S196" s="86">
        <v>8</v>
      </c>
      <c r="T196" s="86">
        <v>0</v>
      </c>
      <c r="U196" s="86">
        <v>0</v>
      </c>
    </row>
    <row r="197" spans="1:21" x14ac:dyDescent="0.3">
      <c r="A197" s="82"/>
      <c r="B197" s="82" t="s">
        <v>172</v>
      </c>
      <c r="C197" s="82"/>
      <c r="D197" s="86">
        <v>0</v>
      </c>
      <c r="E197" s="86">
        <v>174</v>
      </c>
      <c r="F197" s="86">
        <v>0</v>
      </c>
      <c r="G197" s="86">
        <v>162</v>
      </c>
      <c r="H197" s="86">
        <v>0</v>
      </c>
      <c r="I197" s="86">
        <v>12</v>
      </c>
      <c r="J197" s="86">
        <v>0</v>
      </c>
      <c r="K197" s="86">
        <v>14</v>
      </c>
      <c r="L197" s="86">
        <v>0</v>
      </c>
      <c r="M197" s="86">
        <v>1</v>
      </c>
      <c r="N197" s="86">
        <v>0</v>
      </c>
      <c r="O197" s="86">
        <v>13</v>
      </c>
      <c r="P197" s="86">
        <v>0</v>
      </c>
      <c r="Q197" s="86">
        <v>7</v>
      </c>
      <c r="R197" s="86">
        <v>0</v>
      </c>
      <c r="S197" s="86">
        <v>2</v>
      </c>
      <c r="T197" s="86">
        <v>0</v>
      </c>
      <c r="U197" s="86">
        <v>5</v>
      </c>
    </row>
    <row r="198" spans="1:21" x14ac:dyDescent="0.3">
      <c r="A198" s="82"/>
      <c r="B198" s="82" t="s">
        <v>173</v>
      </c>
      <c r="C198" s="82"/>
      <c r="D198" s="86">
        <v>1</v>
      </c>
      <c r="E198" s="86">
        <v>240</v>
      </c>
      <c r="F198" s="86">
        <v>1</v>
      </c>
      <c r="G198" s="86">
        <v>237</v>
      </c>
      <c r="H198" s="86">
        <v>0</v>
      </c>
      <c r="I198" s="86">
        <v>3</v>
      </c>
      <c r="J198" s="86">
        <v>0</v>
      </c>
      <c r="K198" s="86">
        <v>3</v>
      </c>
      <c r="L198" s="86">
        <v>0</v>
      </c>
      <c r="M198" s="86">
        <v>0</v>
      </c>
      <c r="N198" s="86">
        <v>0</v>
      </c>
      <c r="O198" s="86">
        <v>3</v>
      </c>
      <c r="P198" s="86">
        <v>2</v>
      </c>
      <c r="Q198" s="86">
        <v>12</v>
      </c>
      <c r="R198" s="86">
        <v>2</v>
      </c>
      <c r="S198" s="86">
        <v>11</v>
      </c>
      <c r="T198" s="86">
        <v>0</v>
      </c>
      <c r="U198" s="86">
        <v>1</v>
      </c>
    </row>
    <row r="199" spans="1:21" x14ac:dyDescent="0.3">
      <c r="A199" s="82"/>
      <c r="B199" s="82" t="s">
        <v>174</v>
      </c>
      <c r="C199" s="82"/>
      <c r="D199" s="86">
        <v>2</v>
      </c>
      <c r="E199" s="86">
        <v>556</v>
      </c>
      <c r="F199" s="86">
        <v>2</v>
      </c>
      <c r="G199" s="86">
        <v>526</v>
      </c>
      <c r="H199" s="86">
        <v>0</v>
      </c>
      <c r="I199" s="86">
        <v>30</v>
      </c>
      <c r="J199" s="86">
        <v>2</v>
      </c>
      <c r="K199" s="86">
        <v>21</v>
      </c>
      <c r="L199" s="86">
        <v>0</v>
      </c>
      <c r="M199" s="86">
        <v>2</v>
      </c>
      <c r="N199" s="86">
        <v>2</v>
      </c>
      <c r="O199" s="86">
        <v>19</v>
      </c>
      <c r="P199" s="86">
        <v>0</v>
      </c>
      <c r="Q199" s="86">
        <v>22</v>
      </c>
      <c r="R199" s="86">
        <v>0</v>
      </c>
      <c r="S199" s="86">
        <v>17</v>
      </c>
      <c r="T199" s="86">
        <v>0</v>
      </c>
      <c r="U199" s="86">
        <v>5</v>
      </c>
    </row>
    <row r="200" spans="1:21" x14ac:dyDescent="0.3">
      <c r="A200" s="82"/>
      <c r="B200" s="82" t="s">
        <v>175</v>
      </c>
      <c r="C200" s="82"/>
      <c r="D200" s="86">
        <v>2</v>
      </c>
      <c r="E200" s="86">
        <v>281</v>
      </c>
      <c r="F200" s="86">
        <v>1</v>
      </c>
      <c r="G200" s="86">
        <v>276</v>
      </c>
      <c r="H200" s="86">
        <v>1</v>
      </c>
      <c r="I200" s="86">
        <v>5</v>
      </c>
      <c r="J200" s="86">
        <v>0</v>
      </c>
      <c r="K200" s="86">
        <v>3</v>
      </c>
      <c r="L200" s="86">
        <v>0</v>
      </c>
      <c r="M200" s="86">
        <v>1</v>
      </c>
      <c r="N200" s="86">
        <v>0</v>
      </c>
      <c r="O200" s="86">
        <v>2</v>
      </c>
      <c r="P200" s="86">
        <v>1</v>
      </c>
      <c r="Q200" s="86">
        <v>8</v>
      </c>
      <c r="R200" s="86">
        <v>1</v>
      </c>
      <c r="S200" s="86">
        <v>8</v>
      </c>
      <c r="T200" s="86">
        <v>0</v>
      </c>
      <c r="U200" s="86">
        <v>0</v>
      </c>
    </row>
    <row r="201" spans="1:21" x14ac:dyDescent="0.3">
      <c r="A201" s="82"/>
      <c r="B201" s="82" t="s">
        <v>176</v>
      </c>
      <c r="C201" s="82"/>
      <c r="D201" s="86">
        <v>1</v>
      </c>
      <c r="E201" s="86">
        <v>63</v>
      </c>
      <c r="F201" s="86">
        <v>1</v>
      </c>
      <c r="G201" s="86">
        <v>62</v>
      </c>
      <c r="H201" s="86">
        <v>0</v>
      </c>
      <c r="I201" s="86">
        <v>1</v>
      </c>
      <c r="J201" s="86">
        <v>0</v>
      </c>
      <c r="K201" s="86">
        <v>1</v>
      </c>
      <c r="L201" s="86">
        <v>0</v>
      </c>
      <c r="M201" s="86">
        <v>1</v>
      </c>
      <c r="N201" s="86">
        <v>0</v>
      </c>
      <c r="O201" s="86">
        <v>0</v>
      </c>
      <c r="P201" s="86">
        <v>0</v>
      </c>
      <c r="Q201" s="86">
        <v>3</v>
      </c>
      <c r="R201" s="86">
        <v>0</v>
      </c>
      <c r="S201" s="86">
        <v>2</v>
      </c>
      <c r="T201" s="86">
        <v>0</v>
      </c>
      <c r="U201" s="86">
        <v>1</v>
      </c>
    </row>
    <row r="202" spans="1:21" x14ac:dyDescent="0.3">
      <c r="A202" s="82"/>
      <c r="B202" s="82" t="s">
        <v>177</v>
      </c>
      <c r="C202" s="82"/>
      <c r="D202" s="86">
        <v>0</v>
      </c>
      <c r="E202" s="86">
        <v>9</v>
      </c>
      <c r="F202" s="86">
        <v>0</v>
      </c>
      <c r="G202" s="86">
        <v>9</v>
      </c>
      <c r="H202" s="86">
        <v>0</v>
      </c>
      <c r="I202" s="86">
        <v>0</v>
      </c>
      <c r="J202" s="86">
        <v>0</v>
      </c>
      <c r="K202" s="86">
        <v>0</v>
      </c>
      <c r="L202" s="86">
        <v>0</v>
      </c>
      <c r="M202" s="86">
        <v>0</v>
      </c>
      <c r="N202" s="86">
        <v>0</v>
      </c>
      <c r="O202" s="86">
        <v>0</v>
      </c>
      <c r="P202" s="86">
        <v>0</v>
      </c>
      <c r="Q202" s="86">
        <v>1</v>
      </c>
      <c r="R202" s="86">
        <v>0</v>
      </c>
      <c r="S202" s="86">
        <v>1</v>
      </c>
      <c r="T202" s="86">
        <v>0</v>
      </c>
      <c r="U202" s="86">
        <v>0</v>
      </c>
    </row>
    <row r="203" spans="1:21" x14ac:dyDescent="0.3">
      <c r="A203" s="82"/>
      <c r="B203" s="82" t="s">
        <v>178</v>
      </c>
      <c r="C203" s="82"/>
      <c r="D203" s="86">
        <v>0</v>
      </c>
      <c r="E203" s="86">
        <v>173</v>
      </c>
      <c r="F203" s="86">
        <v>0</v>
      </c>
      <c r="G203" s="86">
        <v>169</v>
      </c>
      <c r="H203" s="86">
        <v>0</v>
      </c>
      <c r="I203" s="86">
        <v>4</v>
      </c>
      <c r="J203" s="86">
        <v>0</v>
      </c>
      <c r="K203" s="86">
        <v>8</v>
      </c>
      <c r="L203" s="86">
        <v>0</v>
      </c>
      <c r="M203" s="86">
        <v>0</v>
      </c>
      <c r="N203" s="86">
        <v>0</v>
      </c>
      <c r="O203" s="86">
        <v>8</v>
      </c>
      <c r="P203" s="86">
        <v>0</v>
      </c>
      <c r="Q203" s="86">
        <v>8</v>
      </c>
      <c r="R203" s="86">
        <v>0</v>
      </c>
      <c r="S203" s="86">
        <v>8</v>
      </c>
      <c r="T203" s="86">
        <v>0</v>
      </c>
      <c r="U203" s="86">
        <v>0</v>
      </c>
    </row>
    <row r="204" spans="1:21" x14ac:dyDescent="0.3">
      <c r="A204" s="82"/>
      <c r="B204" s="82" t="s">
        <v>179</v>
      </c>
      <c r="C204" s="82"/>
      <c r="D204" s="86">
        <v>1</v>
      </c>
      <c r="E204" s="86">
        <v>96</v>
      </c>
      <c r="F204" s="86">
        <v>1</v>
      </c>
      <c r="G204" s="86">
        <v>94</v>
      </c>
      <c r="H204" s="86">
        <v>0</v>
      </c>
      <c r="I204" s="86">
        <v>2</v>
      </c>
      <c r="J204" s="86">
        <v>0</v>
      </c>
      <c r="K204" s="86">
        <v>6</v>
      </c>
      <c r="L204" s="86">
        <v>0</v>
      </c>
      <c r="M204" s="86">
        <v>0</v>
      </c>
      <c r="N204" s="86">
        <v>0</v>
      </c>
      <c r="O204" s="86">
        <v>6</v>
      </c>
      <c r="P204" s="86">
        <v>1</v>
      </c>
      <c r="Q204" s="86">
        <v>3</v>
      </c>
      <c r="R204" s="86">
        <v>1</v>
      </c>
      <c r="S204" s="86">
        <v>2</v>
      </c>
      <c r="T204" s="86">
        <v>0</v>
      </c>
      <c r="U204" s="86">
        <v>1</v>
      </c>
    </row>
    <row r="205" spans="1:21" x14ac:dyDescent="0.3">
      <c r="A205" s="82"/>
      <c r="B205" s="82" t="s">
        <v>180</v>
      </c>
      <c r="C205" s="82"/>
      <c r="D205" s="86">
        <v>0</v>
      </c>
      <c r="E205" s="86">
        <v>97</v>
      </c>
      <c r="F205" s="86">
        <v>0</v>
      </c>
      <c r="G205" s="86">
        <v>94</v>
      </c>
      <c r="H205" s="86">
        <v>0</v>
      </c>
      <c r="I205" s="86">
        <v>3</v>
      </c>
      <c r="J205" s="86">
        <v>0</v>
      </c>
      <c r="K205" s="86">
        <v>7</v>
      </c>
      <c r="L205" s="86">
        <v>0</v>
      </c>
      <c r="M205" s="86">
        <v>1</v>
      </c>
      <c r="N205" s="86">
        <v>0</v>
      </c>
      <c r="O205" s="86">
        <v>6</v>
      </c>
      <c r="P205" s="86">
        <v>0</v>
      </c>
      <c r="Q205" s="86">
        <v>4</v>
      </c>
      <c r="R205" s="86">
        <v>0</v>
      </c>
      <c r="S205" s="86">
        <v>4</v>
      </c>
      <c r="T205" s="86">
        <v>0</v>
      </c>
      <c r="U205" s="86">
        <v>0</v>
      </c>
    </row>
    <row r="206" spans="1:21" x14ac:dyDescent="0.3">
      <c r="A206" s="82"/>
      <c r="B206" s="82" t="s">
        <v>181</v>
      </c>
      <c r="C206" s="82"/>
      <c r="D206" s="86">
        <v>0</v>
      </c>
      <c r="E206" s="86">
        <v>267</v>
      </c>
      <c r="F206" s="86">
        <v>0</v>
      </c>
      <c r="G206" s="86">
        <v>256</v>
      </c>
      <c r="H206" s="86">
        <v>0</v>
      </c>
      <c r="I206" s="86">
        <v>11</v>
      </c>
      <c r="J206" s="86">
        <v>0</v>
      </c>
      <c r="K206" s="86">
        <v>18</v>
      </c>
      <c r="L206" s="86">
        <v>0</v>
      </c>
      <c r="M206" s="86">
        <v>9</v>
      </c>
      <c r="N206" s="86">
        <v>0</v>
      </c>
      <c r="O206" s="86">
        <v>9</v>
      </c>
      <c r="P206" s="86">
        <v>1</v>
      </c>
      <c r="Q206" s="86">
        <v>8</v>
      </c>
      <c r="R206" s="86">
        <v>0</v>
      </c>
      <c r="S206" s="86">
        <v>8</v>
      </c>
      <c r="T206" s="86">
        <v>1</v>
      </c>
      <c r="U206" s="86">
        <v>0</v>
      </c>
    </row>
    <row r="207" spans="1:21" x14ac:dyDescent="0.3">
      <c r="A207" s="82"/>
      <c r="B207" s="82" t="s">
        <v>182</v>
      </c>
      <c r="C207" s="82"/>
      <c r="D207" s="86">
        <v>7</v>
      </c>
      <c r="E207" s="86">
        <v>1552</v>
      </c>
      <c r="F207" s="86">
        <v>6</v>
      </c>
      <c r="G207" s="86">
        <v>1523</v>
      </c>
      <c r="H207" s="86">
        <v>1</v>
      </c>
      <c r="I207" s="86">
        <v>29</v>
      </c>
      <c r="J207" s="86">
        <v>0</v>
      </c>
      <c r="K207" s="86">
        <v>21</v>
      </c>
      <c r="L207" s="86">
        <v>0</v>
      </c>
      <c r="M207" s="86">
        <v>2</v>
      </c>
      <c r="N207" s="86">
        <v>0</v>
      </c>
      <c r="O207" s="86">
        <v>19</v>
      </c>
      <c r="P207" s="86">
        <v>5</v>
      </c>
      <c r="Q207" s="86">
        <v>58</v>
      </c>
      <c r="R207" s="86">
        <v>4</v>
      </c>
      <c r="S207" s="86">
        <v>45</v>
      </c>
      <c r="T207" s="86">
        <v>1</v>
      </c>
      <c r="U207" s="86">
        <v>13</v>
      </c>
    </row>
    <row r="208" spans="1:21" x14ac:dyDescent="0.3">
      <c r="A208" s="82"/>
      <c r="B208" s="82" t="s">
        <v>183</v>
      </c>
      <c r="C208" s="82"/>
      <c r="D208" s="86">
        <v>0</v>
      </c>
      <c r="E208" s="86">
        <v>113</v>
      </c>
      <c r="F208" s="86">
        <v>0</v>
      </c>
      <c r="G208" s="86">
        <v>107</v>
      </c>
      <c r="H208" s="86">
        <v>0</v>
      </c>
      <c r="I208" s="86">
        <v>6</v>
      </c>
      <c r="J208" s="86">
        <v>1</v>
      </c>
      <c r="K208" s="86">
        <v>14</v>
      </c>
      <c r="L208" s="86">
        <v>0</v>
      </c>
      <c r="M208" s="86">
        <v>3</v>
      </c>
      <c r="N208" s="86">
        <v>1</v>
      </c>
      <c r="O208" s="86">
        <v>11</v>
      </c>
      <c r="P208" s="86">
        <v>0</v>
      </c>
      <c r="Q208" s="86">
        <v>5</v>
      </c>
      <c r="R208" s="86">
        <v>0</v>
      </c>
      <c r="S208" s="86">
        <v>5</v>
      </c>
      <c r="T208" s="86">
        <v>0</v>
      </c>
      <c r="U208" s="86">
        <v>0</v>
      </c>
    </row>
    <row r="209" spans="1:21" x14ac:dyDescent="0.3">
      <c r="A209" s="82"/>
      <c r="B209" s="82" t="s">
        <v>184</v>
      </c>
      <c r="C209" s="82"/>
      <c r="D209" s="86">
        <v>0</v>
      </c>
      <c r="E209" s="86">
        <v>1</v>
      </c>
      <c r="F209" s="86">
        <v>0</v>
      </c>
      <c r="G209" s="86">
        <v>1</v>
      </c>
      <c r="H209" s="86">
        <v>0</v>
      </c>
      <c r="I209" s="86">
        <v>0</v>
      </c>
      <c r="J209" s="86">
        <v>0</v>
      </c>
      <c r="K209" s="86">
        <v>0</v>
      </c>
      <c r="L209" s="86">
        <v>0</v>
      </c>
      <c r="M209" s="86">
        <v>0</v>
      </c>
      <c r="N209" s="86">
        <v>0</v>
      </c>
      <c r="O209" s="86">
        <v>0</v>
      </c>
      <c r="P209" s="86">
        <v>0</v>
      </c>
      <c r="Q209" s="86">
        <v>0</v>
      </c>
      <c r="R209" s="86">
        <v>0</v>
      </c>
      <c r="S209" s="86">
        <v>0</v>
      </c>
      <c r="T209" s="86">
        <v>0</v>
      </c>
      <c r="U209" s="86">
        <v>0</v>
      </c>
    </row>
    <row r="210" spans="1:21" x14ac:dyDescent="0.3">
      <c r="A210" s="82"/>
      <c r="B210" s="82" t="s">
        <v>185</v>
      </c>
      <c r="C210" s="82"/>
      <c r="D210" s="86">
        <v>8</v>
      </c>
      <c r="E210" s="86">
        <v>3194</v>
      </c>
      <c r="F210" s="86">
        <v>6</v>
      </c>
      <c r="G210" s="86">
        <v>2917</v>
      </c>
      <c r="H210" s="86">
        <v>2</v>
      </c>
      <c r="I210" s="86">
        <v>277</v>
      </c>
      <c r="J210" s="86">
        <v>0</v>
      </c>
      <c r="K210" s="86">
        <v>198</v>
      </c>
      <c r="L210" s="86">
        <v>0</v>
      </c>
      <c r="M210" s="86">
        <v>18</v>
      </c>
      <c r="N210" s="86">
        <v>0</v>
      </c>
      <c r="O210" s="86">
        <v>180</v>
      </c>
      <c r="P210" s="86">
        <v>4</v>
      </c>
      <c r="Q210" s="86">
        <v>164</v>
      </c>
      <c r="R210" s="86">
        <v>4</v>
      </c>
      <c r="S210" s="86">
        <v>111</v>
      </c>
      <c r="T210" s="86">
        <v>0</v>
      </c>
      <c r="U210" s="86">
        <v>53</v>
      </c>
    </row>
    <row r="211" spans="1:21" x14ac:dyDescent="0.3">
      <c r="A211" s="82"/>
      <c r="B211" s="82" t="s">
        <v>18</v>
      </c>
      <c r="C211" s="82"/>
      <c r="D211" s="86">
        <v>124</v>
      </c>
      <c r="E211" s="86">
        <v>14650</v>
      </c>
      <c r="F211" s="86">
        <v>109</v>
      </c>
      <c r="G211" s="86">
        <v>14074</v>
      </c>
      <c r="H211" s="86">
        <v>15</v>
      </c>
      <c r="I211" s="86">
        <v>576</v>
      </c>
      <c r="J211" s="86">
        <v>14</v>
      </c>
      <c r="K211" s="86">
        <v>509</v>
      </c>
      <c r="L211" s="86">
        <v>1</v>
      </c>
      <c r="M211" s="86">
        <v>81</v>
      </c>
      <c r="N211" s="86">
        <v>13</v>
      </c>
      <c r="O211" s="86">
        <v>428</v>
      </c>
      <c r="P211" s="86">
        <v>54</v>
      </c>
      <c r="Q211" s="86">
        <v>944</v>
      </c>
      <c r="R211" s="86">
        <v>48</v>
      </c>
      <c r="S211" s="86">
        <v>779</v>
      </c>
      <c r="T211" s="86">
        <v>6</v>
      </c>
      <c r="U211" s="86">
        <v>165</v>
      </c>
    </row>
    <row r="212" spans="1:21" x14ac:dyDescent="0.3">
      <c r="A212" s="82"/>
      <c r="B212" s="82" t="s">
        <v>186</v>
      </c>
      <c r="C212" s="82"/>
      <c r="D212" s="86">
        <v>3</v>
      </c>
      <c r="E212" s="86">
        <v>363</v>
      </c>
      <c r="F212" s="86">
        <v>2</v>
      </c>
      <c r="G212" s="86">
        <v>349</v>
      </c>
      <c r="H212" s="86">
        <v>1</v>
      </c>
      <c r="I212" s="86">
        <v>14</v>
      </c>
      <c r="J212" s="86">
        <v>0</v>
      </c>
      <c r="K212" s="86">
        <v>8</v>
      </c>
      <c r="L212" s="86">
        <v>0</v>
      </c>
      <c r="M212" s="86">
        <v>1</v>
      </c>
      <c r="N212" s="86">
        <v>0</v>
      </c>
      <c r="O212" s="86">
        <v>7</v>
      </c>
      <c r="P212" s="86">
        <v>2</v>
      </c>
      <c r="Q212" s="86">
        <v>29</v>
      </c>
      <c r="R212" s="86">
        <v>2</v>
      </c>
      <c r="S212" s="86">
        <v>25</v>
      </c>
      <c r="T212" s="86">
        <v>0</v>
      </c>
      <c r="U212" s="86">
        <v>4</v>
      </c>
    </row>
    <row r="213" spans="1:21" x14ac:dyDescent="0.3">
      <c r="A213" s="82"/>
      <c r="B213" s="82" t="s">
        <v>187</v>
      </c>
      <c r="C213" s="82"/>
      <c r="D213" s="86">
        <v>0</v>
      </c>
      <c r="E213" s="86">
        <v>166</v>
      </c>
      <c r="F213" s="86">
        <v>0</v>
      </c>
      <c r="G213" s="86">
        <v>164</v>
      </c>
      <c r="H213" s="86">
        <v>0</v>
      </c>
      <c r="I213" s="86">
        <v>2</v>
      </c>
      <c r="J213" s="86">
        <v>2</v>
      </c>
      <c r="K213" s="86">
        <v>8</v>
      </c>
      <c r="L213" s="86">
        <v>0</v>
      </c>
      <c r="M213" s="86">
        <v>5</v>
      </c>
      <c r="N213" s="86">
        <v>2</v>
      </c>
      <c r="O213" s="86">
        <v>3</v>
      </c>
      <c r="P213" s="86">
        <v>0</v>
      </c>
      <c r="Q213" s="86">
        <v>21</v>
      </c>
      <c r="R213" s="86">
        <v>0</v>
      </c>
      <c r="S213" s="86">
        <v>10</v>
      </c>
      <c r="T213" s="86">
        <v>0</v>
      </c>
      <c r="U213" s="86">
        <v>11</v>
      </c>
    </row>
    <row r="214" spans="1:21" x14ac:dyDescent="0.3">
      <c r="A214" s="82"/>
      <c r="B214" s="82" t="s">
        <v>188</v>
      </c>
      <c r="C214" s="82"/>
      <c r="D214" s="86">
        <v>3</v>
      </c>
      <c r="E214" s="86">
        <v>67</v>
      </c>
      <c r="F214" s="86">
        <v>3</v>
      </c>
      <c r="G214" s="86">
        <v>64</v>
      </c>
      <c r="H214" s="86">
        <v>0</v>
      </c>
      <c r="I214" s="86">
        <v>3</v>
      </c>
      <c r="J214" s="86">
        <v>0</v>
      </c>
      <c r="K214" s="86">
        <v>12</v>
      </c>
      <c r="L214" s="86">
        <v>0</v>
      </c>
      <c r="M214" s="86">
        <v>3</v>
      </c>
      <c r="N214" s="86">
        <v>0</v>
      </c>
      <c r="O214" s="86">
        <v>9</v>
      </c>
      <c r="P214" s="86">
        <v>0</v>
      </c>
      <c r="Q214" s="86">
        <v>3</v>
      </c>
      <c r="R214" s="86">
        <v>0</v>
      </c>
      <c r="S214" s="86">
        <v>2</v>
      </c>
      <c r="T214" s="86">
        <v>0</v>
      </c>
      <c r="U214" s="86">
        <v>1</v>
      </c>
    </row>
    <row r="215" spans="1:21" x14ac:dyDescent="0.3">
      <c r="A215" s="82"/>
      <c r="B215" s="82" t="s">
        <v>189</v>
      </c>
      <c r="C215" s="82"/>
      <c r="D215" s="86">
        <v>0</v>
      </c>
      <c r="E215" s="86">
        <v>32</v>
      </c>
      <c r="F215" s="86">
        <v>0</v>
      </c>
      <c r="G215" s="86">
        <v>25</v>
      </c>
      <c r="H215" s="86">
        <v>0</v>
      </c>
      <c r="I215" s="86">
        <v>7</v>
      </c>
      <c r="J215" s="86">
        <v>0</v>
      </c>
      <c r="K215" s="86">
        <v>2</v>
      </c>
      <c r="L215" s="86">
        <v>0</v>
      </c>
      <c r="M215" s="86">
        <v>0</v>
      </c>
      <c r="N215" s="86">
        <v>0</v>
      </c>
      <c r="O215" s="86">
        <v>2</v>
      </c>
      <c r="P215" s="86">
        <v>0</v>
      </c>
      <c r="Q215" s="86">
        <v>0</v>
      </c>
      <c r="R215" s="86">
        <v>0</v>
      </c>
      <c r="S215" s="86">
        <v>0</v>
      </c>
      <c r="T215" s="86">
        <v>0</v>
      </c>
      <c r="U215" s="86">
        <v>0</v>
      </c>
    </row>
    <row r="216" spans="1:21" x14ac:dyDescent="0.3">
      <c r="A216" s="82"/>
      <c r="B216" s="82" t="s">
        <v>190</v>
      </c>
      <c r="C216" s="82"/>
      <c r="D216" s="86">
        <v>3</v>
      </c>
      <c r="E216" s="86">
        <v>191</v>
      </c>
      <c r="F216" s="86">
        <v>3</v>
      </c>
      <c r="G216" s="86">
        <v>189</v>
      </c>
      <c r="H216" s="86">
        <v>0</v>
      </c>
      <c r="I216" s="86">
        <v>2</v>
      </c>
      <c r="J216" s="86">
        <v>0</v>
      </c>
      <c r="K216" s="86">
        <v>2</v>
      </c>
      <c r="L216" s="86">
        <v>0</v>
      </c>
      <c r="M216" s="86">
        <v>0</v>
      </c>
      <c r="N216" s="86">
        <v>0</v>
      </c>
      <c r="O216" s="86">
        <v>2</v>
      </c>
      <c r="P216" s="86">
        <v>0</v>
      </c>
      <c r="Q216" s="86">
        <v>13</v>
      </c>
      <c r="R216" s="86">
        <v>0</v>
      </c>
      <c r="S216" s="86">
        <v>8</v>
      </c>
      <c r="T216" s="86">
        <v>0</v>
      </c>
      <c r="U216" s="86">
        <v>5</v>
      </c>
    </row>
    <row r="217" spans="1:21" x14ac:dyDescent="0.3">
      <c r="A217" s="82"/>
      <c r="B217" s="82" t="s">
        <v>191</v>
      </c>
      <c r="C217" s="82"/>
      <c r="D217" s="86">
        <v>1</v>
      </c>
      <c r="E217" s="86">
        <v>80</v>
      </c>
      <c r="F217" s="86">
        <v>1</v>
      </c>
      <c r="G217" s="86">
        <v>80</v>
      </c>
      <c r="H217" s="86">
        <v>0</v>
      </c>
      <c r="I217" s="86">
        <v>0</v>
      </c>
      <c r="J217" s="86">
        <v>0</v>
      </c>
      <c r="K217" s="86">
        <v>0</v>
      </c>
      <c r="L217" s="86">
        <v>0</v>
      </c>
      <c r="M217" s="86">
        <v>0</v>
      </c>
      <c r="N217" s="86">
        <v>0</v>
      </c>
      <c r="O217" s="86">
        <v>0</v>
      </c>
      <c r="P217" s="86">
        <v>0</v>
      </c>
      <c r="Q217" s="86">
        <v>3</v>
      </c>
      <c r="R217" s="86">
        <v>0</v>
      </c>
      <c r="S217" s="86">
        <v>3</v>
      </c>
      <c r="T217" s="86">
        <v>0</v>
      </c>
      <c r="U217" s="86">
        <v>0</v>
      </c>
    </row>
    <row r="218" spans="1:21" x14ac:dyDescent="0.3">
      <c r="A218" s="82"/>
      <c r="B218" s="82" t="s">
        <v>192</v>
      </c>
      <c r="C218" s="82"/>
      <c r="D218" s="86">
        <v>2</v>
      </c>
      <c r="E218" s="86">
        <v>229</v>
      </c>
      <c r="F218" s="86">
        <v>2</v>
      </c>
      <c r="G218" s="86">
        <v>227</v>
      </c>
      <c r="H218" s="86">
        <v>0</v>
      </c>
      <c r="I218" s="86">
        <v>2</v>
      </c>
      <c r="J218" s="86">
        <v>0</v>
      </c>
      <c r="K218" s="86">
        <v>14</v>
      </c>
      <c r="L218" s="86">
        <v>0</v>
      </c>
      <c r="M218" s="86">
        <v>1</v>
      </c>
      <c r="N218" s="86">
        <v>0</v>
      </c>
      <c r="O218" s="86">
        <v>13</v>
      </c>
      <c r="P218" s="86">
        <v>0</v>
      </c>
      <c r="Q218" s="86">
        <v>12</v>
      </c>
      <c r="R218" s="86">
        <v>0</v>
      </c>
      <c r="S218" s="86">
        <v>8</v>
      </c>
      <c r="T218" s="86">
        <v>0</v>
      </c>
      <c r="U218" s="86">
        <v>4</v>
      </c>
    </row>
    <row r="219" spans="1:21" x14ac:dyDescent="0.3">
      <c r="A219" s="82"/>
      <c r="B219" s="82" t="s">
        <v>193</v>
      </c>
      <c r="C219" s="82"/>
      <c r="D219" s="86">
        <v>2</v>
      </c>
      <c r="E219" s="86">
        <v>427</v>
      </c>
      <c r="F219" s="86">
        <v>1</v>
      </c>
      <c r="G219" s="86">
        <v>419</v>
      </c>
      <c r="H219" s="86">
        <v>1</v>
      </c>
      <c r="I219" s="86">
        <v>8</v>
      </c>
      <c r="J219" s="86">
        <v>0</v>
      </c>
      <c r="K219" s="86">
        <v>24</v>
      </c>
      <c r="L219" s="86">
        <v>0</v>
      </c>
      <c r="M219" s="86">
        <v>2</v>
      </c>
      <c r="N219" s="86">
        <v>0</v>
      </c>
      <c r="O219" s="86">
        <v>22</v>
      </c>
      <c r="P219" s="86">
        <v>1</v>
      </c>
      <c r="Q219" s="86">
        <v>19</v>
      </c>
      <c r="R219" s="86">
        <v>1</v>
      </c>
      <c r="S219" s="86">
        <v>14</v>
      </c>
      <c r="T219" s="86">
        <v>0</v>
      </c>
      <c r="U219" s="86">
        <v>5</v>
      </c>
    </row>
    <row r="220" spans="1:21" x14ac:dyDescent="0.3">
      <c r="A220" s="82"/>
      <c r="B220" s="82" t="s">
        <v>194</v>
      </c>
      <c r="C220" s="82"/>
      <c r="D220" s="86">
        <v>16</v>
      </c>
      <c r="E220" s="86">
        <v>1036</v>
      </c>
      <c r="F220" s="86">
        <v>11</v>
      </c>
      <c r="G220" s="86">
        <v>1012</v>
      </c>
      <c r="H220" s="86">
        <v>5</v>
      </c>
      <c r="I220" s="86">
        <v>24</v>
      </c>
      <c r="J220" s="86">
        <v>0</v>
      </c>
      <c r="K220" s="86">
        <v>7</v>
      </c>
      <c r="L220" s="86">
        <v>0</v>
      </c>
      <c r="M220" s="86">
        <v>1</v>
      </c>
      <c r="N220" s="86">
        <v>0</v>
      </c>
      <c r="O220" s="86">
        <v>6</v>
      </c>
      <c r="P220" s="86">
        <v>4</v>
      </c>
      <c r="Q220" s="86">
        <v>39</v>
      </c>
      <c r="R220" s="86">
        <v>3</v>
      </c>
      <c r="S220" s="86">
        <v>34</v>
      </c>
      <c r="T220" s="86">
        <v>1</v>
      </c>
      <c r="U220" s="86">
        <v>5</v>
      </c>
    </row>
    <row r="221" spans="1:21" x14ac:dyDescent="0.3">
      <c r="A221" s="82"/>
      <c r="B221" s="82" t="s">
        <v>195</v>
      </c>
      <c r="C221" s="82"/>
      <c r="D221" s="86">
        <v>1</v>
      </c>
      <c r="E221" s="86">
        <v>6</v>
      </c>
      <c r="F221" s="86">
        <v>1</v>
      </c>
      <c r="G221" s="86">
        <v>5</v>
      </c>
      <c r="H221" s="86">
        <v>0</v>
      </c>
      <c r="I221" s="86">
        <v>1</v>
      </c>
      <c r="J221" s="86">
        <v>0</v>
      </c>
      <c r="K221" s="86">
        <v>13</v>
      </c>
      <c r="L221" s="86">
        <v>0</v>
      </c>
      <c r="M221" s="86">
        <v>7</v>
      </c>
      <c r="N221" s="86">
        <v>0</v>
      </c>
      <c r="O221" s="86">
        <v>6</v>
      </c>
      <c r="P221" s="86">
        <v>0</v>
      </c>
      <c r="Q221" s="86">
        <v>3</v>
      </c>
      <c r="R221" s="86">
        <v>0</v>
      </c>
      <c r="S221" s="86">
        <v>2</v>
      </c>
      <c r="T221" s="86">
        <v>0</v>
      </c>
      <c r="U221" s="86">
        <v>1</v>
      </c>
    </row>
    <row r="222" spans="1:21" x14ac:dyDescent="0.3">
      <c r="A222" s="82"/>
      <c r="B222" s="82" t="s">
        <v>196</v>
      </c>
      <c r="C222" s="82"/>
      <c r="D222" s="86">
        <v>5</v>
      </c>
      <c r="E222" s="86">
        <v>277</v>
      </c>
      <c r="F222" s="86">
        <v>3</v>
      </c>
      <c r="G222" s="86">
        <v>271</v>
      </c>
      <c r="H222" s="86">
        <v>2</v>
      </c>
      <c r="I222" s="86">
        <v>6</v>
      </c>
      <c r="J222" s="86">
        <v>0</v>
      </c>
      <c r="K222" s="86">
        <v>11</v>
      </c>
      <c r="L222" s="86">
        <v>0</v>
      </c>
      <c r="M222" s="86">
        <v>3</v>
      </c>
      <c r="N222" s="86">
        <v>0</v>
      </c>
      <c r="O222" s="86">
        <v>8</v>
      </c>
      <c r="P222" s="86">
        <v>0</v>
      </c>
      <c r="Q222" s="86">
        <v>11</v>
      </c>
      <c r="R222" s="86">
        <v>0</v>
      </c>
      <c r="S222" s="86">
        <v>8</v>
      </c>
      <c r="T222" s="86">
        <v>0</v>
      </c>
      <c r="U222" s="86">
        <v>3</v>
      </c>
    </row>
    <row r="223" spans="1:21" x14ac:dyDescent="0.3">
      <c r="A223" s="82"/>
      <c r="B223" s="82" t="s">
        <v>197</v>
      </c>
      <c r="C223" s="82"/>
      <c r="D223" s="86">
        <v>2</v>
      </c>
      <c r="E223" s="86">
        <v>900</v>
      </c>
      <c r="F223" s="86">
        <v>1</v>
      </c>
      <c r="G223" s="86">
        <v>867</v>
      </c>
      <c r="H223" s="86">
        <v>1</v>
      </c>
      <c r="I223" s="86">
        <v>33</v>
      </c>
      <c r="J223" s="86">
        <v>0</v>
      </c>
      <c r="K223" s="86">
        <v>54</v>
      </c>
      <c r="L223" s="86">
        <v>0</v>
      </c>
      <c r="M223" s="86">
        <v>21</v>
      </c>
      <c r="N223" s="86">
        <v>0</v>
      </c>
      <c r="O223" s="86">
        <v>33</v>
      </c>
      <c r="P223" s="86">
        <v>2</v>
      </c>
      <c r="Q223" s="86">
        <v>25</v>
      </c>
      <c r="R223" s="86">
        <v>2</v>
      </c>
      <c r="S223" s="86">
        <v>16</v>
      </c>
      <c r="T223" s="86">
        <v>0</v>
      </c>
      <c r="U223" s="86">
        <v>9</v>
      </c>
    </row>
    <row r="224" spans="1:21" x14ac:dyDescent="0.3">
      <c r="A224" s="82"/>
      <c r="B224" s="82" t="s">
        <v>198</v>
      </c>
      <c r="C224" s="82"/>
      <c r="D224" s="86">
        <v>2</v>
      </c>
      <c r="E224" s="86">
        <v>188</v>
      </c>
      <c r="F224" s="86">
        <v>2</v>
      </c>
      <c r="G224" s="86">
        <v>184</v>
      </c>
      <c r="H224" s="86">
        <v>0</v>
      </c>
      <c r="I224" s="86">
        <v>4</v>
      </c>
      <c r="J224" s="86">
        <v>0</v>
      </c>
      <c r="K224" s="86">
        <v>7</v>
      </c>
      <c r="L224" s="86">
        <v>0</v>
      </c>
      <c r="M224" s="86">
        <v>0</v>
      </c>
      <c r="N224" s="86">
        <v>0</v>
      </c>
      <c r="O224" s="86">
        <v>7</v>
      </c>
      <c r="P224" s="86">
        <v>2</v>
      </c>
      <c r="Q224" s="86">
        <v>5</v>
      </c>
      <c r="R224" s="86">
        <v>1</v>
      </c>
      <c r="S224" s="86">
        <v>4</v>
      </c>
      <c r="T224" s="86">
        <v>1</v>
      </c>
      <c r="U224" s="86">
        <v>1</v>
      </c>
    </row>
    <row r="225" spans="1:21" x14ac:dyDescent="0.3">
      <c r="A225" s="82"/>
      <c r="B225" s="82" t="s">
        <v>199</v>
      </c>
      <c r="C225" s="82"/>
      <c r="D225" s="86">
        <v>9</v>
      </c>
      <c r="E225" s="86">
        <v>1153</v>
      </c>
      <c r="F225" s="86">
        <v>7</v>
      </c>
      <c r="G225" s="86">
        <v>1126</v>
      </c>
      <c r="H225" s="86">
        <v>2</v>
      </c>
      <c r="I225" s="86">
        <v>27</v>
      </c>
      <c r="J225" s="86">
        <v>1</v>
      </c>
      <c r="K225" s="86">
        <v>30</v>
      </c>
      <c r="L225" s="86">
        <v>0</v>
      </c>
      <c r="M225" s="86">
        <v>2</v>
      </c>
      <c r="N225" s="86">
        <v>1</v>
      </c>
      <c r="O225" s="86">
        <v>28</v>
      </c>
      <c r="P225" s="86">
        <v>4</v>
      </c>
      <c r="Q225" s="86">
        <v>44</v>
      </c>
      <c r="R225" s="86">
        <v>3</v>
      </c>
      <c r="S225" s="86">
        <v>39</v>
      </c>
      <c r="T225" s="86">
        <v>1</v>
      </c>
      <c r="U225" s="86">
        <v>5</v>
      </c>
    </row>
    <row r="226" spans="1:21" x14ac:dyDescent="0.3">
      <c r="A226" s="82"/>
      <c r="B226" s="82" t="s">
        <v>200</v>
      </c>
      <c r="C226" s="82"/>
      <c r="D226" s="86">
        <v>3</v>
      </c>
      <c r="E226" s="86">
        <v>223</v>
      </c>
      <c r="F226" s="86">
        <v>3</v>
      </c>
      <c r="G226" s="86">
        <v>216</v>
      </c>
      <c r="H226" s="86">
        <v>0</v>
      </c>
      <c r="I226" s="86">
        <v>7</v>
      </c>
      <c r="J226" s="86">
        <v>0</v>
      </c>
      <c r="K226" s="86">
        <v>35</v>
      </c>
      <c r="L226" s="86">
        <v>0</v>
      </c>
      <c r="M226" s="86">
        <v>11</v>
      </c>
      <c r="N226" s="86">
        <v>0</v>
      </c>
      <c r="O226" s="86">
        <v>24</v>
      </c>
      <c r="P226" s="86">
        <v>0</v>
      </c>
      <c r="Q226" s="86">
        <v>10</v>
      </c>
      <c r="R226" s="86">
        <v>0</v>
      </c>
      <c r="S226" s="86">
        <v>7</v>
      </c>
      <c r="T226" s="86">
        <v>0</v>
      </c>
      <c r="U226" s="86">
        <v>3</v>
      </c>
    </row>
    <row r="227" spans="1:21" x14ac:dyDescent="0.3">
      <c r="A227" s="82"/>
      <c r="B227" s="82" t="s">
        <v>201</v>
      </c>
      <c r="C227" s="82"/>
      <c r="D227" s="86">
        <v>0</v>
      </c>
      <c r="E227" s="86">
        <v>226</v>
      </c>
      <c r="F227" s="86">
        <v>0</v>
      </c>
      <c r="G227" s="86">
        <v>224</v>
      </c>
      <c r="H227" s="86">
        <v>0</v>
      </c>
      <c r="I227" s="86">
        <v>2</v>
      </c>
      <c r="J227" s="86">
        <v>0</v>
      </c>
      <c r="K227" s="86">
        <v>10</v>
      </c>
      <c r="L227" s="86">
        <v>0</v>
      </c>
      <c r="M227" s="86">
        <v>1</v>
      </c>
      <c r="N227" s="86">
        <v>0</v>
      </c>
      <c r="O227" s="86">
        <v>9</v>
      </c>
      <c r="P227" s="86">
        <v>0</v>
      </c>
      <c r="Q227" s="86">
        <v>6</v>
      </c>
      <c r="R227" s="86">
        <v>0</v>
      </c>
      <c r="S227" s="86">
        <v>5</v>
      </c>
      <c r="T227" s="86">
        <v>0</v>
      </c>
      <c r="U227" s="86">
        <v>1</v>
      </c>
    </row>
    <row r="228" spans="1:21" x14ac:dyDescent="0.3">
      <c r="A228" s="82"/>
      <c r="B228" s="82" t="s">
        <v>202</v>
      </c>
      <c r="C228" s="82"/>
      <c r="D228" s="86">
        <v>2</v>
      </c>
      <c r="E228" s="86">
        <v>155</v>
      </c>
      <c r="F228" s="86">
        <v>1</v>
      </c>
      <c r="G228" s="86">
        <v>152</v>
      </c>
      <c r="H228" s="86">
        <v>1</v>
      </c>
      <c r="I228" s="86">
        <v>3</v>
      </c>
      <c r="J228" s="86">
        <v>0</v>
      </c>
      <c r="K228" s="86">
        <v>8</v>
      </c>
      <c r="L228" s="86">
        <v>0</v>
      </c>
      <c r="M228" s="86">
        <v>6</v>
      </c>
      <c r="N228" s="86">
        <v>0</v>
      </c>
      <c r="O228" s="86">
        <v>2</v>
      </c>
      <c r="P228" s="86">
        <v>0</v>
      </c>
      <c r="Q228" s="86">
        <v>5</v>
      </c>
      <c r="R228" s="86">
        <v>0</v>
      </c>
      <c r="S228" s="86">
        <v>5</v>
      </c>
      <c r="T228" s="86">
        <v>0</v>
      </c>
      <c r="U228" s="86">
        <v>0</v>
      </c>
    </row>
    <row r="229" spans="1:21" x14ac:dyDescent="0.3">
      <c r="A229" s="82"/>
      <c r="B229" s="82" t="s">
        <v>203</v>
      </c>
      <c r="C229" s="82"/>
      <c r="D229" s="86">
        <v>1</v>
      </c>
      <c r="E229" s="86">
        <v>91</v>
      </c>
      <c r="F229" s="86">
        <v>1</v>
      </c>
      <c r="G229" s="86">
        <v>85</v>
      </c>
      <c r="H229" s="86">
        <v>0</v>
      </c>
      <c r="I229" s="86">
        <v>6</v>
      </c>
      <c r="J229" s="86">
        <v>0</v>
      </c>
      <c r="K229" s="86">
        <v>8</v>
      </c>
      <c r="L229" s="86">
        <v>0</v>
      </c>
      <c r="M229" s="86">
        <v>0</v>
      </c>
      <c r="N229" s="86">
        <v>0</v>
      </c>
      <c r="O229" s="86">
        <v>8</v>
      </c>
      <c r="P229" s="86">
        <v>0</v>
      </c>
      <c r="Q229" s="86">
        <v>5</v>
      </c>
      <c r="R229" s="86">
        <v>0</v>
      </c>
      <c r="S229" s="86">
        <v>4</v>
      </c>
      <c r="T229" s="86">
        <v>0</v>
      </c>
      <c r="U229" s="86">
        <v>1</v>
      </c>
    </row>
    <row r="230" spans="1:21" x14ac:dyDescent="0.3">
      <c r="A230" s="82"/>
      <c r="B230" s="82" t="s">
        <v>204</v>
      </c>
      <c r="C230" s="82"/>
      <c r="D230" s="86">
        <v>0</v>
      </c>
      <c r="E230" s="86">
        <v>148</v>
      </c>
      <c r="F230" s="86">
        <v>0</v>
      </c>
      <c r="G230" s="86">
        <v>146</v>
      </c>
      <c r="H230" s="86">
        <v>0</v>
      </c>
      <c r="I230" s="86">
        <v>2</v>
      </c>
      <c r="J230" s="86">
        <v>0</v>
      </c>
      <c r="K230" s="86">
        <v>10</v>
      </c>
      <c r="L230" s="86">
        <v>0</v>
      </c>
      <c r="M230" s="86">
        <v>0</v>
      </c>
      <c r="N230" s="86">
        <v>0</v>
      </c>
      <c r="O230" s="86">
        <v>10</v>
      </c>
      <c r="P230" s="86">
        <v>1</v>
      </c>
      <c r="Q230" s="86">
        <v>7</v>
      </c>
      <c r="R230" s="86">
        <v>1</v>
      </c>
      <c r="S230" s="86">
        <v>5</v>
      </c>
      <c r="T230" s="86">
        <v>0</v>
      </c>
      <c r="U230" s="86">
        <v>2</v>
      </c>
    </row>
    <row r="231" spans="1:21" x14ac:dyDescent="0.3">
      <c r="A231" s="82"/>
      <c r="B231" s="82" t="s">
        <v>205</v>
      </c>
      <c r="C231" s="82"/>
      <c r="D231" s="86">
        <v>0</v>
      </c>
      <c r="E231" s="86">
        <v>74</v>
      </c>
      <c r="F231" s="86">
        <v>0</v>
      </c>
      <c r="G231" s="86">
        <v>72</v>
      </c>
      <c r="H231" s="86">
        <v>0</v>
      </c>
      <c r="I231" s="86">
        <v>2</v>
      </c>
      <c r="J231" s="86">
        <v>0</v>
      </c>
      <c r="K231" s="86">
        <v>7</v>
      </c>
      <c r="L231" s="86">
        <v>0</v>
      </c>
      <c r="M231" s="86">
        <v>5</v>
      </c>
      <c r="N231" s="86">
        <v>0</v>
      </c>
      <c r="O231" s="86">
        <v>2</v>
      </c>
      <c r="P231" s="86">
        <v>0</v>
      </c>
      <c r="Q231" s="86">
        <v>0</v>
      </c>
      <c r="R231" s="86">
        <v>0</v>
      </c>
      <c r="S231" s="86">
        <v>0</v>
      </c>
      <c r="T231" s="86">
        <v>0</v>
      </c>
      <c r="U231" s="86">
        <v>0</v>
      </c>
    </row>
    <row r="232" spans="1:21" x14ac:dyDescent="0.3">
      <c r="A232" s="82"/>
      <c r="B232" s="82" t="s">
        <v>206</v>
      </c>
      <c r="C232" s="82"/>
      <c r="D232" s="86">
        <v>4</v>
      </c>
      <c r="E232" s="86">
        <v>845</v>
      </c>
      <c r="F232" s="86">
        <v>3</v>
      </c>
      <c r="G232" s="86">
        <v>833</v>
      </c>
      <c r="H232" s="86">
        <v>1</v>
      </c>
      <c r="I232" s="86">
        <v>12</v>
      </c>
      <c r="J232" s="86">
        <v>0</v>
      </c>
      <c r="K232" s="86">
        <v>16</v>
      </c>
      <c r="L232" s="86">
        <v>0</v>
      </c>
      <c r="M232" s="86">
        <v>8</v>
      </c>
      <c r="N232" s="86">
        <v>0</v>
      </c>
      <c r="O232" s="86">
        <v>8</v>
      </c>
      <c r="P232" s="86">
        <v>2</v>
      </c>
      <c r="Q232" s="86">
        <v>33</v>
      </c>
      <c r="R232" s="86">
        <v>2</v>
      </c>
      <c r="S232" s="86">
        <v>31</v>
      </c>
      <c r="T232" s="86">
        <v>0</v>
      </c>
      <c r="U232" s="86">
        <v>2</v>
      </c>
    </row>
    <row r="233" spans="1:21" x14ac:dyDescent="0.3">
      <c r="A233" s="82"/>
      <c r="B233" s="82" t="s">
        <v>207</v>
      </c>
      <c r="C233" s="82"/>
      <c r="D233" s="86">
        <v>5</v>
      </c>
      <c r="E233" s="86">
        <v>540</v>
      </c>
      <c r="F233" s="86">
        <v>4</v>
      </c>
      <c r="G233" s="86">
        <v>532</v>
      </c>
      <c r="H233" s="86">
        <v>1</v>
      </c>
      <c r="I233" s="86">
        <v>8</v>
      </c>
      <c r="J233" s="86">
        <v>1</v>
      </c>
      <c r="K233" s="86">
        <v>6</v>
      </c>
      <c r="L233" s="86">
        <v>0</v>
      </c>
      <c r="M233" s="86">
        <v>1</v>
      </c>
      <c r="N233" s="86">
        <v>1</v>
      </c>
      <c r="O233" s="86">
        <v>5</v>
      </c>
      <c r="P233" s="86">
        <v>1</v>
      </c>
      <c r="Q233" s="86">
        <v>20</v>
      </c>
      <c r="R233" s="86">
        <v>1</v>
      </c>
      <c r="S233" s="86">
        <v>19</v>
      </c>
      <c r="T233" s="86">
        <v>0</v>
      </c>
      <c r="U233" s="86">
        <v>1</v>
      </c>
    </row>
    <row r="234" spans="1:21" x14ac:dyDescent="0.3">
      <c r="A234" s="82"/>
      <c r="B234" s="82" t="s">
        <v>208</v>
      </c>
      <c r="C234" s="82"/>
      <c r="D234" s="86">
        <v>3</v>
      </c>
      <c r="E234" s="86">
        <v>494</v>
      </c>
      <c r="F234" s="86">
        <v>3</v>
      </c>
      <c r="G234" s="86">
        <v>469</v>
      </c>
      <c r="H234" s="86">
        <v>0</v>
      </c>
      <c r="I234" s="86">
        <v>25</v>
      </c>
      <c r="J234" s="86">
        <v>0</v>
      </c>
      <c r="K234" s="86">
        <v>43</v>
      </c>
      <c r="L234" s="86">
        <v>0</v>
      </c>
      <c r="M234" s="86">
        <v>14</v>
      </c>
      <c r="N234" s="86">
        <v>0</v>
      </c>
      <c r="O234" s="86">
        <v>29</v>
      </c>
      <c r="P234" s="86">
        <v>0</v>
      </c>
      <c r="Q234" s="86">
        <v>28</v>
      </c>
      <c r="R234" s="86">
        <v>0</v>
      </c>
      <c r="S234" s="86">
        <v>26</v>
      </c>
      <c r="T234" s="86">
        <v>0</v>
      </c>
      <c r="U234" s="86">
        <v>2</v>
      </c>
    </row>
    <row r="235" spans="1:21" x14ac:dyDescent="0.3">
      <c r="A235" s="82"/>
      <c r="B235" s="82" t="s">
        <v>209</v>
      </c>
      <c r="C235" s="82"/>
      <c r="D235" s="86">
        <v>0</v>
      </c>
      <c r="E235" s="86">
        <v>3</v>
      </c>
      <c r="F235" s="86">
        <v>0</v>
      </c>
      <c r="G235" s="86">
        <v>3</v>
      </c>
      <c r="H235" s="86">
        <v>0</v>
      </c>
      <c r="I235" s="86">
        <v>0</v>
      </c>
      <c r="J235" s="86">
        <v>0</v>
      </c>
      <c r="K235" s="86">
        <v>2</v>
      </c>
      <c r="L235" s="86">
        <v>0</v>
      </c>
      <c r="M235" s="86">
        <v>0</v>
      </c>
      <c r="N235" s="86">
        <v>0</v>
      </c>
      <c r="O235" s="86">
        <v>2</v>
      </c>
      <c r="P235" s="86">
        <v>0</v>
      </c>
      <c r="Q235" s="86">
        <v>0</v>
      </c>
      <c r="R235" s="86">
        <v>0</v>
      </c>
      <c r="S235" s="86">
        <v>0</v>
      </c>
      <c r="T235" s="86">
        <v>0</v>
      </c>
      <c r="U235" s="86">
        <v>0</v>
      </c>
    </row>
    <row r="236" spans="1:21" x14ac:dyDescent="0.3">
      <c r="A236" s="82"/>
      <c r="B236" s="82" t="s">
        <v>210</v>
      </c>
      <c r="C236" s="82"/>
      <c r="D236" s="86">
        <v>0</v>
      </c>
      <c r="E236" s="86">
        <v>172</v>
      </c>
      <c r="F236" s="86">
        <v>0</v>
      </c>
      <c r="G236" s="86">
        <v>167</v>
      </c>
      <c r="H236" s="86">
        <v>0</v>
      </c>
      <c r="I236" s="86">
        <v>5</v>
      </c>
      <c r="J236" s="86">
        <v>0</v>
      </c>
      <c r="K236" s="86">
        <v>4</v>
      </c>
      <c r="L236" s="86">
        <v>0</v>
      </c>
      <c r="M236" s="86">
        <v>1</v>
      </c>
      <c r="N236" s="86">
        <v>0</v>
      </c>
      <c r="O236" s="86">
        <v>3</v>
      </c>
      <c r="P236" s="86">
        <v>0</v>
      </c>
      <c r="Q236" s="86">
        <v>6</v>
      </c>
      <c r="R236" s="86">
        <v>0</v>
      </c>
      <c r="S236" s="86">
        <v>4</v>
      </c>
      <c r="T236" s="86">
        <v>0</v>
      </c>
      <c r="U236" s="86">
        <v>2</v>
      </c>
    </row>
    <row r="237" spans="1:21" x14ac:dyDescent="0.3">
      <c r="A237" s="82"/>
      <c r="B237" s="82" t="s">
        <v>211</v>
      </c>
      <c r="C237" s="82"/>
      <c r="D237" s="86">
        <v>1</v>
      </c>
      <c r="E237" s="86">
        <v>103</v>
      </c>
      <c r="F237" s="86">
        <v>1</v>
      </c>
      <c r="G237" s="86">
        <v>102</v>
      </c>
      <c r="H237" s="86">
        <v>0</v>
      </c>
      <c r="I237" s="86">
        <v>1</v>
      </c>
      <c r="J237" s="86">
        <v>0</v>
      </c>
      <c r="K237" s="86">
        <v>7</v>
      </c>
      <c r="L237" s="86">
        <v>0</v>
      </c>
      <c r="M237" s="86">
        <v>1</v>
      </c>
      <c r="N237" s="86">
        <v>0</v>
      </c>
      <c r="O237" s="86">
        <v>6</v>
      </c>
      <c r="P237" s="86">
        <v>1</v>
      </c>
      <c r="Q237" s="86">
        <v>1</v>
      </c>
      <c r="R237" s="86">
        <v>1</v>
      </c>
      <c r="S237" s="86">
        <v>0</v>
      </c>
      <c r="T237" s="86">
        <v>0</v>
      </c>
      <c r="U237" s="86">
        <v>1</v>
      </c>
    </row>
    <row r="238" spans="1:21" x14ac:dyDescent="0.3">
      <c r="A238" s="82"/>
      <c r="B238" s="82" t="s">
        <v>212</v>
      </c>
      <c r="C238" s="82"/>
      <c r="D238" s="86">
        <v>2</v>
      </c>
      <c r="E238" s="86">
        <v>484</v>
      </c>
      <c r="F238" s="86">
        <v>2</v>
      </c>
      <c r="G238" s="86">
        <v>462</v>
      </c>
      <c r="H238" s="86">
        <v>0</v>
      </c>
      <c r="I238" s="86">
        <v>22</v>
      </c>
      <c r="J238" s="86">
        <v>0</v>
      </c>
      <c r="K238" s="86">
        <v>26</v>
      </c>
      <c r="L238" s="86">
        <v>0</v>
      </c>
      <c r="M238" s="86">
        <v>1</v>
      </c>
      <c r="N238" s="86">
        <v>0</v>
      </c>
      <c r="O238" s="86">
        <v>25</v>
      </c>
      <c r="P238" s="86">
        <v>0</v>
      </c>
      <c r="Q238" s="86">
        <v>19</v>
      </c>
      <c r="R238" s="86">
        <v>0</v>
      </c>
      <c r="S238" s="86">
        <v>15</v>
      </c>
      <c r="T238" s="86">
        <v>0</v>
      </c>
      <c r="U238" s="86">
        <v>4</v>
      </c>
    </row>
    <row r="239" spans="1:21" x14ac:dyDescent="0.3">
      <c r="A239" s="82"/>
      <c r="B239" s="82" t="s">
        <v>213</v>
      </c>
      <c r="C239" s="82"/>
      <c r="D239" s="86">
        <v>0</v>
      </c>
      <c r="E239" s="86">
        <v>52</v>
      </c>
      <c r="F239" s="86">
        <v>0</v>
      </c>
      <c r="G239" s="86">
        <v>50</v>
      </c>
      <c r="H239" s="86">
        <v>0</v>
      </c>
      <c r="I239" s="86">
        <v>2</v>
      </c>
      <c r="J239" s="86">
        <v>0</v>
      </c>
      <c r="K239" s="86">
        <v>9</v>
      </c>
      <c r="L239" s="86">
        <v>0</v>
      </c>
      <c r="M239" s="86">
        <v>6</v>
      </c>
      <c r="N239" s="86">
        <v>0</v>
      </c>
      <c r="O239" s="86">
        <v>3</v>
      </c>
      <c r="P239" s="86">
        <v>0</v>
      </c>
      <c r="Q239" s="86">
        <v>4</v>
      </c>
      <c r="R239" s="86">
        <v>0</v>
      </c>
      <c r="S239" s="86">
        <v>4</v>
      </c>
      <c r="T239" s="86">
        <v>0</v>
      </c>
      <c r="U239" s="86">
        <v>0</v>
      </c>
    </row>
    <row r="240" spans="1:21" x14ac:dyDescent="0.3">
      <c r="A240" s="82"/>
      <c r="B240" s="82" t="s">
        <v>214</v>
      </c>
      <c r="C240" s="82"/>
      <c r="D240" s="86">
        <v>0</v>
      </c>
      <c r="E240" s="86">
        <v>82</v>
      </c>
      <c r="F240" s="86">
        <v>0</v>
      </c>
      <c r="G240" s="86">
        <v>82</v>
      </c>
      <c r="H240" s="86">
        <v>0</v>
      </c>
      <c r="I240" s="86">
        <v>0</v>
      </c>
      <c r="J240" s="86">
        <v>0</v>
      </c>
      <c r="K240" s="86">
        <v>3</v>
      </c>
      <c r="L240" s="86">
        <v>0</v>
      </c>
      <c r="M240" s="86">
        <v>0</v>
      </c>
      <c r="N240" s="86">
        <v>0</v>
      </c>
      <c r="O240" s="86">
        <v>3</v>
      </c>
      <c r="P240" s="86">
        <v>0</v>
      </c>
      <c r="Q240" s="86">
        <v>0</v>
      </c>
      <c r="R240" s="86">
        <v>0</v>
      </c>
      <c r="S240" s="86">
        <v>0</v>
      </c>
      <c r="T240" s="86">
        <v>0</v>
      </c>
      <c r="U240" s="86">
        <v>0</v>
      </c>
    </row>
    <row r="241" spans="1:21" x14ac:dyDescent="0.3">
      <c r="A241" s="82"/>
      <c r="B241" s="82" t="s">
        <v>215</v>
      </c>
      <c r="C241" s="82"/>
      <c r="D241" s="86">
        <v>1</v>
      </c>
      <c r="E241" s="86">
        <v>566</v>
      </c>
      <c r="F241" s="86">
        <v>1</v>
      </c>
      <c r="G241" s="86">
        <v>549</v>
      </c>
      <c r="H241" s="86">
        <v>0</v>
      </c>
      <c r="I241" s="86">
        <v>17</v>
      </c>
      <c r="J241" s="86">
        <v>0</v>
      </c>
      <c r="K241" s="86">
        <v>24</v>
      </c>
      <c r="L241" s="86">
        <v>0</v>
      </c>
      <c r="M241" s="86">
        <v>8</v>
      </c>
      <c r="N241" s="86">
        <v>0</v>
      </c>
      <c r="O241" s="86">
        <v>16</v>
      </c>
      <c r="P241" s="86">
        <v>1</v>
      </c>
      <c r="Q241" s="86">
        <v>40</v>
      </c>
      <c r="R241" s="86">
        <v>1</v>
      </c>
      <c r="S241" s="86">
        <v>28</v>
      </c>
      <c r="T241" s="86">
        <v>0</v>
      </c>
      <c r="U241" s="86">
        <v>12</v>
      </c>
    </row>
    <row r="242" spans="1:21" x14ac:dyDescent="0.3">
      <c r="A242" s="82"/>
      <c r="B242" s="82" t="s">
        <v>216</v>
      </c>
      <c r="C242" s="82"/>
      <c r="D242" s="86">
        <v>0</v>
      </c>
      <c r="E242" s="86">
        <v>123</v>
      </c>
      <c r="F242" s="86">
        <v>0</v>
      </c>
      <c r="G242" s="86">
        <v>117</v>
      </c>
      <c r="H242" s="86">
        <v>0</v>
      </c>
      <c r="I242" s="86">
        <v>6</v>
      </c>
      <c r="J242" s="86">
        <v>0</v>
      </c>
      <c r="K242" s="86">
        <v>9</v>
      </c>
      <c r="L242" s="86">
        <v>0</v>
      </c>
      <c r="M242" s="86">
        <v>0</v>
      </c>
      <c r="N242" s="86">
        <v>0</v>
      </c>
      <c r="O242" s="86">
        <v>9</v>
      </c>
      <c r="P242" s="86">
        <v>0</v>
      </c>
      <c r="Q242" s="86">
        <v>3</v>
      </c>
      <c r="R242" s="86">
        <v>0</v>
      </c>
      <c r="S242" s="86">
        <v>2</v>
      </c>
      <c r="T242" s="86">
        <v>0</v>
      </c>
      <c r="U242" s="86">
        <v>1</v>
      </c>
    </row>
    <row r="243" spans="1:21" x14ac:dyDescent="0.3">
      <c r="A243" s="82"/>
      <c r="B243" s="82" t="s">
        <v>217</v>
      </c>
      <c r="C243" s="82"/>
      <c r="D243" s="86">
        <v>1</v>
      </c>
      <c r="E243" s="86">
        <v>78</v>
      </c>
      <c r="F243" s="86">
        <v>1</v>
      </c>
      <c r="G243" s="86">
        <v>77</v>
      </c>
      <c r="H243" s="86">
        <v>0</v>
      </c>
      <c r="I243" s="86">
        <v>1</v>
      </c>
      <c r="J243" s="86">
        <v>0</v>
      </c>
      <c r="K243" s="86">
        <v>2</v>
      </c>
      <c r="L243" s="86">
        <v>0</v>
      </c>
      <c r="M243" s="86">
        <v>1</v>
      </c>
      <c r="N243" s="86">
        <v>0</v>
      </c>
      <c r="O243" s="86">
        <v>1</v>
      </c>
      <c r="P243" s="86">
        <v>0</v>
      </c>
      <c r="Q243" s="86">
        <v>1</v>
      </c>
      <c r="R243" s="86">
        <v>0</v>
      </c>
      <c r="S243" s="86">
        <v>1</v>
      </c>
      <c r="T243" s="86">
        <v>0</v>
      </c>
      <c r="U243" s="86">
        <v>0</v>
      </c>
    </row>
    <row r="244" spans="1:21" x14ac:dyDescent="0.3">
      <c r="A244" s="82"/>
      <c r="B244" s="82" t="s">
        <v>218</v>
      </c>
      <c r="C244" s="82"/>
      <c r="D244" s="86">
        <v>4</v>
      </c>
      <c r="E244" s="86">
        <v>516</v>
      </c>
      <c r="F244" s="86">
        <v>4</v>
      </c>
      <c r="G244" s="86">
        <v>502</v>
      </c>
      <c r="H244" s="86">
        <v>0</v>
      </c>
      <c r="I244" s="86">
        <v>14</v>
      </c>
      <c r="J244" s="86">
        <v>0</v>
      </c>
      <c r="K244" s="86">
        <v>12</v>
      </c>
      <c r="L244" s="86">
        <v>0</v>
      </c>
      <c r="M244" s="86">
        <v>1</v>
      </c>
      <c r="N244" s="86">
        <v>0</v>
      </c>
      <c r="O244" s="86">
        <v>11</v>
      </c>
      <c r="P244" s="86">
        <v>2</v>
      </c>
      <c r="Q244" s="86">
        <v>22</v>
      </c>
      <c r="R244" s="86">
        <v>2</v>
      </c>
      <c r="S244" s="86">
        <v>19</v>
      </c>
      <c r="T244" s="86">
        <v>0</v>
      </c>
      <c r="U244" s="86">
        <v>3</v>
      </c>
    </row>
    <row r="245" spans="1:21" x14ac:dyDescent="0.3">
      <c r="A245" s="82"/>
      <c r="B245" s="82" t="s">
        <v>219</v>
      </c>
      <c r="C245" s="82"/>
      <c r="D245" s="86">
        <v>0</v>
      </c>
      <c r="E245" s="86">
        <v>145</v>
      </c>
      <c r="F245" s="86">
        <v>0</v>
      </c>
      <c r="G245" s="86">
        <v>121</v>
      </c>
      <c r="H245" s="86">
        <v>0</v>
      </c>
      <c r="I245" s="86">
        <v>24</v>
      </c>
      <c r="J245" s="86">
        <v>0</v>
      </c>
      <c r="K245" s="86">
        <v>15</v>
      </c>
      <c r="L245" s="86">
        <v>0</v>
      </c>
      <c r="M245" s="86">
        <v>3</v>
      </c>
      <c r="N245" s="86">
        <v>0</v>
      </c>
      <c r="O245" s="86">
        <v>12</v>
      </c>
      <c r="P245" s="86">
        <v>0</v>
      </c>
      <c r="Q245" s="86">
        <v>14</v>
      </c>
      <c r="R245" s="86">
        <v>0</v>
      </c>
      <c r="S245" s="86">
        <v>10</v>
      </c>
      <c r="T245" s="86">
        <v>0</v>
      </c>
      <c r="U245" s="86">
        <v>4</v>
      </c>
    </row>
    <row r="246" spans="1:21" x14ac:dyDescent="0.3">
      <c r="A246" s="82"/>
      <c r="B246" s="82" t="s">
        <v>220</v>
      </c>
      <c r="C246" s="82"/>
      <c r="D246" s="86">
        <v>0</v>
      </c>
      <c r="E246" s="86">
        <v>24</v>
      </c>
      <c r="F246" s="86">
        <v>0</v>
      </c>
      <c r="G246" s="86">
        <v>23</v>
      </c>
      <c r="H246" s="86">
        <v>0</v>
      </c>
      <c r="I246" s="86">
        <v>1</v>
      </c>
      <c r="J246" s="86">
        <v>0</v>
      </c>
      <c r="K246" s="86">
        <v>2</v>
      </c>
      <c r="L246" s="86">
        <v>0</v>
      </c>
      <c r="M246" s="86">
        <v>0</v>
      </c>
      <c r="N246" s="86">
        <v>0</v>
      </c>
      <c r="O246" s="86">
        <v>2</v>
      </c>
      <c r="P246" s="86">
        <v>0</v>
      </c>
      <c r="Q246" s="86">
        <v>2</v>
      </c>
      <c r="R246" s="86">
        <v>0</v>
      </c>
      <c r="S246" s="86">
        <v>2</v>
      </c>
      <c r="T246" s="86">
        <v>0</v>
      </c>
      <c r="U246" s="86">
        <v>0</v>
      </c>
    </row>
    <row r="247" spans="1:21" x14ac:dyDescent="0.3">
      <c r="A247" s="82"/>
      <c r="B247" s="82" t="s">
        <v>221</v>
      </c>
      <c r="C247" s="82"/>
      <c r="D247" s="86">
        <v>1</v>
      </c>
      <c r="E247" s="86">
        <v>394</v>
      </c>
      <c r="F247" s="86">
        <v>1</v>
      </c>
      <c r="G247" s="86">
        <v>384</v>
      </c>
      <c r="H247" s="86">
        <v>0</v>
      </c>
      <c r="I247" s="86">
        <v>10</v>
      </c>
      <c r="J247" s="86">
        <v>0</v>
      </c>
      <c r="K247" s="86">
        <v>18</v>
      </c>
      <c r="L247" s="86">
        <v>0</v>
      </c>
      <c r="M247" s="86">
        <v>4</v>
      </c>
      <c r="N247" s="86">
        <v>0</v>
      </c>
      <c r="O247" s="86">
        <v>14</v>
      </c>
      <c r="P247" s="86">
        <v>1</v>
      </c>
      <c r="Q247" s="86">
        <v>13</v>
      </c>
      <c r="R247" s="86">
        <v>1</v>
      </c>
      <c r="S247" s="86">
        <v>11</v>
      </c>
      <c r="T247" s="86">
        <v>0</v>
      </c>
      <c r="U247" s="86">
        <v>2</v>
      </c>
    </row>
    <row r="248" spans="1:21" x14ac:dyDescent="0.3">
      <c r="A248" s="82"/>
      <c r="B248" s="82" t="s">
        <v>70</v>
      </c>
      <c r="C248" s="82"/>
      <c r="D248" s="86">
        <v>105</v>
      </c>
      <c r="E248" s="86">
        <v>7934</v>
      </c>
      <c r="F248" s="86">
        <v>80</v>
      </c>
      <c r="G248" s="86">
        <v>7734</v>
      </c>
      <c r="H248" s="86">
        <v>25</v>
      </c>
      <c r="I248" s="86">
        <v>200</v>
      </c>
      <c r="J248" s="86">
        <v>5</v>
      </c>
      <c r="K248" s="86">
        <v>184</v>
      </c>
      <c r="L248" s="86">
        <v>2</v>
      </c>
      <c r="M248" s="86">
        <v>31</v>
      </c>
      <c r="N248" s="86">
        <v>3</v>
      </c>
      <c r="O248" s="86">
        <v>153</v>
      </c>
      <c r="P248" s="86">
        <v>21</v>
      </c>
      <c r="Q248" s="86">
        <v>567</v>
      </c>
      <c r="R248" s="86">
        <v>19</v>
      </c>
      <c r="S248" s="86">
        <v>503</v>
      </c>
      <c r="T248" s="86">
        <v>2</v>
      </c>
      <c r="U248" s="86">
        <v>64</v>
      </c>
    </row>
    <row r="249" spans="1:21" x14ac:dyDescent="0.3">
      <c r="A249" s="82"/>
      <c r="B249" s="82"/>
      <c r="C249" s="82" t="s">
        <v>495</v>
      </c>
      <c r="D249" s="86">
        <v>68</v>
      </c>
      <c r="E249" s="86">
        <v>4765</v>
      </c>
      <c r="F249" s="86">
        <v>53</v>
      </c>
      <c r="G249" s="86">
        <v>4641</v>
      </c>
      <c r="H249" s="86">
        <v>15</v>
      </c>
      <c r="I249" s="86">
        <v>124</v>
      </c>
      <c r="J249" s="86">
        <v>4</v>
      </c>
      <c r="K249" s="86">
        <v>180</v>
      </c>
      <c r="L249" s="86">
        <v>2</v>
      </c>
      <c r="M249" s="86">
        <v>30</v>
      </c>
      <c r="N249" s="86">
        <v>2</v>
      </c>
      <c r="O249" s="86">
        <v>150</v>
      </c>
      <c r="P249" s="86">
        <v>14</v>
      </c>
      <c r="Q249" s="86">
        <v>315</v>
      </c>
      <c r="R249" s="86">
        <v>12</v>
      </c>
      <c r="S249" s="86">
        <v>262</v>
      </c>
      <c r="T249" s="86">
        <v>2</v>
      </c>
      <c r="U249" s="86">
        <v>53</v>
      </c>
    </row>
    <row r="250" spans="1:21" x14ac:dyDescent="0.3">
      <c r="A250" s="82"/>
      <c r="B250" s="82"/>
      <c r="C250" s="82" t="s">
        <v>493</v>
      </c>
      <c r="D250" s="86">
        <v>0</v>
      </c>
      <c r="E250" s="86">
        <v>0</v>
      </c>
      <c r="F250" s="86">
        <v>0</v>
      </c>
      <c r="G250" s="86">
        <v>0</v>
      </c>
      <c r="H250" s="86">
        <v>0</v>
      </c>
      <c r="I250" s="86">
        <v>0</v>
      </c>
      <c r="J250" s="86">
        <v>0</v>
      </c>
      <c r="K250" s="86">
        <v>0</v>
      </c>
      <c r="L250" s="86">
        <v>0</v>
      </c>
      <c r="M250" s="86">
        <v>0</v>
      </c>
      <c r="N250" s="86">
        <v>0</v>
      </c>
      <c r="O250" s="86">
        <v>0</v>
      </c>
      <c r="P250" s="86">
        <v>0</v>
      </c>
      <c r="Q250" s="86">
        <v>0</v>
      </c>
      <c r="R250" s="86">
        <v>0</v>
      </c>
      <c r="S250" s="86">
        <v>0</v>
      </c>
      <c r="T250" s="86">
        <v>0</v>
      </c>
      <c r="U250" s="86">
        <v>0</v>
      </c>
    </row>
    <row r="251" spans="1:21" x14ac:dyDescent="0.3">
      <c r="A251" s="82"/>
      <c r="B251" s="82"/>
      <c r="C251" s="82" t="s">
        <v>494</v>
      </c>
      <c r="D251" s="86">
        <v>37</v>
      </c>
      <c r="E251" s="86">
        <v>3169</v>
      </c>
      <c r="F251" s="86">
        <v>27</v>
      </c>
      <c r="G251" s="86">
        <v>3093</v>
      </c>
      <c r="H251" s="86">
        <v>10</v>
      </c>
      <c r="I251" s="86">
        <v>76</v>
      </c>
      <c r="J251" s="86">
        <v>1</v>
      </c>
      <c r="K251" s="86">
        <v>4</v>
      </c>
      <c r="L251" s="86">
        <v>0</v>
      </c>
      <c r="M251" s="86">
        <v>1</v>
      </c>
      <c r="N251" s="86">
        <v>1</v>
      </c>
      <c r="O251" s="86">
        <v>3</v>
      </c>
      <c r="P251" s="86">
        <v>7</v>
      </c>
      <c r="Q251" s="86">
        <v>252</v>
      </c>
      <c r="R251" s="86">
        <v>7</v>
      </c>
      <c r="S251" s="86">
        <v>241</v>
      </c>
      <c r="T251" s="86">
        <v>0</v>
      </c>
      <c r="U251" s="86">
        <v>11</v>
      </c>
    </row>
    <row r="252" spans="1:21" x14ac:dyDescent="0.3">
      <c r="A252" s="82" t="s">
        <v>19</v>
      </c>
      <c r="B252" s="82"/>
      <c r="C252" s="82"/>
      <c r="D252" s="86">
        <v>28</v>
      </c>
      <c r="E252" s="86">
        <v>992</v>
      </c>
      <c r="F252" s="86">
        <v>23</v>
      </c>
      <c r="G252" s="86">
        <v>947</v>
      </c>
      <c r="H252" s="86">
        <v>5</v>
      </c>
      <c r="I252" s="86">
        <v>45</v>
      </c>
      <c r="J252" s="86">
        <v>0</v>
      </c>
      <c r="K252" s="86">
        <v>12</v>
      </c>
      <c r="L252" s="86">
        <v>0</v>
      </c>
      <c r="M252" s="86">
        <v>1</v>
      </c>
      <c r="N252" s="86">
        <v>0</v>
      </c>
      <c r="O252" s="86">
        <v>11</v>
      </c>
      <c r="P252" s="86">
        <v>5</v>
      </c>
      <c r="Q252" s="86">
        <v>48</v>
      </c>
      <c r="R252" s="86">
        <v>4</v>
      </c>
      <c r="S252" s="86">
        <v>41</v>
      </c>
      <c r="T252" s="86">
        <v>1</v>
      </c>
      <c r="U252" s="86">
        <v>7</v>
      </c>
    </row>
    <row r="253" spans="1:21" x14ac:dyDescent="0.3">
      <c r="A253" s="82"/>
      <c r="B253" s="82" t="s">
        <v>222</v>
      </c>
      <c r="C253" s="82"/>
      <c r="D253" s="86">
        <v>0</v>
      </c>
      <c r="E253" s="86">
        <v>6</v>
      </c>
      <c r="F253" s="86">
        <v>0</v>
      </c>
      <c r="G253" s="86">
        <v>6</v>
      </c>
      <c r="H253" s="86">
        <v>0</v>
      </c>
      <c r="I253" s="86">
        <v>0</v>
      </c>
      <c r="J253" s="86">
        <v>0</v>
      </c>
      <c r="K253" s="86">
        <v>0</v>
      </c>
      <c r="L253" s="86">
        <v>0</v>
      </c>
      <c r="M253" s="86">
        <v>0</v>
      </c>
      <c r="N253" s="86">
        <v>0</v>
      </c>
      <c r="O253" s="86">
        <v>0</v>
      </c>
      <c r="P253" s="86">
        <v>0</v>
      </c>
      <c r="Q253" s="86">
        <v>1</v>
      </c>
      <c r="R253" s="86">
        <v>0</v>
      </c>
      <c r="S253" s="86">
        <v>1</v>
      </c>
      <c r="T253" s="86">
        <v>0</v>
      </c>
      <c r="U253" s="86">
        <v>0</v>
      </c>
    </row>
    <row r="254" spans="1:21" x14ac:dyDescent="0.3">
      <c r="A254" s="82"/>
      <c r="B254" s="82" t="s">
        <v>19</v>
      </c>
      <c r="C254" s="82"/>
      <c r="D254" s="86">
        <v>2</v>
      </c>
      <c r="E254" s="86">
        <v>213</v>
      </c>
      <c r="F254" s="86">
        <v>2</v>
      </c>
      <c r="G254" s="86">
        <v>200</v>
      </c>
      <c r="H254" s="86">
        <v>0</v>
      </c>
      <c r="I254" s="86">
        <v>13</v>
      </c>
      <c r="J254" s="86">
        <v>0</v>
      </c>
      <c r="K254" s="86">
        <v>9</v>
      </c>
      <c r="L254" s="86">
        <v>0</v>
      </c>
      <c r="M254" s="86">
        <v>0</v>
      </c>
      <c r="N254" s="86">
        <v>0</v>
      </c>
      <c r="O254" s="86">
        <v>9</v>
      </c>
      <c r="P254" s="86">
        <v>0</v>
      </c>
      <c r="Q254" s="86">
        <v>12</v>
      </c>
      <c r="R254" s="86">
        <v>0</v>
      </c>
      <c r="S254" s="86">
        <v>8</v>
      </c>
      <c r="T254" s="86">
        <v>0</v>
      </c>
      <c r="U254" s="86">
        <v>4</v>
      </c>
    </row>
    <row r="255" spans="1:21" x14ac:dyDescent="0.3">
      <c r="A255" s="82"/>
      <c r="B255" s="82" t="s">
        <v>70</v>
      </c>
      <c r="C255" s="82"/>
      <c r="D255" s="86">
        <v>26</v>
      </c>
      <c r="E255" s="86">
        <v>773</v>
      </c>
      <c r="F255" s="86">
        <v>21</v>
      </c>
      <c r="G255" s="86">
        <v>741</v>
      </c>
      <c r="H255" s="86">
        <v>5</v>
      </c>
      <c r="I255" s="86">
        <v>32</v>
      </c>
      <c r="J255" s="86">
        <v>0</v>
      </c>
      <c r="K255" s="86">
        <v>3</v>
      </c>
      <c r="L255" s="86">
        <v>0</v>
      </c>
      <c r="M255" s="86">
        <v>1</v>
      </c>
      <c r="N255" s="86">
        <v>0</v>
      </c>
      <c r="O255" s="86">
        <v>2</v>
      </c>
      <c r="P255" s="86">
        <v>5</v>
      </c>
      <c r="Q255" s="86">
        <v>35</v>
      </c>
      <c r="R255" s="86">
        <v>4</v>
      </c>
      <c r="S255" s="86">
        <v>32</v>
      </c>
      <c r="T255" s="86">
        <v>1</v>
      </c>
      <c r="U255" s="86">
        <v>3</v>
      </c>
    </row>
    <row r="256" spans="1:21" x14ac:dyDescent="0.3">
      <c r="A256" s="82"/>
      <c r="B256" s="82"/>
      <c r="C256" s="82" t="s">
        <v>495</v>
      </c>
      <c r="D256" s="86">
        <v>16</v>
      </c>
      <c r="E256" s="86">
        <v>351</v>
      </c>
      <c r="F256" s="86">
        <v>14</v>
      </c>
      <c r="G256" s="86">
        <v>329</v>
      </c>
      <c r="H256" s="86">
        <v>2</v>
      </c>
      <c r="I256" s="86">
        <v>22</v>
      </c>
      <c r="J256" s="86">
        <v>0</v>
      </c>
      <c r="K256" s="86">
        <v>3</v>
      </c>
      <c r="L256" s="86">
        <v>0</v>
      </c>
      <c r="M256" s="86">
        <v>1</v>
      </c>
      <c r="N256" s="86">
        <v>0</v>
      </c>
      <c r="O256" s="86">
        <v>2</v>
      </c>
      <c r="P256" s="86">
        <v>2</v>
      </c>
      <c r="Q256" s="86">
        <v>19</v>
      </c>
      <c r="R256" s="86">
        <v>1</v>
      </c>
      <c r="S256" s="86">
        <v>17</v>
      </c>
      <c r="T256" s="86">
        <v>1</v>
      </c>
      <c r="U256" s="86">
        <v>2</v>
      </c>
    </row>
    <row r="257" spans="1:21" x14ac:dyDescent="0.3">
      <c r="A257" s="82"/>
      <c r="B257" s="82"/>
      <c r="C257" s="82" t="s">
        <v>494</v>
      </c>
      <c r="D257" s="86">
        <v>10</v>
      </c>
      <c r="E257" s="86">
        <v>422</v>
      </c>
      <c r="F257" s="86">
        <v>7</v>
      </c>
      <c r="G257" s="86">
        <v>412</v>
      </c>
      <c r="H257" s="86">
        <v>3</v>
      </c>
      <c r="I257" s="86">
        <v>10</v>
      </c>
      <c r="J257" s="86">
        <v>0</v>
      </c>
      <c r="K257" s="86">
        <v>0</v>
      </c>
      <c r="L257" s="86">
        <v>0</v>
      </c>
      <c r="M257" s="86">
        <v>0</v>
      </c>
      <c r="N257" s="86">
        <v>0</v>
      </c>
      <c r="O257" s="86">
        <v>0</v>
      </c>
      <c r="P257" s="86">
        <v>3</v>
      </c>
      <c r="Q257" s="86">
        <v>16</v>
      </c>
      <c r="R257" s="86">
        <v>3</v>
      </c>
      <c r="S257" s="86">
        <v>15</v>
      </c>
      <c r="T257" s="86">
        <v>0</v>
      </c>
      <c r="U257" s="86">
        <v>1</v>
      </c>
    </row>
    <row r="258" spans="1:21" x14ac:dyDescent="0.3">
      <c r="A258" s="82" t="s">
        <v>20</v>
      </c>
      <c r="B258" s="82"/>
      <c r="C258" s="82"/>
      <c r="D258" s="86">
        <v>2</v>
      </c>
      <c r="E258" s="86">
        <v>772</v>
      </c>
      <c r="F258" s="86">
        <v>2</v>
      </c>
      <c r="G258" s="86">
        <v>742</v>
      </c>
      <c r="H258" s="86">
        <v>0</v>
      </c>
      <c r="I258" s="86">
        <v>30</v>
      </c>
      <c r="J258" s="86">
        <v>0</v>
      </c>
      <c r="K258" s="86">
        <v>111</v>
      </c>
      <c r="L258" s="86">
        <v>0</v>
      </c>
      <c r="M258" s="86">
        <v>62</v>
      </c>
      <c r="N258" s="86">
        <v>0</v>
      </c>
      <c r="O258" s="86">
        <v>49</v>
      </c>
      <c r="P258" s="86">
        <v>2</v>
      </c>
      <c r="Q258" s="86">
        <v>53</v>
      </c>
      <c r="R258" s="86">
        <v>2</v>
      </c>
      <c r="S258" s="86">
        <v>48</v>
      </c>
      <c r="T258" s="86">
        <v>0</v>
      </c>
      <c r="U258" s="86">
        <v>5</v>
      </c>
    </row>
    <row r="259" spans="1:21" x14ac:dyDescent="0.3">
      <c r="A259" s="82"/>
      <c r="B259" s="82" t="s">
        <v>223</v>
      </c>
      <c r="C259" s="82"/>
      <c r="D259" s="86">
        <v>0</v>
      </c>
      <c r="E259" s="86">
        <v>35</v>
      </c>
      <c r="F259" s="86">
        <v>0</v>
      </c>
      <c r="G259" s="86">
        <v>34</v>
      </c>
      <c r="H259" s="86">
        <v>0</v>
      </c>
      <c r="I259" s="86">
        <v>1</v>
      </c>
      <c r="J259" s="86">
        <v>0</v>
      </c>
      <c r="K259" s="86">
        <v>9</v>
      </c>
      <c r="L259" s="86">
        <v>0</v>
      </c>
      <c r="M259" s="86">
        <v>8</v>
      </c>
      <c r="N259" s="86">
        <v>0</v>
      </c>
      <c r="O259" s="86">
        <v>1</v>
      </c>
      <c r="P259" s="86">
        <v>1</v>
      </c>
      <c r="Q259" s="86">
        <v>1</v>
      </c>
      <c r="R259" s="86">
        <v>1</v>
      </c>
      <c r="S259" s="86">
        <v>1</v>
      </c>
      <c r="T259" s="86">
        <v>0</v>
      </c>
      <c r="U259" s="86">
        <v>0</v>
      </c>
    </row>
    <row r="260" spans="1:21" x14ac:dyDescent="0.3">
      <c r="A260" s="82"/>
      <c r="B260" s="82" t="s">
        <v>224</v>
      </c>
      <c r="C260" s="82"/>
      <c r="D260" s="86">
        <v>0</v>
      </c>
      <c r="E260" s="86">
        <v>8</v>
      </c>
      <c r="F260" s="86">
        <v>0</v>
      </c>
      <c r="G260" s="86">
        <v>8</v>
      </c>
      <c r="H260" s="86">
        <v>0</v>
      </c>
      <c r="I260" s="86">
        <v>0</v>
      </c>
      <c r="J260" s="86">
        <v>0</v>
      </c>
      <c r="K260" s="86">
        <v>5</v>
      </c>
      <c r="L260" s="86">
        <v>0</v>
      </c>
      <c r="M260" s="86">
        <v>3</v>
      </c>
      <c r="N260" s="86">
        <v>0</v>
      </c>
      <c r="O260" s="86">
        <v>2</v>
      </c>
      <c r="P260" s="86">
        <v>0</v>
      </c>
      <c r="Q260" s="86">
        <v>2</v>
      </c>
      <c r="R260" s="86">
        <v>0</v>
      </c>
      <c r="S260" s="86">
        <v>1</v>
      </c>
      <c r="T260" s="86">
        <v>0</v>
      </c>
      <c r="U260" s="86">
        <v>1</v>
      </c>
    </row>
    <row r="261" spans="1:21" x14ac:dyDescent="0.3">
      <c r="A261" s="82"/>
      <c r="B261" s="82" t="s">
        <v>225</v>
      </c>
      <c r="C261" s="82"/>
      <c r="D261" s="86">
        <v>0</v>
      </c>
      <c r="E261" s="86">
        <v>33</v>
      </c>
      <c r="F261" s="86">
        <v>0</v>
      </c>
      <c r="G261" s="86">
        <v>31</v>
      </c>
      <c r="H261" s="86">
        <v>0</v>
      </c>
      <c r="I261" s="86">
        <v>2</v>
      </c>
      <c r="J261" s="86">
        <v>0</v>
      </c>
      <c r="K261" s="86">
        <v>7</v>
      </c>
      <c r="L261" s="86">
        <v>0</v>
      </c>
      <c r="M261" s="86">
        <v>5</v>
      </c>
      <c r="N261" s="86">
        <v>0</v>
      </c>
      <c r="O261" s="86">
        <v>2</v>
      </c>
      <c r="P261" s="86">
        <v>0</v>
      </c>
      <c r="Q261" s="86">
        <v>1</v>
      </c>
      <c r="R261" s="86">
        <v>0</v>
      </c>
      <c r="S261" s="86">
        <v>0</v>
      </c>
      <c r="T261" s="86">
        <v>0</v>
      </c>
      <c r="U261" s="86">
        <v>1</v>
      </c>
    </row>
    <row r="262" spans="1:21" x14ac:dyDescent="0.3">
      <c r="A262" s="82"/>
      <c r="B262" s="82" t="s">
        <v>226</v>
      </c>
      <c r="C262" s="82"/>
      <c r="D262" s="86">
        <v>0</v>
      </c>
      <c r="E262" s="86">
        <v>23</v>
      </c>
      <c r="F262" s="86">
        <v>0</v>
      </c>
      <c r="G262" s="86">
        <v>21</v>
      </c>
      <c r="H262" s="86">
        <v>0</v>
      </c>
      <c r="I262" s="86">
        <v>2</v>
      </c>
      <c r="J262" s="86">
        <v>0</v>
      </c>
      <c r="K262" s="86">
        <v>12</v>
      </c>
      <c r="L262" s="86">
        <v>0</v>
      </c>
      <c r="M262" s="86">
        <v>5</v>
      </c>
      <c r="N262" s="86">
        <v>0</v>
      </c>
      <c r="O262" s="86">
        <v>7</v>
      </c>
      <c r="P262" s="86">
        <v>0</v>
      </c>
      <c r="Q262" s="86">
        <v>0</v>
      </c>
      <c r="R262" s="86">
        <v>0</v>
      </c>
      <c r="S262" s="86">
        <v>0</v>
      </c>
      <c r="T262" s="86">
        <v>0</v>
      </c>
      <c r="U262" s="86">
        <v>0</v>
      </c>
    </row>
    <row r="263" spans="1:21" x14ac:dyDescent="0.3">
      <c r="A263" s="82"/>
      <c r="B263" s="82" t="s">
        <v>227</v>
      </c>
      <c r="C263" s="82"/>
      <c r="D263" s="86">
        <v>1</v>
      </c>
      <c r="E263" s="86">
        <v>119</v>
      </c>
      <c r="F263" s="86">
        <v>1</v>
      </c>
      <c r="G263" s="86">
        <v>117</v>
      </c>
      <c r="H263" s="86">
        <v>0</v>
      </c>
      <c r="I263" s="86">
        <v>2</v>
      </c>
      <c r="J263" s="86">
        <v>0</v>
      </c>
      <c r="K263" s="86">
        <v>6</v>
      </c>
      <c r="L263" s="86">
        <v>0</v>
      </c>
      <c r="M263" s="86">
        <v>0</v>
      </c>
      <c r="N263" s="86">
        <v>0</v>
      </c>
      <c r="O263" s="86">
        <v>6</v>
      </c>
      <c r="P263" s="86">
        <v>0</v>
      </c>
      <c r="Q263" s="86">
        <v>2</v>
      </c>
      <c r="R263" s="86">
        <v>0</v>
      </c>
      <c r="S263" s="86">
        <v>2</v>
      </c>
      <c r="T263" s="86">
        <v>0</v>
      </c>
      <c r="U263" s="86">
        <v>0</v>
      </c>
    </row>
    <row r="264" spans="1:21" x14ac:dyDescent="0.3">
      <c r="A264" s="82"/>
      <c r="B264" s="82" t="s">
        <v>228</v>
      </c>
      <c r="C264" s="82"/>
      <c r="D264" s="86">
        <v>0</v>
      </c>
      <c r="E264" s="86">
        <v>2</v>
      </c>
      <c r="F264" s="86">
        <v>0</v>
      </c>
      <c r="G264" s="86">
        <v>2</v>
      </c>
      <c r="H264" s="86">
        <v>0</v>
      </c>
      <c r="I264" s="86">
        <v>0</v>
      </c>
      <c r="J264" s="86">
        <v>0</v>
      </c>
      <c r="K264" s="86">
        <v>1</v>
      </c>
      <c r="L264" s="86">
        <v>0</v>
      </c>
      <c r="M264" s="86">
        <v>1</v>
      </c>
      <c r="N264" s="86">
        <v>0</v>
      </c>
      <c r="O264" s="86">
        <v>0</v>
      </c>
      <c r="P264" s="86">
        <v>0</v>
      </c>
      <c r="Q264" s="86">
        <v>0</v>
      </c>
      <c r="R264" s="86">
        <v>0</v>
      </c>
      <c r="S264" s="86">
        <v>0</v>
      </c>
      <c r="T264" s="86">
        <v>0</v>
      </c>
      <c r="U264" s="86">
        <v>0</v>
      </c>
    </row>
    <row r="265" spans="1:21" x14ac:dyDescent="0.3">
      <c r="A265" s="82"/>
      <c r="B265" s="82" t="s">
        <v>229</v>
      </c>
      <c r="C265" s="82"/>
      <c r="D265" s="86">
        <v>0</v>
      </c>
      <c r="E265" s="86">
        <v>23</v>
      </c>
      <c r="F265" s="86">
        <v>0</v>
      </c>
      <c r="G265" s="86">
        <v>22</v>
      </c>
      <c r="H265" s="86">
        <v>0</v>
      </c>
      <c r="I265" s="86">
        <v>1</v>
      </c>
      <c r="J265" s="86">
        <v>0</v>
      </c>
      <c r="K265" s="86">
        <v>6</v>
      </c>
      <c r="L265" s="86">
        <v>0</v>
      </c>
      <c r="M265" s="86">
        <v>2</v>
      </c>
      <c r="N265" s="86">
        <v>0</v>
      </c>
      <c r="O265" s="86">
        <v>4</v>
      </c>
      <c r="P265" s="86">
        <v>0</v>
      </c>
      <c r="Q265" s="86">
        <v>2</v>
      </c>
      <c r="R265" s="86">
        <v>0</v>
      </c>
      <c r="S265" s="86">
        <v>1</v>
      </c>
      <c r="T265" s="86">
        <v>0</v>
      </c>
      <c r="U265" s="86">
        <v>1</v>
      </c>
    </row>
    <row r="266" spans="1:21" x14ac:dyDescent="0.3">
      <c r="A266" s="82"/>
      <c r="B266" s="82" t="s">
        <v>230</v>
      </c>
      <c r="C266" s="82"/>
      <c r="D266" s="86">
        <v>1</v>
      </c>
      <c r="E266" s="86">
        <v>256</v>
      </c>
      <c r="F266" s="86">
        <v>1</v>
      </c>
      <c r="G266" s="86">
        <v>240</v>
      </c>
      <c r="H266" s="86">
        <v>0</v>
      </c>
      <c r="I266" s="86">
        <v>16</v>
      </c>
      <c r="J266" s="86">
        <v>0</v>
      </c>
      <c r="K266" s="86">
        <v>25</v>
      </c>
      <c r="L266" s="86">
        <v>0</v>
      </c>
      <c r="M266" s="86">
        <v>10</v>
      </c>
      <c r="N266" s="86">
        <v>0</v>
      </c>
      <c r="O266" s="86">
        <v>15</v>
      </c>
      <c r="P266" s="86">
        <v>0</v>
      </c>
      <c r="Q266" s="86">
        <v>8</v>
      </c>
      <c r="R266" s="86">
        <v>0</v>
      </c>
      <c r="S266" s="86">
        <v>6</v>
      </c>
      <c r="T266" s="86">
        <v>0</v>
      </c>
      <c r="U266" s="86">
        <v>2</v>
      </c>
    </row>
    <row r="267" spans="1:21" x14ac:dyDescent="0.3">
      <c r="A267" s="82"/>
      <c r="B267" s="82" t="s">
        <v>231</v>
      </c>
      <c r="C267" s="82"/>
      <c r="D267" s="86">
        <v>0</v>
      </c>
      <c r="E267" s="86">
        <v>7</v>
      </c>
      <c r="F267" s="86">
        <v>0</v>
      </c>
      <c r="G267" s="86">
        <v>7</v>
      </c>
      <c r="H267" s="86">
        <v>0</v>
      </c>
      <c r="I267" s="86">
        <v>0</v>
      </c>
      <c r="J267" s="86">
        <v>0</v>
      </c>
      <c r="K267" s="86">
        <v>7</v>
      </c>
      <c r="L267" s="86">
        <v>0</v>
      </c>
      <c r="M267" s="86">
        <v>4</v>
      </c>
      <c r="N267" s="86">
        <v>0</v>
      </c>
      <c r="O267" s="86">
        <v>3</v>
      </c>
      <c r="P267" s="86">
        <v>0</v>
      </c>
      <c r="Q267" s="86">
        <v>1</v>
      </c>
      <c r="R267" s="86">
        <v>0</v>
      </c>
      <c r="S267" s="86">
        <v>1</v>
      </c>
      <c r="T267" s="86">
        <v>0</v>
      </c>
      <c r="U267" s="86">
        <v>0</v>
      </c>
    </row>
    <row r="268" spans="1:21" x14ac:dyDescent="0.3">
      <c r="A268" s="82"/>
      <c r="B268" s="82" t="s">
        <v>232</v>
      </c>
      <c r="C268" s="82"/>
      <c r="D268" s="86">
        <v>0</v>
      </c>
      <c r="E268" s="86">
        <v>1</v>
      </c>
      <c r="F268" s="86">
        <v>0</v>
      </c>
      <c r="G268" s="86">
        <v>1</v>
      </c>
      <c r="H268" s="86">
        <v>0</v>
      </c>
      <c r="I268" s="86">
        <v>0</v>
      </c>
      <c r="J268" s="86">
        <v>0</v>
      </c>
      <c r="K268" s="86">
        <v>0</v>
      </c>
      <c r="L268" s="86">
        <v>0</v>
      </c>
      <c r="M268" s="86">
        <v>0</v>
      </c>
      <c r="N268" s="86">
        <v>0</v>
      </c>
      <c r="O268" s="86">
        <v>0</v>
      </c>
      <c r="P268" s="86">
        <v>0</v>
      </c>
      <c r="Q268" s="86">
        <v>0</v>
      </c>
      <c r="R268" s="86">
        <v>0</v>
      </c>
      <c r="S268" s="86">
        <v>0</v>
      </c>
      <c r="T268" s="86">
        <v>0</v>
      </c>
      <c r="U268" s="86">
        <v>0</v>
      </c>
    </row>
    <row r="269" spans="1:21" x14ac:dyDescent="0.3">
      <c r="A269" s="82"/>
      <c r="B269" s="82" t="s">
        <v>70</v>
      </c>
      <c r="C269" s="82"/>
      <c r="D269" s="86">
        <v>0</v>
      </c>
      <c r="E269" s="86">
        <v>265</v>
      </c>
      <c r="F269" s="86">
        <v>0</v>
      </c>
      <c r="G269" s="86">
        <v>259</v>
      </c>
      <c r="H269" s="86">
        <v>0</v>
      </c>
      <c r="I269" s="86">
        <v>6</v>
      </c>
      <c r="J269" s="86">
        <v>0</v>
      </c>
      <c r="K269" s="86">
        <v>33</v>
      </c>
      <c r="L269" s="86">
        <v>0</v>
      </c>
      <c r="M269" s="86">
        <v>24</v>
      </c>
      <c r="N269" s="86">
        <v>0</v>
      </c>
      <c r="O269" s="86">
        <v>9</v>
      </c>
      <c r="P269" s="86">
        <v>1</v>
      </c>
      <c r="Q269" s="86">
        <v>36</v>
      </c>
      <c r="R269" s="86">
        <v>1</v>
      </c>
      <c r="S269" s="86">
        <v>36</v>
      </c>
      <c r="T269" s="86">
        <v>0</v>
      </c>
      <c r="U269" s="86">
        <v>0</v>
      </c>
    </row>
    <row r="270" spans="1:21" x14ac:dyDescent="0.3">
      <c r="A270" s="82"/>
      <c r="B270" s="82"/>
      <c r="C270" s="82" t="s">
        <v>495</v>
      </c>
      <c r="D270" s="86">
        <v>0</v>
      </c>
      <c r="E270" s="86">
        <v>85</v>
      </c>
      <c r="F270" s="86">
        <v>0</v>
      </c>
      <c r="G270" s="86">
        <v>83</v>
      </c>
      <c r="H270" s="86">
        <v>0</v>
      </c>
      <c r="I270" s="86">
        <v>2</v>
      </c>
      <c r="J270" s="86">
        <v>0</v>
      </c>
      <c r="K270" s="86">
        <v>20</v>
      </c>
      <c r="L270" s="86">
        <v>0</v>
      </c>
      <c r="M270" s="86">
        <v>15</v>
      </c>
      <c r="N270" s="86">
        <v>0</v>
      </c>
      <c r="O270" s="86">
        <v>5</v>
      </c>
      <c r="P270" s="86">
        <v>1</v>
      </c>
      <c r="Q270" s="86">
        <v>14</v>
      </c>
      <c r="R270" s="86">
        <v>1</v>
      </c>
      <c r="S270" s="86">
        <v>14</v>
      </c>
      <c r="T270" s="86">
        <v>0</v>
      </c>
      <c r="U270" s="86">
        <v>0</v>
      </c>
    </row>
    <row r="271" spans="1:21" x14ac:dyDescent="0.3">
      <c r="A271" s="82"/>
      <c r="B271" s="82"/>
      <c r="C271" s="82" t="s">
        <v>494</v>
      </c>
      <c r="D271" s="86">
        <v>0</v>
      </c>
      <c r="E271" s="86">
        <v>180</v>
      </c>
      <c r="F271" s="86">
        <v>0</v>
      </c>
      <c r="G271" s="86">
        <v>176</v>
      </c>
      <c r="H271" s="86">
        <v>0</v>
      </c>
      <c r="I271" s="86">
        <v>4</v>
      </c>
      <c r="J271" s="86">
        <v>0</v>
      </c>
      <c r="K271" s="86">
        <v>13</v>
      </c>
      <c r="L271" s="86">
        <v>0</v>
      </c>
      <c r="M271" s="86">
        <v>9</v>
      </c>
      <c r="N271" s="86">
        <v>0</v>
      </c>
      <c r="O271" s="86">
        <v>4</v>
      </c>
      <c r="P271" s="86">
        <v>0</v>
      </c>
      <c r="Q271" s="86">
        <v>22</v>
      </c>
      <c r="R271" s="86">
        <v>0</v>
      </c>
      <c r="S271" s="86">
        <v>22</v>
      </c>
      <c r="T271" s="86">
        <v>0</v>
      </c>
      <c r="U271" s="86">
        <v>0</v>
      </c>
    </row>
    <row r="272" spans="1:21" x14ac:dyDescent="0.3">
      <c r="A272" s="82" t="s">
        <v>21</v>
      </c>
      <c r="B272" s="82"/>
      <c r="C272" s="82"/>
      <c r="D272" s="86">
        <v>1</v>
      </c>
      <c r="E272" s="86">
        <v>88</v>
      </c>
      <c r="F272" s="86">
        <v>1</v>
      </c>
      <c r="G272" s="86">
        <v>85</v>
      </c>
      <c r="H272" s="86">
        <v>0</v>
      </c>
      <c r="I272" s="86">
        <v>3</v>
      </c>
      <c r="J272" s="86">
        <v>0</v>
      </c>
      <c r="K272" s="86">
        <v>0</v>
      </c>
      <c r="L272" s="86">
        <v>0</v>
      </c>
      <c r="M272" s="86">
        <v>0</v>
      </c>
      <c r="N272" s="86">
        <v>0</v>
      </c>
      <c r="O272" s="86">
        <v>0</v>
      </c>
      <c r="P272" s="86">
        <v>0</v>
      </c>
      <c r="Q272" s="86">
        <v>16</v>
      </c>
      <c r="R272" s="86">
        <v>0</v>
      </c>
      <c r="S272" s="86">
        <v>16</v>
      </c>
      <c r="T272" s="86">
        <v>0</v>
      </c>
      <c r="U272" s="86">
        <v>0</v>
      </c>
    </row>
    <row r="273" spans="1:21" x14ac:dyDescent="0.3">
      <c r="A273" s="82"/>
      <c r="B273" s="82" t="s">
        <v>70</v>
      </c>
      <c r="C273" s="82"/>
      <c r="D273" s="86">
        <v>1</v>
      </c>
      <c r="E273" s="86">
        <v>88</v>
      </c>
      <c r="F273" s="86">
        <v>1</v>
      </c>
      <c r="G273" s="86">
        <v>85</v>
      </c>
      <c r="H273" s="86">
        <v>0</v>
      </c>
      <c r="I273" s="86">
        <v>3</v>
      </c>
      <c r="J273" s="86">
        <v>0</v>
      </c>
      <c r="K273" s="86">
        <v>0</v>
      </c>
      <c r="L273" s="86">
        <v>0</v>
      </c>
      <c r="M273" s="86">
        <v>0</v>
      </c>
      <c r="N273" s="86">
        <v>0</v>
      </c>
      <c r="O273" s="86">
        <v>0</v>
      </c>
      <c r="P273" s="86">
        <v>0</v>
      </c>
      <c r="Q273" s="86">
        <v>16</v>
      </c>
      <c r="R273" s="86">
        <v>0</v>
      </c>
      <c r="S273" s="86">
        <v>16</v>
      </c>
      <c r="T273" s="86">
        <v>0</v>
      </c>
      <c r="U273" s="86">
        <v>0</v>
      </c>
    </row>
    <row r="274" spans="1:21" x14ac:dyDescent="0.3">
      <c r="A274" s="82"/>
      <c r="B274" s="82"/>
      <c r="C274" s="82" t="s">
        <v>495</v>
      </c>
      <c r="D274" s="86">
        <v>1</v>
      </c>
      <c r="E274" s="86">
        <v>24</v>
      </c>
      <c r="F274" s="86">
        <v>1</v>
      </c>
      <c r="G274" s="86">
        <v>23</v>
      </c>
      <c r="H274" s="86">
        <v>0</v>
      </c>
      <c r="I274" s="86">
        <v>1</v>
      </c>
      <c r="J274" s="86">
        <v>0</v>
      </c>
      <c r="K274" s="86">
        <v>0</v>
      </c>
      <c r="L274" s="86">
        <v>0</v>
      </c>
      <c r="M274" s="86">
        <v>0</v>
      </c>
      <c r="N274" s="86">
        <v>0</v>
      </c>
      <c r="O274" s="86">
        <v>0</v>
      </c>
      <c r="P274" s="86">
        <v>0</v>
      </c>
      <c r="Q274" s="86">
        <v>4</v>
      </c>
      <c r="R274" s="86">
        <v>0</v>
      </c>
      <c r="S274" s="86">
        <v>4</v>
      </c>
      <c r="T274" s="86">
        <v>0</v>
      </c>
      <c r="U274" s="86">
        <v>0</v>
      </c>
    </row>
    <row r="275" spans="1:21" x14ac:dyDescent="0.3">
      <c r="A275" s="82"/>
      <c r="B275" s="82"/>
      <c r="C275" s="82" t="s">
        <v>494</v>
      </c>
      <c r="D275" s="86">
        <v>0</v>
      </c>
      <c r="E275" s="86">
        <v>64</v>
      </c>
      <c r="F275" s="86">
        <v>0</v>
      </c>
      <c r="G275" s="86">
        <v>62</v>
      </c>
      <c r="H275" s="86">
        <v>0</v>
      </c>
      <c r="I275" s="86">
        <v>2</v>
      </c>
      <c r="J275" s="86">
        <v>0</v>
      </c>
      <c r="K275" s="86">
        <v>0</v>
      </c>
      <c r="L275" s="86">
        <v>0</v>
      </c>
      <c r="M275" s="86">
        <v>0</v>
      </c>
      <c r="N275" s="86">
        <v>0</v>
      </c>
      <c r="O275" s="86">
        <v>0</v>
      </c>
      <c r="P275" s="86">
        <v>0</v>
      </c>
      <c r="Q275" s="86">
        <v>12</v>
      </c>
      <c r="R275" s="86">
        <v>0</v>
      </c>
      <c r="S275" s="86">
        <v>12</v>
      </c>
      <c r="T275" s="86">
        <v>0</v>
      </c>
      <c r="U275" s="86">
        <v>0</v>
      </c>
    </row>
    <row r="276" spans="1:21" x14ac:dyDescent="0.3">
      <c r="A276" s="82" t="s">
        <v>22</v>
      </c>
      <c r="B276" s="82"/>
      <c r="C276" s="82"/>
      <c r="D276" s="86">
        <v>16</v>
      </c>
      <c r="E276" s="86">
        <v>410</v>
      </c>
      <c r="F276" s="86">
        <v>12</v>
      </c>
      <c r="G276" s="86">
        <v>378</v>
      </c>
      <c r="H276" s="86">
        <v>4</v>
      </c>
      <c r="I276" s="86">
        <v>32</v>
      </c>
      <c r="J276" s="86">
        <v>0</v>
      </c>
      <c r="K276" s="86">
        <v>8</v>
      </c>
      <c r="L276" s="86">
        <v>0</v>
      </c>
      <c r="M276" s="86">
        <v>2</v>
      </c>
      <c r="N276" s="86">
        <v>0</v>
      </c>
      <c r="O276" s="86">
        <v>6</v>
      </c>
      <c r="P276" s="86">
        <v>2</v>
      </c>
      <c r="Q276" s="86">
        <v>43</v>
      </c>
      <c r="R276" s="86">
        <v>1</v>
      </c>
      <c r="S276" s="86">
        <v>35</v>
      </c>
      <c r="T276" s="86">
        <v>1</v>
      </c>
      <c r="U276" s="86">
        <v>8</v>
      </c>
    </row>
    <row r="277" spans="1:21" x14ac:dyDescent="0.3">
      <c r="A277" s="82"/>
      <c r="B277" s="82" t="s">
        <v>233</v>
      </c>
      <c r="C277" s="82"/>
      <c r="D277" s="86">
        <v>0</v>
      </c>
      <c r="E277" s="86">
        <v>18</v>
      </c>
      <c r="F277" s="86">
        <v>0</v>
      </c>
      <c r="G277" s="86">
        <v>16</v>
      </c>
      <c r="H277" s="86">
        <v>0</v>
      </c>
      <c r="I277" s="86">
        <v>2</v>
      </c>
      <c r="J277" s="86">
        <v>0</v>
      </c>
      <c r="K277" s="86">
        <v>4</v>
      </c>
      <c r="L277" s="86">
        <v>0</v>
      </c>
      <c r="M277" s="86">
        <v>1</v>
      </c>
      <c r="N277" s="86">
        <v>0</v>
      </c>
      <c r="O277" s="86">
        <v>3</v>
      </c>
      <c r="P277" s="86">
        <v>1</v>
      </c>
      <c r="Q277" s="86">
        <v>2</v>
      </c>
      <c r="R277" s="86">
        <v>0</v>
      </c>
      <c r="S277" s="86">
        <v>1</v>
      </c>
      <c r="T277" s="86">
        <v>1</v>
      </c>
      <c r="U277" s="86">
        <v>1</v>
      </c>
    </row>
    <row r="278" spans="1:21" x14ac:dyDescent="0.3">
      <c r="A278" s="82"/>
      <c r="B278" s="82" t="s">
        <v>234</v>
      </c>
      <c r="C278" s="82"/>
      <c r="D278" s="86">
        <v>0</v>
      </c>
      <c r="E278" s="86">
        <v>38</v>
      </c>
      <c r="F278" s="86">
        <v>0</v>
      </c>
      <c r="G278" s="86">
        <v>35</v>
      </c>
      <c r="H278" s="86">
        <v>0</v>
      </c>
      <c r="I278" s="86">
        <v>3</v>
      </c>
      <c r="J278" s="86">
        <v>0</v>
      </c>
      <c r="K278" s="86">
        <v>2</v>
      </c>
      <c r="L278" s="86">
        <v>0</v>
      </c>
      <c r="M278" s="86">
        <v>0</v>
      </c>
      <c r="N278" s="86">
        <v>0</v>
      </c>
      <c r="O278" s="86">
        <v>2</v>
      </c>
      <c r="P278" s="86">
        <v>0</v>
      </c>
      <c r="Q278" s="86">
        <v>4</v>
      </c>
      <c r="R278" s="86">
        <v>0</v>
      </c>
      <c r="S278" s="86">
        <v>3</v>
      </c>
      <c r="T278" s="86">
        <v>0</v>
      </c>
      <c r="U278" s="86">
        <v>1</v>
      </c>
    </row>
    <row r="279" spans="1:21" x14ac:dyDescent="0.3">
      <c r="A279" s="82"/>
      <c r="B279" s="82" t="s">
        <v>235</v>
      </c>
      <c r="C279" s="82"/>
      <c r="D279" s="86">
        <v>0</v>
      </c>
      <c r="E279" s="86">
        <v>5</v>
      </c>
      <c r="F279" s="86">
        <v>0</v>
      </c>
      <c r="G279" s="86">
        <v>5</v>
      </c>
      <c r="H279" s="86">
        <v>0</v>
      </c>
      <c r="I279" s="86">
        <v>0</v>
      </c>
      <c r="J279" s="86">
        <v>0</v>
      </c>
      <c r="K279" s="86">
        <v>0</v>
      </c>
      <c r="L279" s="86">
        <v>0</v>
      </c>
      <c r="M279" s="86">
        <v>0</v>
      </c>
      <c r="N279" s="86">
        <v>0</v>
      </c>
      <c r="O279" s="86">
        <v>0</v>
      </c>
      <c r="P279" s="86">
        <v>0</v>
      </c>
      <c r="Q279" s="86">
        <v>0</v>
      </c>
      <c r="R279" s="86">
        <v>0</v>
      </c>
      <c r="S279" s="86">
        <v>0</v>
      </c>
      <c r="T279" s="86">
        <v>0</v>
      </c>
      <c r="U279" s="86">
        <v>0</v>
      </c>
    </row>
    <row r="280" spans="1:21" x14ac:dyDescent="0.3">
      <c r="A280" s="82"/>
      <c r="B280" s="82" t="s">
        <v>70</v>
      </c>
      <c r="C280" s="82"/>
      <c r="D280" s="86">
        <v>16</v>
      </c>
      <c r="E280" s="86">
        <v>349</v>
      </c>
      <c r="F280" s="86">
        <v>12</v>
      </c>
      <c r="G280" s="86">
        <v>322</v>
      </c>
      <c r="H280" s="86">
        <v>4</v>
      </c>
      <c r="I280" s="86">
        <v>27</v>
      </c>
      <c r="J280" s="86">
        <v>0</v>
      </c>
      <c r="K280" s="86">
        <v>2</v>
      </c>
      <c r="L280" s="86">
        <v>0</v>
      </c>
      <c r="M280" s="86">
        <v>1</v>
      </c>
      <c r="N280" s="86">
        <v>0</v>
      </c>
      <c r="O280" s="86">
        <v>1</v>
      </c>
      <c r="P280" s="86">
        <v>1</v>
      </c>
      <c r="Q280" s="86">
        <v>37</v>
      </c>
      <c r="R280" s="86">
        <v>1</v>
      </c>
      <c r="S280" s="86">
        <v>31</v>
      </c>
      <c r="T280" s="86">
        <v>0</v>
      </c>
      <c r="U280" s="86">
        <v>6</v>
      </c>
    </row>
    <row r="281" spans="1:21" x14ac:dyDescent="0.3">
      <c r="A281" s="82"/>
      <c r="B281" s="82"/>
      <c r="C281" s="82" t="s">
        <v>495</v>
      </c>
      <c r="D281" s="86">
        <v>2</v>
      </c>
      <c r="E281" s="86">
        <v>110</v>
      </c>
      <c r="F281" s="86">
        <v>2</v>
      </c>
      <c r="G281" s="86">
        <v>95</v>
      </c>
      <c r="H281" s="86">
        <v>0</v>
      </c>
      <c r="I281" s="86">
        <v>15</v>
      </c>
      <c r="J281" s="86">
        <v>0</v>
      </c>
      <c r="K281" s="86">
        <v>0</v>
      </c>
      <c r="L281" s="86">
        <v>0</v>
      </c>
      <c r="M281" s="86">
        <v>0</v>
      </c>
      <c r="N281" s="86">
        <v>0</v>
      </c>
      <c r="O281" s="86">
        <v>0</v>
      </c>
      <c r="P281" s="86">
        <v>0</v>
      </c>
      <c r="Q281" s="86">
        <v>19</v>
      </c>
      <c r="R281" s="86">
        <v>0</v>
      </c>
      <c r="S281" s="86">
        <v>16</v>
      </c>
      <c r="T281" s="86">
        <v>0</v>
      </c>
      <c r="U281" s="86">
        <v>3</v>
      </c>
    </row>
    <row r="282" spans="1:21" x14ac:dyDescent="0.3">
      <c r="A282" s="82"/>
      <c r="B282" s="82"/>
      <c r="C282" s="82" t="s">
        <v>494</v>
      </c>
      <c r="D282" s="86">
        <v>14</v>
      </c>
      <c r="E282" s="86">
        <v>239</v>
      </c>
      <c r="F282" s="86">
        <v>10</v>
      </c>
      <c r="G282" s="86">
        <v>227</v>
      </c>
      <c r="H282" s="86">
        <v>4</v>
      </c>
      <c r="I282" s="86">
        <v>12</v>
      </c>
      <c r="J282" s="86">
        <v>0</v>
      </c>
      <c r="K282" s="86">
        <v>2</v>
      </c>
      <c r="L282" s="86">
        <v>0</v>
      </c>
      <c r="M282" s="86">
        <v>1</v>
      </c>
      <c r="N282" s="86">
        <v>0</v>
      </c>
      <c r="O282" s="86">
        <v>1</v>
      </c>
      <c r="P282" s="86">
        <v>1</v>
      </c>
      <c r="Q282" s="86">
        <v>18</v>
      </c>
      <c r="R282" s="86">
        <v>1</v>
      </c>
      <c r="S282" s="86">
        <v>15</v>
      </c>
      <c r="T282" s="86">
        <v>0</v>
      </c>
      <c r="U282" s="86">
        <v>3</v>
      </c>
    </row>
    <row r="283" spans="1:21" x14ac:dyDescent="0.3">
      <c r="A283" s="82" t="s">
        <v>23</v>
      </c>
      <c r="B283" s="82"/>
      <c r="C283" s="82"/>
      <c r="D283" s="86">
        <v>38</v>
      </c>
      <c r="E283" s="86">
        <v>2276</v>
      </c>
      <c r="F283" s="86">
        <v>31</v>
      </c>
      <c r="G283" s="86">
        <v>2174</v>
      </c>
      <c r="H283" s="86">
        <v>7</v>
      </c>
      <c r="I283" s="86">
        <v>102</v>
      </c>
      <c r="J283" s="86">
        <v>6</v>
      </c>
      <c r="K283" s="86">
        <v>50</v>
      </c>
      <c r="L283" s="86">
        <v>1</v>
      </c>
      <c r="M283" s="86">
        <v>7</v>
      </c>
      <c r="N283" s="86">
        <v>5</v>
      </c>
      <c r="O283" s="86">
        <v>43</v>
      </c>
      <c r="P283" s="86">
        <v>6</v>
      </c>
      <c r="Q283" s="86">
        <v>87</v>
      </c>
      <c r="R283" s="86">
        <v>6</v>
      </c>
      <c r="S283" s="86">
        <v>71</v>
      </c>
      <c r="T283" s="86">
        <v>0</v>
      </c>
      <c r="U283" s="86">
        <v>16</v>
      </c>
    </row>
    <row r="284" spans="1:21" x14ac:dyDescent="0.3">
      <c r="A284" s="82"/>
      <c r="B284" s="82" t="s">
        <v>236</v>
      </c>
      <c r="C284" s="82"/>
      <c r="D284" s="86">
        <v>1</v>
      </c>
      <c r="E284" s="86">
        <v>172</v>
      </c>
      <c r="F284" s="86">
        <v>1</v>
      </c>
      <c r="G284" s="86">
        <v>158</v>
      </c>
      <c r="H284" s="86">
        <v>0</v>
      </c>
      <c r="I284" s="86">
        <v>14</v>
      </c>
      <c r="J284" s="86">
        <v>0</v>
      </c>
      <c r="K284" s="86">
        <v>5</v>
      </c>
      <c r="L284" s="86">
        <v>0</v>
      </c>
      <c r="M284" s="86">
        <v>0</v>
      </c>
      <c r="N284" s="86">
        <v>0</v>
      </c>
      <c r="O284" s="86">
        <v>5</v>
      </c>
      <c r="P284" s="86">
        <v>0</v>
      </c>
      <c r="Q284" s="86">
        <v>8</v>
      </c>
      <c r="R284" s="86">
        <v>0</v>
      </c>
      <c r="S284" s="86">
        <v>7</v>
      </c>
      <c r="T284" s="86">
        <v>0</v>
      </c>
      <c r="U284" s="86">
        <v>1</v>
      </c>
    </row>
    <row r="285" spans="1:21" x14ac:dyDescent="0.3">
      <c r="A285" s="82"/>
      <c r="B285" s="82" t="s">
        <v>655</v>
      </c>
      <c r="C285" s="82"/>
      <c r="D285" s="86">
        <v>0</v>
      </c>
      <c r="E285" s="86">
        <v>11</v>
      </c>
      <c r="F285" s="86">
        <v>0</v>
      </c>
      <c r="G285" s="86">
        <v>10</v>
      </c>
      <c r="H285" s="86">
        <v>0</v>
      </c>
      <c r="I285" s="86">
        <v>1</v>
      </c>
      <c r="J285" s="86">
        <v>0</v>
      </c>
      <c r="K285" s="86">
        <v>0</v>
      </c>
      <c r="L285" s="86">
        <v>0</v>
      </c>
      <c r="M285" s="86">
        <v>0</v>
      </c>
      <c r="N285" s="86">
        <v>0</v>
      </c>
      <c r="O285" s="86">
        <v>0</v>
      </c>
      <c r="P285" s="86">
        <v>0</v>
      </c>
      <c r="Q285" s="86">
        <v>2</v>
      </c>
      <c r="R285" s="86">
        <v>0</v>
      </c>
      <c r="S285" s="86">
        <v>2</v>
      </c>
      <c r="T285" s="86">
        <v>0</v>
      </c>
      <c r="U285" s="86">
        <v>0</v>
      </c>
    </row>
    <row r="286" spans="1:21" x14ac:dyDescent="0.3">
      <c r="A286" s="82"/>
      <c r="B286" s="82" t="s">
        <v>237</v>
      </c>
      <c r="C286" s="82"/>
      <c r="D286" s="86">
        <v>0</v>
      </c>
      <c r="E286" s="86">
        <v>38</v>
      </c>
      <c r="F286" s="86">
        <v>0</v>
      </c>
      <c r="G286" s="86">
        <v>38</v>
      </c>
      <c r="H286" s="86">
        <v>0</v>
      </c>
      <c r="I286" s="86">
        <v>0</v>
      </c>
      <c r="J286" s="86">
        <v>0</v>
      </c>
      <c r="K286" s="86">
        <v>0</v>
      </c>
      <c r="L286" s="86">
        <v>0</v>
      </c>
      <c r="M286" s="86">
        <v>0</v>
      </c>
      <c r="N286" s="86">
        <v>0</v>
      </c>
      <c r="O286" s="86">
        <v>0</v>
      </c>
      <c r="P286" s="86">
        <v>0</v>
      </c>
      <c r="Q286" s="86">
        <v>0</v>
      </c>
      <c r="R286" s="86">
        <v>0</v>
      </c>
      <c r="S286" s="86">
        <v>0</v>
      </c>
      <c r="T286" s="86">
        <v>0</v>
      </c>
      <c r="U286" s="86">
        <v>0</v>
      </c>
    </row>
    <row r="287" spans="1:21" x14ac:dyDescent="0.3">
      <c r="A287" s="82"/>
      <c r="B287" s="82" t="s">
        <v>238</v>
      </c>
      <c r="C287" s="82"/>
      <c r="D287" s="86">
        <v>0</v>
      </c>
      <c r="E287" s="86">
        <v>219</v>
      </c>
      <c r="F287" s="86">
        <v>0</v>
      </c>
      <c r="G287" s="86">
        <v>208</v>
      </c>
      <c r="H287" s="86">
        <v>0</v>
      </c>
      <c r="I287" s="86">
        <v>11</v>
      </c>
      <c r="J287" s="86">
        <v>0</v>
      </c>
      <c r="K287" s="86">
        <v>9</v>
      </c>
      <c r="L287" s="86">
        <v>0</v>
      </c>
      <c r="M287" s="86">
        <v>1</v>
      </c>
      <c r="N287" s="86">
        <v>0</v>
      </c>
      <c r="O287" s="86">
        <v>8</v>
      </c>
      <c r="P287" s="86">
        <v>0</v>
      </c>
      <c r="Q287" s="86">
        <v>6</v>
      </c>
      <c r="R287" s="86">
        <v>0</v>
      </c>
      <c r="S287" s="86">
        <v>2</v>
      </c>
      <c r="T287" s="86">
        <v>0</v>
      </c>
      <c r="U287" s="86">
        <v>4</v>
      </c>
    </row>
    <row r="288" spans="1:21" x14ac:dyDescent="0.3">
      <c r="A288" s="82"/>
      <c r="B288" s="82" t="s">
        <v>23</v>
      </c>
      <c r="C288" s="82"/>
      <c r="D288" s="86">
        <v>4</v>
      </c>
      <c r="E288" s="86">
        <v>601</v>
      </c>
      <c r="F288" s="86">
        <v>4</v>
      </c>
      <c r="G288" s="86">
        <v>571</v>
      </c>
      <c r="H288" s="86">
        <v>0</v>
      </c>
      <c r="I288" s="86">
        <v>30</v>
      </c>
      <c r="J288" s="86">
        <v>1</v>
      </c>
      <c r="K288" s="86">
        <v>32</v>
      </c>
      <c r="L288" s="86">
        <v>0</v>
      </c>
      <c r="M288" s="86">
        <v>6</v>
      </c>
      <c r="N288" s="86">
        <v>1</v>
      </c>
      <c r="O288" s="86">
        <v>26</v>
      </c>
      <c r="P288" s="86">
        <v>2</v>
      </c>
      <c r="Q288" s="86">
        <v>21</v>
      </c>
      <c r="R288" s="86">
        <v>2</v>
      </c>
      <c r="S288" s="86">
        <v>16</v>
      </c>
      <c r="T288" s="86">
        <v>0</v>
      </c>
      <c r="U288" s="86">
        <v>5</v>
      </c>
    </row>
    <row r="289" spans="1:21" x14ac:dyDescent="0.3">
      <c r="A289" s="82"/>
      <c r="B289" s="82" t="s">
        <v>70</v>
      </c>
      <c r="C289" s="82"/>
      <c r="D289" s="86">
        <v>33</v>
      </c>
      <c r="E289" s="86">
        <v>1235</v>
      </c>
      <c r="F289" s="86">
        <v>26</v>
      </c>
      <c r="G289" s="86">
        <v>1189</v>
      </c>
      <c r="H289" s="86">
        <v>7</v>
      </c>
      <c r="I289" s="86">
        <v>46</v>
      </c>
      <c r="J289" s="86">
        <v>5</v>
      </c>
      <c r="K289" s="86">
        <v>4</v>
      </c>
      <c r="L289" s="86">
        <v>1</v>
      </c>
      <c r="M289" s="86">
        <v>0</v>
      </c>
      <c r="N289" s="86">
        <v>4</v>
      </c>
      <c r="O289" s="86">
        <v>4</v>
      </c>
      <c r="P289" s="86">
        <v>4</v>
      </c>
      <c r="Q289" s="86">
        <v>50</v>
      </c>
      <c r="R289" s="86">
        <v>4</v>
      </c>
      <c r="S289" s="86">
        <v>44</v>
      </c>
      <c r="T289" s="86">
        <v>0</v>
      </c>
      <c r="U289" s="86">
        <v>6</v>
      </c>
    </row>
    <row r="290" spans="1:21" x14ac:dyDescent="0.3">
      <c r="A290" s="82"/>
      <c r="B290" s="82"/>
      <c r="C290" s="82" t="s">
        <v>495</v>
      </c>
      <c r="D290" s="86">
        <v>14</v>
      </c>
      <c r="E290" s="86">
        <v>466</v>
      </c>
      <c r="F290" s="86">
        <v>11</v>
      </c>
      <c r="G290" s="86">
        <v>446</v>
      </c>
      <c r="H290" s="86">
        <v>3</v>
      </c>
      <c r="I290" s="86">
        <v>20</v>
      </c>
      <c r="J290" s="86">
        <v>4</v>
      </c>
      <c r="K290" s="86">
        <v>3</v>
      </c>
      <c r="L290" s="86">
        <v>1</v>
      </c>
      <c r="M290" s="86">
        <v>0</v>
      </c>
      <c r="N290" s="86">
        <v>3</v>
      </c>
      <c r="O290" s="86">
        <v>3</v>
      </c>
      <c r="P290" s="86">
        <v>4</v>
      </c>
      <c r="Q290" s="86">
        <v>28</v>
      </c>
      <c r="R290" s="86">
        <v>4</v>
      </c>
      <c r="S290" s="86">
        <v>22</v>
      </c>
      <c r="T290" s="86">
        <v>0</v>
      </c>
      <c r="U290" s="86">
        <v>6</v>
      </c>
    </row>
    <row r="291" spans="1:21" x14ac:dyDescent="0.3">
      <c r="A291" s="82"/>
      <c r="B291" s="82"/>
      <c r="C291" s="82" t="s">
        <v>494</v>
      </c>
      <c r="D291" s="86">
        <v>19</v>
      </c>
      <c r="E291" s="86">
        <v>769</v>
      </c>
      <c r="F291" s="86">
        <v>15</v>
      </c>
      <c r="G291" s="86">
        <v>743</v>
      </c>
      <c r="H291" s="86">
        <v>4</v>
      </c>
      <c r="I291" s="86">
        <v>26</v>
      </c>
      <c r="J291" s="86">
        <v>1</v>
      </c>
      <c r="K291" s="86">
        <v>1</v>
      </c>
      <c r="L291" s="86">
        <v>0</v>
      </c>
      <c r="M291" s="86">
        <v>0</v>
      </c>
      <c r="N291" s="86">
        <v>1</v>
      </c>
      <c r="O291" s="86">
        <v>1</v>
      </c>
      <c r="P291" s="86">
        <v>0</v>
      </c>
      <c r="Q291" s="86">
        <v>22</v>
      </c>
      <c r="R291" s="86">
        <v>0</v>
      </c>
      <c r="S291" s="86">
        <v>22</v>
      </c>
      <c r="T291" s="86">
        <v>0</v>
      </c>
      <c r="U291" s="86">
        <v>0</v>
      </c>
    </row>
    <row r="292" spans="1:21" x14ac:dyDescent="0.3">
      <c r="A292" s="82" t="s">
        <v>24</v>
      </c>
      <c r="B292" s="82"/>
      <c r="C292" s="82"/>
      <c r="D292" s="86">
        <v>2</v>
      </c>
      <c r="E292" s="86">
        <v>56</v>
      </c>
      <c r="F292" s="86">
        <v>2</v>
      </c>
      <c r="G292" s="86">
        <v>51</v>
      </c>
      <c r="H292" s="86">
        <v>0</v>
      </c>
      <c r="I292" s="86">
        <v>5</v>
      </c>
      <c r="J292" s="86">
        <v>0</v>
      </c>
      <c r="K292" s="86">
        <v>0</v>
      </c>
      <c r="L292" s="86">
        <v>0</v>
      </c>
      <c r="M292" s="86">
        <v>0</v>
      </c>
      <c r="N292" s="86">
        <v>0</v>
      </c>
      <c r="O292" s="86">
        <v>0</v>
      </c>
      <c r="P292" s="86">
        <v>0</v>
      </c>
      <c r="Q292" s="86">
        <v>7</v>
      </c>
      <c r="R292" s="86">
        <v>0</v>
      </c>
      <c r="S292" s="86">
        <v>4</v>
      </c>
      <c r="T292" s="86">
        <v>0</v>
      </c>
      <c r="U292" s="86">
        <v>3</v>
      </c>
    </row>
    <row r="293" spans="1:21" x14ac:dyDescent="0.3">
      <c r="A293" s="82"/>
      <c r="B293" s="82" t="s">
        <v>239</v>
      </c>
      <c r="C293" s="82"/>
      <c r="D293" s="86">
        <v>0</v>
      </c>
      <c r="E293" s="86">
        <v>0</v>
      </c>
      <c r="F293" s="86">
        <v>0</v>
      </c>
      <c r="G293" s="86">
        <v>0</v>
      </c>
      <c r="H293" s="86">
        <v>0</v>
      </c>
      <c r="I293" s="86">
        <v>0</v>
      </c>
      <c r="J293" s="86">
        <v>0</v>
      </c>
      <c r="K293" s="86">
        <v>0</v>
      </c>
      <c r="L293" s="86">
        <v>0</v>
      </c>
      <c r="M293" s="86">
        <v>0</v>
      </c>
      <c r="N293" s="86">
        <v>0</v>
      </c>
      <c r="O293" s="86">
        <v>0</v>
      </c>
      <c r="P293" s="86">
        <v>0</v>
      </c>
      <c r="Q293" s="86">
        <v>1</v>
      </c>
      <c r="R293" s="86">
        <v>0</v>
      </c>
      <c r="S293" s="86">
        <v>1</v>
      </c>
      <c r="T293" s="86">
        <v>0</v>
      </c>
      <c r="U293" s="86">
        <v>0</v>
      </c>
    </row>
    <row r="294" spans="1:21" x14ac:dyDescent="0.3">
      <c r="A294" s="82"/>
      <c r="B294" s="82" t="s">
        <v>70</v>
      </c>
      <c r="C294" s="82"/>
      <c r="D294" s="86">
        <v>2</v>
      </c>
      <c r="E294" s="86">
        <v>56</v>
      </c>
      <c r="F294" s="86">
        <v>2</v>
      </c>
      <c r="G294" s="86">
        <v>51</v>
      </c>
      <c r="H294" s="86">
        <v>0</v>
      </c>
      <c r="I294" s="86">
        <v>5</v>
      </c>
      <c r="J294" s="86">
        <v>0</v>
      </c>
      <c r="K294" s="86">
        <v>0</v>
      </c>
      <c r="L294" s="86">
        <v>0</v>
      </c>
      <c r="M294" s="86">
        <v>0</v>
      </c>
      <c r="N294" s="86">
        <v>0</v>
      </c>
      <c r="O294" s="86">
        <v>0</v>
      </c>
      <c r="P294" s="86">
        <v>0</v>
      </c>
      <c r="Q294" s="86">
        <v>6</v>
      </c>
      <c r="R294" s="86">
        <v>0</v>
      </c>
      <c r="S294" s="86">
        <v>3</v>
      </c>
      <c r="T294" s="86">
        <v>0</v>
      </c>
      <c r="U294" s="86">
        <v>3</v>
      </c>
    </row>
    <row r="295" spans="1:21" x14ac:dyDescent="0.3">
      <c r="A295" s="82"/>
      <c r="B295" s="82"/>
      <c r="C295" s="82" t="s">
        <v>495</v>
      </c>
      <c r="D295" s="86">
        <v>1</v>
      </c>
      <c r="E295" s="86">
        <v>24</v>
      </c>
      <c r="F295" s="86">
        <v>1</v>
      </c>
      <c r="G295" s="86">
        <v>22</v>
      </c>
      <c r="H295" s="86">
        <v>0</v>
      </c>
      <c r="I295" s="86">
        <v>2</v>
      </c>
      <c r="J295" s="86">
        <v>0</v>
      </c>
      <c r="K295" s="86">
        <v>0</v>
      </c>
      <c r="L295" s="86">
        <v>0</v>
      </c>
      <c r="M295" s="86">
        <v>0</v>
      </c>
      <c r="N295" s="86">
        <v>0</v>
      </c>
      <c r="O295" s="86">
        <v>0</v>
      </c>
      <c r="P295" s="86">
        <v>0</v>
      </c>
      <c r="Q295" s="86">
        <v>4</v>
      </c>
      <c r="R295" s="86">
        <v>0</v>
      </c>
      <c r="S295" s="86">
        <v>1</v>
      </c>
      <c r="T295" s="86">
        <v>0</v>
      </c>
      <c r="U295" s="86">
        <v>3</v>
      </c>
    </row>
    <row r="296" spans="1:21" x14ac:dyDescent="0.3">
      <c r="A296" s="82"/>
      <c r="B296" s="82"/>
      <c r="C296" s="82" t="s">
        <v>494</v>
      </c>
      <c r="D296" s="86">
        <v>1</v>
      </c>
      <c r="E296" s="86">
        <v>32</v>
      </c>
      <c r="F296" s="86">
        <v>1</v>
      </c>
      <c r="G296" s="86">
        <v>29</v>
      </c>
      <c r="H296" s="86">
        <v>0</v>
      </c>
      <c r="I296" s="86">
        <v>3</v>
      </c>
      <c r="J296" s="86">
        <v>0</v>
      </c>
      <c r="K296" s="86">
        <v>0</v>
      </c>
      <c r="L296" s="86">
        <v>0</v>
      </c>
      <c r="M296" s="86">
        <v>0</v>
      </c>
      <c r="N296" s="86">
        <v>0</v>
      </c>
      <c r="O296" s="86">
        <v>0</v>
      </c>
      <c r="P296" s="86">
        <v>0</v>
      </c>
      <c r="Q296" s="86">
        <v>2</v>
      </c>
      <c r="R296" s="86">
        <v>0</v>
      </c>
      <c r="S296" s="86">
        <v>2</v>
      </c>
      <c r="T296" s="86">
        <v>0</v>
      </c>
      <c r="U296" s="86">
        <v>0</v>
      </c>
    </row>
    <row r="297" spans="1:21" x14ac:dyDescent="0.3">
      <c r="A297" s="82" t="s">
        <v>25</v>
      </c>
      <c r="B297" s="82"/>
      <c r="C297" s="82"/>
      <c r="D297" s="86">
        <v>3</v>
      </c>
      <c r="E297" s="86">
        <v>79</v>
      </c>
      <c r="F297" s="86">
        <v>2</v>
      </c>
      <c r="G297" s="86">
        <v>74</v>
      </c>
      <c r="H297" s="86">
        <v>1</v>
      </c>
      <c r="I297" s="86">
        <v>5</v>
      </c>
      <c r="J297" s="86">
        <v>0</v>
      </c>
      <c r="K297" s="86">
        <v>0</v>
      </c>
      <c r="L297" s="86">
        <v>0</v>
      </c>
      <c r="M297" s="86">
        <v>0</v>
      </c>
      <c r="N297" s="86">
        <v>0</v>
      </c>
      <c r="O297" s="86">
        <v>0</v>
      </c>
      <c r="P297" s="86">
        <v>0</v>
      </c>
      <c r="Q297" s="86">
        <v>11</v>
      </c>
      <c r="R297" s="86">
        <v>0</v>
      </c>
      <c r="S297" s="86">
        <v>11</v>
      </c>
      <c r="T297" s="86">
        <v>0</v>
      </c>
      <c r="U297" s="86">
        <v>0</v>
      </c>
    </row>
    <row r="298" spans="1:21" x14ac:dyDescent="0.3">
      <c r="A298" s="82"/>
      <c r="B298" s="82" t="s">
        <v>240</v>
      </c>
      <c r="C298" s="82"/>
      <c r="D298" s="86">
        <v>0</v>
      </c>
      <c r="E298" s="86">
        <v>0</v>
      </c>
      <c r="F298" s="86">
        <v>0</v>
      </c>
      <c r="G298" s="86">
        <v>0</v>
      </c>
      <c r="H298" s="86">
        <v>0</v>
      </c>
      <c r="I298" s="86">
        <v>0</v>
      </c>
      <c r="J298" s="86">
        <v>0</v>
      </c>
      <c r="K298" s="86">
        <v>0</v>
      </c>
      <c r="L298" s="86">
        <v>0</v>
      </c>
      <c r="M298" s="86">
        <v>0</v>
      </c>
      <c r="N298" s="86">
        <v>0</v>
      </c>
      <c r="O298" s="86">
        <v>0</v>
      </c>
      <c r="P298" s="86">
        <v>0</v>
      </c>
      <c r="Q298" s="86">
        <v>0</v>
      </c>
      <c r="R298" s="86">
        <v>0</v>
      </c>
      <c r="S298" s="86">
        <v>0</v>
      </c>
      <c r="T298" s="86">
        <v>0</v>
      </c>
      <c r="U298" s="86">
        <v>0</v>
      </c>
    </row>
    <row r="299" spans="1:21" x14ac:dyDescent="0.3">
      <c r="A299" s="82"/>
      <c r="B299" s="82" t="s">
        <v>70</v>
      </c>
      <c r="C299" s="82"/>
      <c r="D299" s="86">
        <v>3</v>
      </c>
      <c r="E299" s="86">
        <v>79</v>
      </c>
      <c r="F299" s="86">
        <v>2</v>
      </c>
      <c r="G299" s="86">
        <v>74</v>
      </c>
      <c r="H299" s="86">
        <v>1</v>
      </c>
      <c r="I299" s="86">
        <v>5</v>
      </c>
      <c r="J299" s="86">
        <v>0</v>
      </c>
      <c r="K299" s="86">
        <v>0</v>
      </c>
      <c r="L299" s="86">
        <v>0</v>
      </c>
      <c r="M299" s="86">
        <v>0</v>
      </c>
      <c r="N299" s="86">
        <v>0</v>
      </c>
      <c r="O299" s="86">
        <v>0</v>
      </c>
      <c r="P299" s="86">
        <v>0</v>
      </c>
      <c r="Q299" s="86">
        <v>11</v>
      </c>
      <c r="R299" s="86">
        <v>0</v>
      </c>
      <c r="S299" s="86">
        <v>11</v>
      </c>
      <c r="T299" s="86">
        <v>0</v>
      </c>
      <c r="U299" s="86">
        <v>0</v>
      </c>
    </row>
    <row r="300" spans="1:21" x14ac:dyDescent="0.3">
      <c r="A300" s="82"/>
      <c r="B300" s="82"/>
      <c r="C300" s="82" t="s">
        <v>495</v>
      </c>
      <c r="D300" s="86">
        <v>0</v>
      </c>
      <c r="E300" s="86">
        <v>12</v>
      </c>
      <c r="F300" s="86">
        <v>0</v>
      </c>
      <c r="G300" s="86">
        <v>11</v>
      </c>
      <c r="H300" s="86">
        <v>0</v>
      </c>
      <c r="I300" s="86">
        <v>1</v>
      </c>
      <c r="J300" s="86">
        <v>0</v>
      </c>
      <c r="K300" s="86">
        <v>0</v>
      </c>
      <c r="L300" s="86">
        <v>0</v>
      </c>
      <c r="M300" s="86">
        <v>0</v>
      </c>
      <c r="N300" s="86">
        <v>0</v>
      </c>
      <c r="O300" s="86">
        <v>0</v>
      </c>
      <c r="P300" s="86">
        <v>0</v>
      </c>
      <c r="Q300" s="86">
        <v>5</v>
      </c>
      <c r="R300" s="86">
        <v>0</v>
      </c>
      <c r="S300" s="86">
        <v>5</v>
      </c>
      <c r="T300" s="86">
        <v>0</v>
      </c>
      <c r="U300" s="86">
        <v>0</v>
      </c>
    </row>
    <row r="301" spans="1:21" x14ac:dyDescent="0.3">
      <c r="A301" s="82"/>
      <c r="B301" s="82"/>
      <c r="C301" s="82" t="s">
        <v>494</v>
      </c>
      <c r="D301" s="86">
        <v>3</v>
      </c>
      <c r="E301" s="86">
        <v>67</v>
      </c>
      <c r="F301" s="86">
        <v>2</v>
      </c>
      <c r="G301" s="86">
        <v>63</v>
      </c>
      <c r="H301" s="86">
        <v>1</v>
      </c>
      <c r="I301" s="86">
        <v>4</v>
      </c>
      <c r="J301" s="86">
        <v>0</v>
      </c>
      <c r="K301" s="86">
        <v>0</v>
      </c>
      <c r="L301" s="86">
        <v>0</v>
      </c>
      <c r="M301" s="86">
        <v>0</v>
      </c>
      <c r="N301" s="86">
        <v>0</v>
      </c>
      <c r="O301" s="86">
        <v>0</v>
      </c>
      <c r="P301" s="86">
        <v>0</v>
      </c>
      <c r="Q301" s="86">
        <v>6</v>
      </c>
      <c r="R301" s="86">
        <v>0</v>
      </c>
      <c r="S301" s="86">
        <v>6</v>
      </c>
      <c r="T301" s="86">
        <v>0</v>
      </c>
      <c r="U301" s="86">
        <v>0</v>
      </c>
    </row>
    <row r="302" spans="1:21" x14ac:dyDescent="0.3">
      <c r="A302" s="82" t="s">
        <v>26</v>
      </c>
      <c r="B302" s="82"/>
      <c r="C302" s="82"/>
      <c r="D302" s="86">
        <v>30</v>
      </c>
      <c r="E302" s="86">
        <v>1934</v>
      </c>
      <c r="F302" s="86">
        <v>23</v>
      </c>
      <c r="G302" s="86">
        <v>1851</v>
      </c>
      <c r="H302" s="86">
        <v>7</v>
      </c>
      <c r="I302" s="86">
        <v>83</v>
      </c>
      <c r="J302" s="86">
        <v>0</v>
      </c>
      <c r="K302" s="86">
        <v>74</v>
      </c>
      <c r="L302" s="86">
        <v>0</v>
      </c>
      <c r="M302" s="86">
        <v>11</v>
      </c>
      <c r="N302" s="86">
        <v>0</v>
      </c>
      <c r="O302" s="86">
        <v>63</v>
      </c>
      <c r="P302" s="86">
        <v>4</v>
      </c>
      <c r="Q302" s="86">
        <v>92</v>
      </c>
      <c r="R302" s="86">
        <v>4</v>
      </c>
      <c r="S302" s="86">
        <v>75</v>
      </c>
      <c r="T302" s="86">
        <v>0</v>
      </c>
      <c r="U302" s="86">
        <v>17</v>
      </c>
    </row>
    <row r="303" spans="1:21" x14ac:dyDescent="0.3">
      <c r="A303" s="82"/>
      <c r="B303" s="82" t="s">
        <v>241</v>
      </c>
      <c r="C303" s="82"/>
      <c r="D303" s="86">
        <v>0</v>
      </c>
      <c r="E303" s="86">
        <v>7</v>
      </c>
      <c r="F303" s="86">
        <v>0</v>
      </c>
      <c r="G303" s="86">
        <v>3</v>
      </c>
      <c r="H303" s="86">
        <v>0</v>
      </c>
      <c r="I303" s="86">
        <v>4</v>
      </c>
      <c r="J303" s="86">
        <v>0</v>
      </c>
      <c r="K303" s="86">
        <v>0</v>
      </c>
      <c r="L303" s="86">
        <v>0</v>
      </c>
      <c r="M303" s="86">
        <v>0</v>
      </c>
      <c r="N303" s="86">
        <v>0</v>
      </c>
      <c r="O303" s="86">
        <v>0</v>
      </c>
      <c r="P303" s="86">
        <v>0</v>
      </c>
      <c r="Q303" s="86">
        <v>0</v>
      </c>
      <c r="R303" s="86">
        <v>0</v>
      </c>
      <c r="S303" s="86">
        <v>0</v>
      </c>
      <c r="T303" s="86">
        <v>0</v>
      </c>
      <c r="U303" s="86">
        <v>0</v>
      </c>
    </row>
    <row r="304" spans="1:21" x14ac:dyDescent="0.3">
      <c r="A304" s="82"/>
      <c r="B304" s="82" t="s">
        <v>656</v>
      </c>
      <c r="C304" s="82"/>
      <c r="D304" s="86">
        <v>0</v>
      </c>
      <c r="E304" s="86">
        <v>4</v>
      </c>
      <c r="F304" s="86">
        <v>0</v>
      </c>
      <c r="G304" s="86">
        <v>4</v>
      </c>
      <c r="H304" s="86">
        <v>0</v>
      </c>
      <c r="I304" s="86">
        <v>0</v>
      </c>
      <c r="J304" s="86">
        <v>0</v>
      </c>
      <c r="K304" s="86">
        <v>0</v>
      </c>
      <c r="L304" s="86">
        <v>0</v>
      </c>
      <c r="M304" s="86">
        <v>0</v>
      </c>
      <c r="N304" s="86">
        <v>0</v>
      </c>
      <c r="O304" s="86">
        <v>0</v>
      </c>
      <c r="P304" s="86">
        <v>0</v>
      </c>
      <c r="Q304" s="86">
        <v>0</v>
      </c>
      <c r="R304" s="86">
        <v>0</v>
      </c>
      <c r="S304" s="86">
        <v>0</v>
      </c>
      <c r="T304" s="86">
        <v>0</v>
      </c>
      <c r="U304" s="86">
        <v>0</v>
      </c>
    </row>
    <row r="305" spans="1:21" x14ac:dyDescent="0.3">
      <c r="A305" s="82"/>
      <c r="B305" s="82" t="s">
        <v>242</v>
      </c>
      <c r="C305" s="82"/>
      <c r="D305" s="86">
        <v>0</v>
      </c>
      <c r="E305" s="86">
        <v>12</v>
      </c>
      <c r="F305" s="86">
        <v>0</v>
      </c>
      <c r="G305" s="86">
        <v>9</v>
      </c>
      <c r="H305" s="86">
        <v>0</v>
      </c>
      <c r="I305" s="86">
        <v>3</v>
      </c>
      <c r="J305" s="86">
        <v>0</v>
      </c>
      <c r="K305" s="86">
        <v>0</v>
      </c>
      <c r="L305" s="86">
        <v>0</v>
      </c>
      <c r="M305" s="86">
        <v>0</v>
      </c>
      <c r="N305" s="86">
        <v>0</v>
      </c>
      <c r="O305" s="86">
        <v>0</v>
      </c>
      <c r="P305" s="86">
        <v>0</v>
      </c>
      <c r="Q305" s="86">
        <v>1</v>
      </c>
      <c r="R305" s="86">
        <v>0</v>
      </c>
      <c r="S305" s="86">
        <v>1</v>
      </c>
      <c r="T305" s="86">
        <v>0</v>
      </c>
      <c r="U305" s="86">
        <v>0</v>
      </c>
    </row>
    <row r="306" spans="1:21" x14ac:dyDescent="0.3">
      <c r="A306" s="82"/>
      <c r="B306" s="82" t="s">
        <v>243</v>
      </c>
      <c r="C306" s="82"/>
      <c r="D306" s="86">
        <v>0</v>
      </c>
      <c r="E306" s="86">
        <v>25</v>
      </c>
      <c r="F306" s="86">
        <v>0</v>
      </c>
      <c r="G306" s="86">
        <v>21</v>
      </c>
      <c r="H306" s="86">
        <v>0</v>
      </c>
      <c r="I306" s="86">
        <v>4</v>
      </c>
      <c r="J306" s="86">
        <v>0</v>
      </c>
      <c r="K306" s="86">
        <v>0</v>
      </c>
      <c r="L306" s="86">
        <v>0</v>
      </c>
      <c r="M306" s="86">
        <v>0</v>
      </c>
      <c r="N306" s="86">
        <v>0</v>
      </c>
      <c r="O306" s="86">
        <v>0</v>
      </c>
      <c r="P306" s="86">
        <v>0</v>
      </c>
      <c r="Q306" s="86">
        <v>0</v>
      </c>
      <c r="R306" s="86">
        <v>0</v>
      </c>
      <c r="S306" s="86">
        <v>0</v>
      </c>
      <c r="T306" s="86">
        <v>0</v>
      </c>
      <c r="U306" s="86">
        <v>0</v>
      </c>
    </row>
    <row r="307" spans="1:21" x14ac:dyDescent="0.3">
      <c r="A307" s="82"/>
      <c r="B307" s="82" t="s">
        <v>244</v>
      </c>
      <c r="C307" s="82"/>
      <c r="D307" s="86">
        <v>0</v>
      </c>
      <c r="E307" s="86">
        <v>37</v>
      </c>
      <c r="F307" s="86">
        <v>0</v>
      </c>
      <c r="G307" s="86">
        <v>35</v>
      </c>
      <c r="H307" s="86">
        <v>0</v>
      </c>
      <c r="I307" s="86">
        <v>2</v>
      </c>
      <c r="J307" s="86">
        <v>0</v>
      </c>
      <c r="K307" s="86">
        <v>0</v>
      </c>
      <c r="L307" s="86">
        <v>0</v>
      </c>
      <c r="M307" s="86">
        <v>0</v>
      </c>
      <c r="N307" s="86">
        <v>0</v>
      </c>
      <c r="O307" s="86">
        <v>0</v>
      </c>
      <c r="P307" s="86">
        <v>0</v>
      </c>
      <c r="Q307" s="86">
        <v>0</v>
      </c>
      <c r="R307" s="86">
        <v>0</v>
      </c>
      <c r="S307" s="86">
        <v>0</v>
      </c>
      <c r="T307" s="86">
        <v>0</v>
      </c>
      <c r="U307" s="86">
        <v>0</v>
      </c>
    </row>
    <row r="308" spans="1:21" x14ac:dyDescent="0.3">
      <c r="A308" s="82"/>
      <c r="B308" s="82" t="s">
        <v>245</v>
      </c>
      <c r="C308" s="82"/>
      <c r="D308" s="86">
        <v>0</v>
      </c>
      <c r="E308" s="86">
        <v>76</v>
      </c>
      <c r="F308" s="86">
        <v>0</v>
      </c>
      <c r="G308" s="86">
        <v>75</v>
      </c>
      <c r="H308" s="86">
        <v>0</v>
      </c>
      <c r="I308" s="86">
        <v>1</v>
      </c>
      <c r="J308" s="86">
        <v>0</v>
      </c>
      <c r="K308" s="86">
        <v>8</v>
      </c>
      <c r="L308" s="86">
        <v>0</v>
      </c>
      <c r="M308" s="86">
        <v>2</v>
      </c>
      <c r="N308" s="86">
        <v>0</v>
      </c>
      <c r="O308" s="86">
        <v>6</v>
      </c>
      <c r="P308" s="86">
        <v>0</v>
      </c>
      <c r="Q308" s="86">
        <v>6</v>
      </c>
      <c r="R308" s="86">
        <v>0</v>
      </c>
      <c r="S308" s="86">
        <v>5</v>
      </c>
      <c r="T308" s="86">
        <v>0</v>
      </c>
      <c r="U308" s="86">
        <v>1</v>
      </c>
    </row>
    <row r="309" spans="1:21" x14ac:dyDescent="0.3">
      <c r="A309" s="82"/>
      <c r="B309" s="82" t="s">
        <v>26</v>
      </c>
      <c r="C309" s="82"/>
      <c r="D309" s="86">
        <v>0</v>
      </c>
      <c r="E309" s="86">
        <v>98</v>
      </c>
      <c r="F309" s="86">
        <v>0</v>
      </c>
      <c r="G309" s="86">
        <v>92</v>
      </c>
      <c r="H309" s="86">
        <v>0</v>
      </c>
      <c r="I309" s="86">
        <v>6</v>
      </c>
      <c r="J309" s="86">
        <v>0</v>
      </c>
      <c r="K309" s="86">
        <v>12</v>
      </c>
      <c r="L309" s="86">
        <v>0</v>
      </c>
      <c r="M309" s="86">
        <v>4</v>
      </c>
      <c r="N309" s="86">
        <v>0</v>
      </c>
      <c r="O309" s="86">
        <v>8</v>
      </c>
      <c r="P309" s="86">
        <v>0</v>
      </c>
      <c r="Q309" s="86">
        <v>9</v>
      </c>
      <c r="R309" s="86">
        <v>0</v>
      </c>
      <c r="S309" s="86">
        <v>7</v>
      </c>
      <c r="T309" s="86">
        <v>0</v>
      </c>
      <c r="U309" s="86">
        <v>2</v>
      </c>
    </row>
    <row r="310" spans="1:21" x14ac:dyDescent="0.3">
      <c r="A310" s="82"/>
      <c r="B310" s="82" t="s">
        <v>246</v>
      </c>
      <c r="C310" s="82"/>
      <c r="D310" s="86">
        <v>0</v>
      </c>
      <c r="E310" s="86">
        <v>15</v>
      </c>
      <c r="F310" s="86">
        <v>0</v>
      </c>
      <c r="G310" s="86">
        <v>9</v>
      </c>
      <c r="H310" s="86">
        <v>0</v>
      </c>
      <c r="I310" s="86">
        <v>6</v>
      </c>
      <c r="J310" s="86">
        <v>0</v>
      </c>
      <c r="K310" s="86">
        <v>7</v>
      </c>
      <c r="L310" s="86">
        <v>0</v>
      </c>
      <c r="M310" s="86">
        <v>0</v>
      </c>
      <c r="N310" s="86">
        <v>0</v>
      </c>
      <c r="O310" s="86">
        <v>7</v>
      </c>
      <c r="P310" s="86">
        <v>0</v>
      </c>
      <c r="Q310" s="86">
        <v>0</v>
      </c>
      <c r="R310" s="86">
        <v>0</v>
      </c>
      <c r="S310" s="86">
        <v>0</v>
      </c>
      <c r="T310" s="86">
        <v>0</v>
      </c>
      <c r="U310" s="86">
        <v>0</v>
      </c>
    </row>
    <row r="311" spans="1:21" x14ac:dyDescent="0.3">
      <c r="A311" s="82"/>
      <c r="B311" s="82" t="s">
        <v>247</v>
      </c>
      <c r="C311" s="82"/>
      <c r="D311" s="86">
        <v>1</v>
      </c>
      <c r="E311" s="86">
        <v>494</v>
      </c>
      <c r="F311" s="86">
        <v>1</v>
      </c>
      <c r="G311" s="86">
        <v>473</v>
      </c>
      <c r="H311" s="86">
        <v>0</v>
      </c>
      <c r="I311" s="86">
        <v>21</v>
      </c>
      <c r="J311" s="86">
        <v>0</v>
      </c>
      <c r="K311" s="86">
        <v>27</v>
      </c>
      <c r="L311" s="86">
        <v>0</v>
      </c>
      <c r="M311" s="86">
        <v>1</v>
      </c>
      <c r="N311" s="86">
        <v>0</v>
      </c>
      <c r="O311" s="86">
        <v>26</v>
      </c>
      <c r="P311" s="86">
        <v>2</v>
      </c>
      <c r="Q311" s="86">
        <v>26</v>
      </c>
      <c r="R311" s="86">
        <v>2</v>
      </c>
      <c r="S311" s="86">
        <v>16</v>
      </c>
      <c r="T311" s="86">
        <v>0</v>
      </c>
      <c r="U311" s="86">
        <v>10</v>
      </c>
    </row>
    <row r="312" spans="1:21" x14ac:dyDescent="0.3">
      <c r="A312" s="82"/>
      <c r="B312" s="82" t="s">
        <v>248</v>
      </c>
      <c r="C312" s="82"/>
      <c r="D312" s="86">
        <v>0</v>
      </c>
      <c r="E312" s="86">
        <v>0</v>
      </c>
      <c r="F312" s="86">
        <v>0</v>
      </c>
      <c r="G312" s="86">
        <v>0</v>
      </c>
      <c r="H312" s="86">
        <v>0</v>
      </c>
      <c r="I312" s="86">
        <v>0</v>
      </c>
      <c r="J312" s="86">
        <v>0</v>
      </c>
      <c r="K312" s="86">
        <v>0</v>
      </c>
      <c r="L312" s="86">
        <v>0</v>
      </c>
      <c r="M312" s="86">
        <v>0</v>
      </c>
      <c r="N312" s="86">
        <v>0</v>
      </c>
      <c r="O312" s="86">
        <v>0</v>
      </c>
      <c r="P312" s="86">
        <v>0</v>
      </c>
      <c r="Q312" s="86">
        <v>0</v>
      </c>
      <c r="R312" s="86">
        <v>0</v>
      </c>
      <c r="S312" s="86">
        <v>0</v>
      </c>
      <c r="T312" s="86">
        <v>0</v>
      </c>
      <c r="U312" s="86">
        <v>0</v>
      </c>
    </row>
    <row r="313" spans="1:21" x14ac:dyDescent="0.3">
      <c r="A313" s="82"/>
      <c r="B313" s="82" t="s">
        <v>249</v>
      </c>
      <c r="C313" s="82"/>
      <c r="D313" s="86">
        <v>0</v>
      </c>
      <c r="E313" s="86">
        <v>42</v>
      </c>
      <c r="F313" s="86">
        <v>0</v>
      </c>
      <c r="G313" s="86">
        <v>38</v>
      </c>
      <c r="H313" s="86">
        <v>0</v>
      </c>
      <c r="I313" s="86">
        <v>4</v>
      </c>
      <c r="J313" s="86">
        <v>0</v>
      </c>
      <c r="K313" s="86">
        <v>5</v>
      </c>
      <c r="L313" s="86">
        <v>0</v>
      </c>
      <c r="M313" s="86">
        <v>0</v>
      </c>
      <c r="N313" s="86">
        <v>0</v>
      </c>
      <c r="O313" s="86">
        <v>5</v>
      </c>
      <c r="P313" s="86">
        <v>0</v>
      </c>
      <c r="Q313" s="86">
        <v>3</v>
      </c>
      <c r="R313" s="86">
        <v>0</v>
      </c>
      <c r="S313" s="86">
        <v>3</v>
      </c>
      <c r="T313" s="86">
        <v>0</v>
      </c>
      <c r="U313" s="86">
        <v>0</v>
      </c>
    </row>
    <row r="314" spans="1:21" x14ac:dyDescent="0.3">
      <c r="A314" s="82"/>
      <c r="B314" s="82" t="s">
        <v>250</v>
      </c>
      <c r="C314" s="82"/>
      <c r="D314" s="86">
        <v>0</v>
      </c>
      <c r="E314" s="86">
        <v>21</v>
      </c>
      <c r="F314" s="86">
        <v>0</v>
      </c>
      <c r="G314" s="86">
        <v>17</v>
      </c>
      <c r="H314" s="86">
        <v>0</v>
      </c>
      <c r="I314" s="86">
        <v>4</v>
      </c>
      <c r="J314" s="86">
        <v>0</v>
      </c>
      <c r="K314" s="86">
        <v>2</v>
      </c>
      <c r="L314" s="86">
        <v>0</v>
      </c>
      <c r="M314" s="86">
        <v>0</v>
      </c>
      <c r="N314" s="86">
        <v>0</v>
      </c>
      <c r="O314" s="86">
        <v>2</v>
      </c>
      <c r="P314" s="86">
        <v>0</v>
      </c>
      <c r="Q314" s="86">
        <v>0</v>
      </c>
      <c r="R314" s="86">
        <v>0</v>
      </c>
      <c r="S314" s="86">
        <v>0</v>
      </c>
      <c r="T314" s="86">
        <v>0</v>
      </c>
      <c r="U314" s="86">
        <v>0</v>
      </c>
    </row>
    <row r="315" spans="1:21" x14ac:dyDescent="0.3">
      <c r="A315" s="82"/>
      <c r="B315" s="82" t="s">
        <v>70</v>
      </c>
      <c r="C315" s="82"/>
      <c r="D315" s="86">
        <v>29</v>
      </c>
      <c r="E315" s="86">
        <v>1103</v>
      </c>
      <c r="F315" s="86">
        <v>22</v>
      </c>
      <c r="G315" s="86">
        <v>1075</v>
      </c>
      <c r="H315" s="86">
        <v>7</v>
      </c>
      <c r="I315" s="86">
        <v>28</v>
      </c>
      <c r="J315" s="86">
        <v>0</v>
      </c>
      <c r="K315" s="86">
        <v>13</v>
      </c>
      <c r="L315" s="86">
        <v>0</v>
      </c>
      <c r="M315" s="86">
        <v>4</v>
      </c>
      <c r="N315" s="86">
        <v>0</v>
      </c>
      <c r="O315" s="86">
        <v>9</v>
      </c>
      <c r="P315" s="86">
        <v>2</v>
      </c>
      <c r="Q315" s="86">
        <v>47</v>
      </c>
      <c r="R315" s="86">
        <v>2</v>
      </c>
      <c r="S315" s="86">
        <v>43</v>
      </c>
      <c r="T315" s="86">
        <v>0</v>
      </c>
      <c r="U315" s="86">
        <v>4</v>
      </c>
    </row>
    <row r="316" spans="1:21" x14ac:dyDescent="0.3">
      <c r="A316" s="82"/>
      <c r="B316" s="82"/>
      <c r="C316" s="82" t="s">
        <v>495</v>
      </c>
      <c r="D316" s="86">
        <v>20</v>
      </c>
      <c r="E316" s="86">
        <v>474</v>
      </c>
      <c r="F316" s="86">
        <v>15</v>
      </c>
      <c r="G316" s="86">
        <v>459</v>
      </c>
      <c r="H316" s="86">
        <v>5</v>
      </c>
      <c r="I316" s="86">
        <v>15</v>
      </c>
      <c r="J316" s="86">
        <v>0</v>
      </c>
      <c r="K316" s="86">
        <v>9</v>
      </c>
      <c r="L316" s="86">
        <v>0</v>
      </c>
      <c r="M316" s="86">
        <v>3</v>
      </c>
      <c r="N316" s="86">
        <v>0</v>
      </c>
      <c r="O316" s="86">
        <v>6</v>
      </c>
      <c r="P316" s="86">
        <v>1</v>
      </c>
      <c r="Q316" s="86">
        <v>19</v>
      </c>
      <c r="R316" s="86">
        <v>1</v>
      </c>
      <c r="S316" s="86">
        <v>16</v>
      </c>
      <c r="T316" s="86">
        <v>0</v>
      </c>
      <c r="U316" s="86">
        <v>3</v>
      </c>
    </row>
    <row r="317" spans="1:21" x14ac:dyDescent="0.3">
      <c r="A317" s="82"/>
      <c r="B317" s="82"/>
      <c r="C317" s="82" t="s">
        <v>494</v>
      </c>
      <c r="D317" s="86">
        <v>9</v>
      </c>
      <c r="E317" s="86">
        <v>629</v>
      </c>
      <c r="F317" s="86">
        <v>7</v>
      </c>
      <c r="G317" s="86">
        <v>616</v>
      </c>
      <c r="H317" s="86">
        <v>2</v>
      </c>
      <c r="I317" s="86">
        <v>13</v>
      </c>
      <c r="J317" s="86">
        <v>0</v>
      </c>
      <c r="K317" s="86">
        <v>4</v>
      </c>
      <c r="L317" s="86">
        <v>0</v>
      </c>
      <c r="M317" s="86">
        <v>1</v>
      </c>
      <c r="N317" s="86">
        <v>0</v>
      </c>
      <c r="O317" s="86">
        <v>3</v>
      </c>
      <c r="P317" s="86">
        <v>1</v>
      </c>
      <c r="Q317" s="86">
        <v>28</v>
      </c>
      <c r="R317" s="86">
        <v>1</v>
      </c>
      <c r="S317" s="86">
        <v>27</v>
      </c>
      <c r="T317" s="86">
        <v>0</v>
      </c>
      <c r="U317" s="86">
        <v>1</v>
      </c>
    </row>
    <row r="318" spans="1:21" x14ac:dyDescent="0.3">
      <c r="A318" s="82" t="s">
        <v>27</v>
      </c>
      <c r="B318" s="82"/>
      <c r="C318" s="82"/>
      <c r="D318" s="86">
        <v>8</v>
      </c>
      <c r="E318" s="86">
        <v>771</v>
      </c>
      <c r="F318" s="86">
        <v>8</v>
      </c>
      <c r="G318" s="86">
        <v>751</v>
      </c>
      <c r="H318" s="86">
        <v>0</v>
      </c>
      <c r="I318" s="86">
        <v>20</v>
      </c>
      <c r="J318" s="86">
        <v>1</v>
      </c>
      <c r="K318" s="86">
        <v>31</v>
      </c>
      <c r="L318" s="86">
        <v>1</v>
      </c>
      <c r="M318" s="86">
        <v>11</v>
      </c>
      <c r="N318" s="86">
        <v>0</v>
      </c>
      <c r="O318" s="86">
        <v>20</v>
      </c>
      <c r="P318" s="86">
        <v>6</v>
      </c>
      <c r="Q318" s="86">
        <v>61</v>
      </c>
      <c r="R318" s="86">
        <v>5</v>
      </c>
      <c r="S318" s="86">
        <v>56</v>
      </c>
      <c r="T318" s="86">
        <v>1</v>
      </c>
      <c r="U318" s="86">
        <v>5</v>
      </c>
    </row>
    <row r="319" spans="1:21" x14ac:dyDescent="0.3">
      <c r="A319" s="82"/>
      <c r="B319" s="82" t="s">
        <v>251</v>
      </c>
      <c r="C319" s="82"/>
      <c r="D319" s="86">
        <v>0</v>
      </c>
      <c r="E319" s="86">
        <v>60</v>
      </c>
      <c r="F319" s="86">
        <v>0</v>
      </c>
      <c r="G319" s="86">
        <v>58</v>
      </c>
      <c r="H319" s="86">
        <v>0</v>
      </c>
      <c r="I319" s="86">
        <v>2</v>
      </c>
      <c r="J319" s="86">
        <v>1</v>
      </c>
      <c r="K319" s="86">
        <v>1</v>
      </c>
      <c r="L319" s="86">
        <v>1</v>
      </c>
      <c r="M319" s="86">
        <v>0</v>
      </c>
      <c r="N319" s="86">
        <v>0</v>
      </c>
      <c r="O319" s="86">
        <v>1</v>
      </c>
      <c r="P319" s="86">
        <v>0</v>
      </c>
      <c r="Q319" s="86">
        <v>3</v>
      </c>
      <c r="R319" s="86">
        <v>0</v>
      </c>
      <c r="S319" s="86">
        <v>1</v>
      </c>
      <c r="T319" s="86">
        <v>0</v>
      </c>
      <c r="U319" s="86">
        <v>2</v>
      </c>
    </row>
    <row r="320" spans="1:21" x14ac:dyDescent="0.3">
      <c r="A320" s="82"/>
      <c r="B320" s="82" t="s">
        <v>252</v>
      </c>
      <c r="C320" s="82"/>
      <c r="D320" s="86">
        <v>0</v>
      </c>
      <c r="E320" s="86">
        <v>8</v>
      </c>
      <c r="F320" s="86">
        <v>0</v>
      </c>
      <c r="G320" s="86">
        <v>6</v>
      </c>
      <c r="H320" s="86">
        <v>0</v>
      </c>
      <c r="I320" s="86">
        <v>2</v>
      </c>
      <c r="J320" s="86">
        <v>0</v>
      </c>
      <c r="K320" s="86">
        <v>1</v>
      </c>
      <c r="L320" s="86">
        <v>0</v>
      </c>
      <c r="M320" s="86">
        <v>1</v>
      </c>
      <c r="N320" s="86">
        <v>0</v>
      </c>
      <c r="O320" s="86">
        <v>0</v>
      </c>
      <c r="P320" s="86">
        <v>0</v>
      </c>
      <c r="Q320" s="86">
        <v>2</v>
      </c>
      <c r="R320" s="86">
        <v>0</v>
      </c>
      <c r="S320" s="86">
        <v>0</v>
      </c>
      <c r="T320" s="86">
        <v>0</v>
      </c>
      <c r="U320" s="86">
        <v>2</v>
      </c>
    </row>
    <row r="321" spans="1:21" x14ac:dyDescent="0.3">
      <c r="A321" s="82"/>
      <c r="B321" s="82" t="s">
        <v>27</v>
      </c>
      <c r="C321" s="82"/>
      <c r="D321" s="86">
        <v>1</v>
      </c>
      <c r="E321" s="86">
        <v>261</v>
      </c>
      <c r="F321" s="86">
        <v>1</v>
      </c>
      <c r="G321" s="86">
        <v>249</v>
      </c>
      <c r="H321" s="86">
        <v>0</v>
      </c>
      <c r="I321" s="86">
        <v>12</v>
      </c>
      <c r="J321" s="86">
        <v>0</v>
      </c>
      <c r="K321" s="86">
        <v>23</v>
      </c>
      <c r="L321" s="86">
        <v>0</v>
      </c>
      <c r="M321" s="86">
        <v>10</v>
      </c>
      <c r="N321" s="86">
        <v>0</v>
      </c>
      <c r="O321" s="86">
        <v>13</v>
      </c>
      <c r="P321" s="86">
        <v>2</v>
      </c>
      <c r="Q321" s="86">
        <v>14</v>
      </c>
      <c r="R321" s="86">
        <v>1</v>
      </c>
      <c r="S321" s="86">
        <v>14</v>
      </c>
      <c r="T321" s="86">
        <v>1</v>
      </c>
      <c r="U321" s="86">
        <v>0</v>
      </c>
    </row>
    <row r="322" spans="1:21" x14ac:dyDescent="0.3">
      <c r="A322" s="82"/>
      <c r="B322" s="82" t="s">
        <v>253</v>
      </c>
      <c r="C322" s="82"/>
      <c r="D322" s="86">
        <v>0</v>
      </c>
      <c r="E322" s="86">
        <v>18</v>
      </c>
      <c r="F322" s="86">
        <v>0</v>
      </c>
      <c r="G322" s="86">
        <v>18</v>
      </c>
      <c r="H322" s="86">
        <v>0</v>
      </c>
      <c r="I322" s="86">
        <v>0</v>
      </c>
      <c r="J322" s="86">
        <v>0</v>
      </c>
      <c r="K322" s="86">
        <v>0</v>
      </c>
      <c r="L322" s="86">
        <v>0</v>
      </c>
      <c r="M322" s="86">
        <v>0</v>
      </c>
      <c r="N322" s="86">
        <v>0</v>
      </c>
      <c r="O322" s="86">
        <v>0</v>
      </c>
      <c r="P322" s="86">
        <v>0</v>
      </c>
      <c r="Q322" s="86">
        <v>0</v>
      </c>
      <c r="R322" s="86">
        <v>0</v>
      </c>
      <c r="S322" s="86">
        <v>0</v>
      </c>
      <c r="T322" s="86">
        <v>0</v>
      </c>
      <c r="U322" s="86">
        <v>0</v>
      </c>
    </row>
    <row r="323" spans="1:21" x14ac:dyDescent="0.3">
      <c r="A323" s="82"/>
      <c r="B323" s="82" t="s">
        <v>254</v>
      </c>
      <c r="C323" s="82"/>
      <c r="D323" s="86">
        <v>0</v>
      </c>
      <c r="E323" s="86">
        <v>5</v>
      </c>
      <c r="F323" s="86">
        <v>0</v>
      </c>
      <c r="G323" s="86">
        <v>5</v>
      </c>
      <c r="H323" s="86">
        <v>0</v>
      </c>
      <c r="I323" s="86">
        <v>0</v>
      </c>
      <c r="J323" s="86">
        <v>0</v>
      </c>
      <c r="K323" s="86">
        <v>0</v>
      </c>
      <c r="L323" s="86">
        <v>0</v>
      </c>
      <c r="M323" s="86">
        <v>0</v>
      </c>
      <c r="N323" s="86">
        <v>0</v>
      </c>
      <c r="O323" s="86">
        <v>0</v>
      </c>
      <c r="P323" s="86">
        <v>0</v>
      </c>
      <c r="Q323" s="86">
        <v>0</v>
      </c>
      <c r="R323" s="86">
        <v>0</v>
      </c>
      <c r="S323" s="86">
        <v>0</v>
      </c>
      <c r="T323" s="86">
        <v>0</v>
      </c>
      <c r="U323" s="86">
        <v>0</v>
      </c>
    </row>
    <row r="324" spans="1:21" x14ac:dyDescent="0.3">
      <c r="A324" s="82"/>
      <c r="B324" s="82" t="s">
        <v>70</v>
      </c>
      <c r="C324" s="82"/>
      <c r="D324" s="86">
        <v>7</v>
      </c>
      <c r="E324" s="86">
        <v>419</v>
      </c>
      <c r="F324" s="86">
        <v>7</v>
      </c>
      <c r="G324" s="86">
        <v>415</v>
      </c>
      <c r="H324" s="86">
        <v>0</v>
      </c>
      <c r="I324" s="86">
        <v>4</v>
      </c>
      <c r="J324" s="86">
        <v>0</v>
      </c>
      <c r="K324" s="86">
        <v>6</v>
      </c>
      <c r="L324" s="86">
        <v>0</v>
      </c>
      <c r="M324" s="86">
        <v>0</v>
      </c>
      <c r="N324" s="86">
        <v>0</v>
      </c>
      <c r="O324" s="86">
        <v>6</v>
      </c>
      <c r="P324" s="86">
        <v>4</v>
      </c>
      <c r="Q324" s="86">
        <v>42</v>
      </c>
      <c r="R324" s="86">
        <v>4</v>
      </c>
      <c r="S324" s="86">
        <v>41</v>
      </c>
      <c r="T324" s="86">
        <v>0</v>
      </c>
      <c r="U324" s="86">
        <v>1</v>
      </c>
    </row>
    <row r="325" spans="1:21" x14ac:dyDescent="0.3">
      <c r="A325" s="82"/>
      <c r="B325" s="82"/>
      <c r="C325" s="82" t="s">
        <v>495</v>
      </c>
      <c r="D325" s="86">
        <v>2</v>
      </c>
      <c r="E325" s="86">
        <v>152</v>
      </c>
      <c r="F325" s="86">
        <v>2</v>
      </c>
      <c r="G325" s="86">
        <v>152</v>
      </c>
      <c r="H325" s="86">
        <v>0</v>
      </c>
      <c r="I325" s="86">
        <v>0</v>
      </c>
      <c r="J325" s="86">
        <v>0</v>
      </c>
      <c r="K325" s="86">
        <v>6</v>
      </c>
      <c r="L325" s="86">
        <v>0</v>
      </c>
      <c r="M325" s="86">
        <v>0</v>
      </c>
      <c r="N325" s="86">
        <v>0</v>
      </c>
      <c r="O325" s="86">
        <v>6</v>
      </c>
      <c r="P325" s="86">
        <v>1</v>
      </c>
      <c r="Q325" s="86">
        <v>17</v>
      </c>
      <c r="R325" s="86">
        <v>1</v>
      </c>
      <c r="S325" s="86">
        <v>16</v>
      </c>
      <c r="T325" s="86">
        <v>0</v>
      </c>
      <c r="U325" s="86">
        <v>1</v>
      </c>
    </row>
    <row r="326" spans="1:21" x14ac:dyDescent="0.3">
      <c r="A326" s="82"/>
      <c r="B326" s="82"/>
      <c r="C326" s="82" t="s">
        <v>494</v>
      </c>
      <c r="D326" s="86">
        <v>5</v>
      </c>
      <c r="E326" s="86">
        <v>267</v>
      </c>
      <c r="F326" s="86">
        <v>5</v>
      </c>
      <c r="G326" s="86">
        <v>263</v>
      </c>
      <c r="H326" s="86">
        <v>0</v>
      </c>
      <c r="I326" s="86">
        <v>4</v>
      </c>
      <c r="J326" s="86">
        <v>0</v>
      </c>
      <c r="K326" s="86">
        <v>0</v>
      </c>
      <c r="L326" s="86">
        <v>0</v>
      </c>
      <c r="M326" s="86">
        <v>0</v>
      </c>
      <c r="N326" s="86">
        <v>0</v>
      </c>
      <c r="O326" s="86">
        <v>0</v>
      </c>
      <c r="P326" s="86">
        <v>3</v>
      </c>
      <c r="Q326" s="86">
        <v>25</v>
      </c>
      <c r="R326" s="86">
        <v>3</v>
      </c>
      <c r="S326" s="86">
        <v>25</v>
      </c>
      <c r="T326" s="86">
        <v>0</v>
      </c>
      <c r="U326" s="86">
        <v>0</v>
      </c>
    </row>
    <row r="327" spans="1:21" x14ac:dyDescent="0.3">
      <c r="A327" s="82" t="s">
        <v>28</v>
      </c>
      <c r="B327" s="82"/>
      <c r="C327" s="82"/>
      <c r="D327" s="86">
        <v>18</v>
      </c>
      <c r="E327" s="86">
        <v>443</v>
      </c>
      <c r="F327" s="86">
        <v>17</v>
      </c>
      <c r="G327" s="86">
        <v>424</v>
      </c>
      <c r="H327" s="86">
        <v>1</v>
      </c>
      <c r="I327" s="86">
        <v>19</v>
      </c>
      <c r="J327" s="86">
        <v>0</v>
      </c>
      <c r="K327" s="86">
        <v>24</v>
      </c>
      <c r="L327" s="86">
        <v>0</v>
      </c>
      <c r="M327" s="86">
        <v>15</v>
      </c>
      <c r="N327" s="86">
        <v>0</v>
      </c>
      <c r="O327" s="86">
        <v>9</v>
      </c>
      <c r="P327" s="86">
        <v>5</v>
      </c>
      <c r="Q327" s="86">
        <v>35</v>
      </c>
      <c r="R327" s="86">
        <v>5</v>
      </c>
      <c r="S327" s="86">
        <v>32</v>
      </c>
      <c r="T327" s="86">
        <v>0</v>
      </c>
      <c r="U327" s="86">
        <v>3</v>
      </c>
    </row>
    <row r="328" spans="1:21" x14ac:dyDescent="0.3">
      <c r="A328" s="82"/>
      <c r="B328" s="82" t="s">
        <v>255</v>
      </c>
      <c r="C328" s="82"/>
      <c r="D328" s="86">
        <v>0</v>
      </c>
      <c r="E328" s="86">
        <v>23</v>
      </c>
      <c r="F328" s="86">
        <v>0</v>
      </c>
      <c r="G328" s="86">
        <v>20</v>
      </c>
      <c r="H328" s="86">
        <v>0</v>
      </c>
      <c r="I328" s="86">
        <v>3</v>
      </c>
      <c r="J328" s="86">
        <v>0</v>
      </c>
      <c r="K328" s="86">
        <v>1</v>
      </c>
      <c r="L328" s="86">
        <v>0</v>
      </c>
      <c r="M328" s="86">
        <v>0</v>
      </c>
      <c r="N328" s="86">
        <v>0</v>
      </c>
      <c r="O328" s="86">
        <v>1</v>
      </c>
      <c r="P328" s="86">
        <v>0</v>
      </c>
      <c r="Q328" s="86">
        <v>2</v>
      </c>
      <c r="R328" s="86">
        <v>0</v>
      </c>
      <c r="S328" s="86">
        <v>2</v>
      </c>
      <c r="T328" s="86">
        <v>0</v>
      </c>
      <c r="U328" s="86">
        <v>0</v>
      </c>
    </row>
    <row r="329" spans="1:21" x14ac:dyDescent="0.3">
      <c r="A329" s="82"/>
      <c r="B329" s="82" t="s">
        <v>256</v>
      </c>
      <c r="C329" s="82"/>
      <c r="D329" s="86">
        <v>0</v>
      </c>
      <c r="E329" s="86">
        <v>13</v>
      </c>
      <c r="F329" s="86">
        <v>0</v>
      </c>
      <c r="G329" s="86">
        <v>13</v>
      </c>
      <c r="H329" s="86">
        <v>0</v>
      </c>
      <c r="I329" s="86">
        <v>0</v>
      </c>
      <c r="J329" s="86">
        <v>0</v>
      </c>
      <c r="K329" s="86">
        <v>0</v>
      </c>
      <c r="L329" s="86">
        <v>0</v>
      </c>
      <c r="M329" s="86">
        <v>0</v>
      </c>
      <c r="N329" s="86">
        <v>0</v>
      </c>
      <c r="O329" s="86">
        <v>0</v>
      </c>
      <c r="P329" s="86">
        <v>0</v>
      </c>
      <c r="Q329" s="86">
        <v>1</v>
      </c>
      <c r="R329" s="86">
        <v>0</v>
      </c>
      <c r="S329" s="86">
        <v>1</v>
      </c>
      <c r="T329" s="86">
        <v>0</v>
      </c>
      <c r="U329" s="86">
        <v>0</v>
      </c>
    </row>
    <row r="330" spans="1:21" x14ac:dyDescent="0.3">
      <c r="A330" s="82"/>
      <c r="B330" s="82" t="s">
        <v>257</v>
      </c>
      <c r="C330" s="82"/>
      <c r="D330" s="86">
        <v>2</v>
      </c>
      <c r="E330" s="86">
        <v>67</v>
      </c>
      <c r="F330" s="86">
        <v>2</v>
      </c>
      <c r="G330" s="86">
        <v>64</v>
      </c>
      <c r="H330" s="86">
        <v>0</v>
      </c>
      <c r="I330" s="86">
        <v>3</v>
      </c>
      <c r="J330" s="86">
        <v>0</v>
      </c>
      <c r="K330" s="86">
        <v>17</v>
      </c>
      <c r="L330" s="86">
        <v>0</v>
      </c>
      <c r="M330" s="86">
        <v>11</v>
      </c>
      <c r="N330" s="86">
        <v>0</v>
      </c>
      <c r="O330" s="86">
        <v>6</v>
      </c>
      <c r="P330" s="86">
        <v>0</v>
      </c>
      <c r="Q330" s="86">
        <v>0</v>
      </c>
      <c r="R330" s="86">
        <v>0</v>
      </c>
      <c r="S330" s="86">
        <v>0</v>
      </c>
      <c r="T330" s="86">
        <v>0</v>
      </c>
      <c r="U330" s="86">
        <v>0</v>
      </c>
    </row>
    <row r="331" spans="1:21" x14ac:dyDescent="0.3">
      <c r="A331" s="82"/>
      <c r="B331" s="82" t="s">
        <v>70</v>
      </c>
      <c r="C331" s="82"/>
      <c r="D331" s="86">
        <v>16</v>
      </c>
      <c r="E331" s="86">
        <v>340</v>
      </c>
      <c r="F331" s="86">
        <v>15</v>
      </c>
      <c r="G331" s="86">
        <v>327</v>
      </c>
      <c r="H331" s="86">
        <v>1</v>
      </c>
      <c r="I331" s="86">
        <v>13</v>
      </c>
      <c r="J331" s="86">
        <v>0</v>
      </c>
      <c r="K331" s="86">
        <v>6</v>
      </c>
      <c r="L331" s="86">
        <v>0</v>
      </c>
      <c r="M331" s="86">
        <v>4</v>
      </c>
      <c r="N331" s="86">
        <v>0</v>
      </c>
      <c r="O331" s="86">
        <v>2</v>
      </c>
      <c r="P331" s="86">
        <v>5</v>
      </c>
      <c r="Q331" s="86">
        <v>32</v>
      </c>
      <c r="R331" s="86">
        <v>5</v>
      </c>
      <c r="S331" s="86">
        <v>29</v>
      </c>
      <c r="T331" s="86">
        <v>0</v>
      </c>
      <c r="U331" s="86">
        <v>3</v>
      </c>
    </row>
    <row r="332" spans="1:21" x14ac:dyDescent="0.3">
      <c r="A332" s="82"/>
      <c r="B332" s="82"/>
      <c r="C332" s="82" t="s">
        <v>495</v>
      </c>
      <c r="D332" s="86">
        <v>5</v>
      </c>
      <c r="E332" s="86">
        <v>142</v>
      </c>
      <c r="F332" s="86">
        <v>5</v>
      </c>
      <c r="G332" s="86">
        <v>134</v>
      </c>
      <c r="H332" s="86">
        <v>0</v>
      </c>
      <c r="I332" s="86">
        <v>8</v>
      </c>
      <c r="J332" s="86">
        <v>0</v>
      </c>
      <c r="K332" s="86">
        <v>4</v>
      </c>
      <c r="L332" s="86">
        <v>0</v>
      </c>
      <c r="M332" s="86">
        <v>3</v>
      </c>
      <c r="N332" s="86">
        <v>0</v>
      </c>
      <c r="O332" s="86">
        <v>1</v>
      </c>
      <c r="P332" s="86">
        <v>3</v>
      </c>
      <c r="Q332" s="86">
        <v>14</v>
      </c>
      <c r="R332" s="86">
        <v>3</v>
      </c>
      <c r="S332" s="86">
        <v>12</v>
      </c>
      <c r="T332" s="86">
        <v>0</v>
      </c>
      <c r="U332" s="86">
        <v>2</v>
      </c>
    </row>
    <row r="333" spans="1:21" x14ac:dyDescent="0.3">
      <c r="A333" s="82"/>
      <c r="B333" s="82"/>
      <c r="C333" s="82" t="s">
        <v>494</v>
      </c>
      <c r="D333" s="86">
        <v>11</v>
      </c>
      <c r="E333" s="86">
        <v>198</v>
      </c>
      <c r="F333" s="86">
        <v>10</v>
      </c>
      <c r="G333" s="86">
        <v>193</v>
      </c>
      <c r="H333" s="86">
        <v>1</v>
      </c>
      <c r="I333" s="86">
        <v>5</v>
      </c>
      <c r="J333" s="86">
        <v>0</v>
      </c>
      <c r="K333" s="86">
        <v>2</v>
      </c>
      <c r="L333" s="86">
        <v>0</v>
      </c>
      <c r="M333" s="86">
        <v>1</v>
      </c>
      <c r="N333" s="86">
        <v>0</v>
      </c>
      <c r="O333" s="86">
        <v>1</v>
      </c>
      <c r="P333" s="86">
        <v>2</v>
      </c>
      <c r="Q333" s="86">
        <v>18</v>
      </c>
      <c r="R333" s="86">
        <v>2</v>
      </c>
      <c r="S333" s="86">
        <v>17</v>
      </c>
      <c r="T333" s="86">
        <v>0</v>
      </c>
      <c r="U333" s="86">
        <v>1</v>
      </c>
    </row>
    <row r="334" spans="1:21" x14ac:dyDescent="0.3">
      <c r="A334" s="82" t="s">
        <v>29</v>
      </c>
      <c r="B334" s="82"/>
      <c r="C334" s="82"/>
      <c r="D334" s="86">
        <v>92</v>
      </c>
      <c r="E334" s="86">
        <v>14708</v>
      </c>
      <c r="F334" s="86">
        <v>71</v>
      </c>
      <c r="G334" s="86">
        <v>14340</v>
      </c>
      <c r="H334" s="86">
        <v>21</v>
      </c>
      <c r="I334" s="86">
        <v>368</v>
      </c>
      <c r="J334" s="86">
        <v>11</v>
      </c>
      <c r="K334" s="86">
        <v>835</v>
      </c>
      <c r="L334" s="86">
        <v>4</v>
      </c>
      <c r="M334" s="86">
        <v>221</v>
      </c>
      <c r="N334" s="86">
        <v>7</v>
      </c>
      <c r="O334" s="86">
        <v>614</v>
      </c>
      <c r="P334" s="86">
        <v>34</v>
      </c>
      <c r="Q334" s="86">
        <v>689</v>
      </c>
      <c r="R334" s="86">
        <v>30</v>
      </c>
      <c r="S334" s="86">
        <v>591</v>
      </c>
      <c r="T334" s="86">
        <v>4</v>
      </c>
      <c r="U334" s="86">
        <v>98</v>
      </c>
    </row>
    <row r="335" spans="1:21" x14ac:dyDescent="0.3">
      <c r="A335" s="82"/>
      <c r="B335" s="82" t="s">
        <v>258</v>
      </c>
      <c r="C335" s="82"/>
      <c r="D335" s="86">
        <v>0</v>
      </c>
      <c r="E335" s="86">
        <v>59</v>
      </c>
      <c r="F335" s="86">
        <v>0</v>
      </c>
      <c r="G335" s="86">
        <v>58</v>
      </c>
      <c r="H335" s="86">
        <v>0</v>
      </c>
      <c r="I335" s="86">
        <v>1</v>
      </c>
      <c r="J335" s="86">
        <v>0</v>
      </c>
      <c r="K335" s="86">
        <v>4</v>
      </c>
      <c r="L335" s="86">
        <v>0</v>
      </c>
      <c r="M335" s="86">
        <v>3</v>
      </c>
      <c r="N335" s="86">
        <v>0</v>
      </c>
      <c r="O335" s="86">
        <v>1</v>
      </c>
      <c r="P335" s="86">
        <v>0</v>
      </c>
      <c r="Q335" s="86">
        <v>4</v>
      </c>
      <c r="R335" s="86">
        <v>0</v>
      </c>
      <c r="S335" s="86">
        <v>3</v>
      </c>
      <c r="T335" s="86">
        <v>0</v>
      </c>
      <c r="U335" s="86">
        <v>1</v>
      </c>
    </row>
    <row r="336" spans="1:21" x14ac:dyDescent="0.3">
      <c r="A336" s="82"/>
      <c r="B336" s="82" t="s">
        <v>259</v>
      </c>
      <c r="C336" s="82"/>
      <c r="D336" s="86">
        <v>18</v>
      </c>
      <c r="E336" s="86">
        <v>2788</v>
      </c>
      <c r="F336" s="86">
        <v>14</v>
      </c>
      <c r="G336" s="86">
        <v>2737</v>
      </c>
      <c r="H336" s="86">
        <v>4</v>
      </c>
      <c r="I336" s="86">
        <v>51</v>
      </c>
      <c r="J336" s="86">
        <v>1</v>
      </c>
      <c r="K336" s="86">
        <v>67</v>
      </c>
      <c r="L336" s="86">
        <v>0</v>
      </c>
      <c r="M336" s="86">
        <v>4</v>
      </c>
      <c r="N336" s="86">
        <v>1</v>
      </c>
      <c r="O336" s="86">
        <v>63</v>
      </c>
      <c r="P336" s="86">
        <v>2</v>
      </c>
      <c r="Q336" s="86">
        <v>111</v>
      </c>
      <c r="R336" s="86">
        <v>2</v>
      </c>
      <c r="S336" s="86">
        <v>98</v>
      </c>
      <c r="T336" s="86">
        <v>0</v>
      </c>
      <c r="U336" s="86">
        <v>13</v>
      </c>
    </row>
    <row r="337" spans="1:21" x14ac:dyDescent="0.3">
      <c r="A337" s="82"/>
      <c r="B337" s="82" t="s">
        <v>260</v>
      </c>
      <c r="C337" s="82"/>
      <c r="D337" s="86">
        <v>1</v>
      </c>
      <c r="E337" s="86">
        <v>262</v>
      </c>
      <c r="F337" s="86">
        <v>1</v>
      </c>
      <c r="G337" s="86">
        <v>261</v>
      </c>
      <c r="H337" s="86">
        <v>0</v>
      </c>
      <c r="I337" s="86">
        <v>1</v>
      </c>
      <c r="J337" s="86">
        <v>0</v>
      </c>
      <c r="K337" s="86">
        <v>6</v>
      </c>
      <c r="L337" s="86">
        <v>0</v>
      </c>
      <c r="M337" s="86">
        <v>1</v>
      </c>
      <c r="N337" s="86">
        <v>0</v>
      </c>
      <c r="O337" s="86">
        <v>5</v>
      </c>
      <c r="P337" s="86">
        <v>1</v>
      </c>
      <c r="Q337" s="86">
        <v>7</v>
      </c>
      <c r="R337" s="86">
        <v>1</v>
      </c>
      <c r="S337" s="86">
        <v>6</v>
      </c>
      <c r="T337" s="86">
        <v>0</v>
      </c>
      <c r="U337" s="86">
        <v>1</v>
      </c>
    </row>
    <row r="338" spans="1:21" x14ac:dyDescent="0.3">
      <c r="A338" s="82"/>
      <c r="B338" s="82" t="s">
        <v>261</v>
      </c>
      <c r="C338" s="82"/>
      <c r="D338" s="86">
        <v>2</v>
      </c>
      <c r="E338" s="86">
        <v>395</v>
      </c>
      <c r="F338" s="86">
        <v>2</v>
      </c>
      <c r="G338" s="86">
        <v>376</v>
      </c>
      <c r="H338" s="86">
        <v>0</v>
      </c>
      <c r="I338" s="86">
        <v>19</v>
      </c>
      <c r="J338" s="86">
        <v>0</v>
      </c>
      <c r="K338" s="86">
        <v>14</v>
      </c>
      <c r="L338" s="86">
        <v>0</v>
      </c>
      <c r="M338" s="86">
        <v>1</v>
      </c>
      <c r="N338" s="86">
        <v>0</v>
      </c>
      <c r="O338" s="86">
        <v>13</v>
      </c>
      <c r="P338" s="86">
        <v>1</v>
      </c>
      <c r="Q338" s="86">
        <v>28</v>
      </c>
      <c r="R338" s="86">
        <v>1</v>
      </c>
      <c r="S338" s="86">
        <v>23</v>
      </c>
      <c r="T338" s="86">
        <v>0</v>
      </c>
      <c r="U338" s="86">
        <v>5</v>
      </c>
    </row>
    <row r="339" spans="1:21" x14ac:dyDescent="0.3">
      <c r="A339" s="82"/>
      <c r="B339" s="82" t="s">
        <v>262</v>
      </c>
      <c r="C339" s="82"/>
      <c r="D339" s="86">
        <v>5</v>
      </c>
      <c r="E339" s="86">
        <v>757</v>
      </c>
      <c r="F339" s="86">
        <v>4</v>
      </c>
      <c r="G339" s="86">
        <v>728</v>
      </c>
      <c r="H339" s="86">
        <v>1</v>
      </c>
      <c r="I339" s="86">
        <v>29</v>
      </c>
      <c r="J339" s="86">
        <v>0</v>
      </c>
      <c r="K339" s="86">
        <v>40</v>
      </c>
      <c r="L339" s="86">
        <v>0</v>
      </c>
      <c r="M339" s="86">
        <v>13</v>
      </c>
      <c r="N339" s="86">
        <v>0</v>
      </c>
      <c r="O339" s="86">
        <v>27</v>
      </c>
      <c r="P339" s="86">
        <v>3</v>
      </c>
      <c r="Q339" s="86">
        <v>35</v>
      </c>
      <c r="R339" s="86">
        <v>3</v>
      </c>
      <c r="S339" s="86">
        <v>31</v>
      </c>
      <c r="T339" s="86">
        <v>0</v>
      </c>
      <c r="U339" s="86">
        <v>4</v>
      </c>
    </row>
    <row r="340" spans="1:21" x14ac:dyDescent="0.3">
      <c r="A340" s="82"/>
      <c r="B340" s="82" t="s">
        <v>263</v>
      </c>
      <c r="C340" s="82"/>
      <c r="D340" s="86">
        <v>0</v>
      </c>
      <c r="E340" s="86">
        <v>114</v>
      </c>
      <c r="F340" s="86">
        <v>0</v>
      </c>
      <c r="G340" s="86">
        <v>108</v>
      </c>
      <c r="H340" s="86">
        <v>0</v>
      </c>
      <c r="I340" s="86">
        <v>6</v>
      </c>
      <c r="J340" s="86">
        <v>0</v>
      </c>
      <c r="K340" s="86">
        <v>13</v>
      </c>
      <c r="L340" s="86">
        <v>0</v>
      </c>
      <c r="M340" s="86">
        <v>5</v>
      </c>
      <c r="N340" s="86">
        <v>0</v>
      </c>
      <c r="O340" s="86">
        <v>8</v>
      </c>
      <c r="P340" s="86">
        <v>0</v>
      </c>
      <c r="Q340" s="86">
        <v>3</v>
      </c>
      <c r="R340" s="86">
        <v>0</v>
      </c>
      <c r="S340" s="86">
        <v>2</v>
      </c>
      <c r="T340" s="86">
        <v>0</v>
      </c>
      <c r="U340" s="86">
        <v>1</v>
      </c>
    </row>
    <row r="341" spans="1:21" x14ac:dyDescent="0.3">
      <c r="A341" s="82"/>
      <c r="B341" s="82" t="s">
        <v>264</v>
      </c>
      <c r="C341" s="82"/>
      <c r="D341" s="86">
        <v>0</v>
      </c>
      <c r="E341" s="86">
        <v>81</v>
      </c>
      <c r="F341" s="86">
        <v>0</v>
      </c>
      <c r="G341" s="86">
        <v>74</v>
      </c>
      <c r="H341" s="86">
        <v>0</v>
      </c>
      <c r="I341" s="86">
        <v>7</v>
      </c>
      <c r="J341" s="86">
        <v>0</v>
      </c>
      <c r="K341" s="86">
        <v>19</v>
      </c>
      <c r="L341" s="86">
        <v>0</v>
      </c>
      <c r="M341" s="86">
        <v>8</v>
      </c>
      <c r="N341" s="86">
        <v>0</v>
      </c>
      <c r="O341" s="86">
        <v>11</v>
      </c>
      <c r="P341" s="86">
        <v>0</v>
      </c>
      <c r="Q341" s="86">
        <v>4</v>
      </c>
      <c r="R341" s="86">
        <v>0</v>
      </c>
      <c r="S341" s="86">
        <v>3</v>
      </c>
      <c r="T341" s="86">
        <v>0</v>
      </c>
      <c r="U341" s="86">
        <v>1</v>
      </c>
    </row>
    <row r="342" spans="1:21" x14ac:dyDescent="0.3">
      <c r="A342" s="82"/>
      <c r="B342" s="82" t="s">
        <v>265</v>
      </c>
      <c r="C342" s="82"/>
      <c r="D342" s="86">
        <v>2</v>
      </c>
      <c r="E342" s="86">
        <v>443</v>
      </c>
      <c r="F342" s="86">
        <v>2</v>
      </c>
      <c r="G342" s="86">
        <v>436</v>
      </c>
      <c r="H342" s="86">
        <v>0</v>
      </c>
      <c r="I342" s="86">
        <v>7</v>
      </c>
      <c r="J342" s="86">
        <v>0</v>
      </c>
      <c r="K342" s="86">
        <v>20</v>
      </c>
      <c r="L342" s="86">
        <v>0</v>
      </c>
      <c r="M342" s="86">
        <v>0</v>
      </c>
      <c r="N342" s="86">
        <v>0</v>
      </c>
      <c r="O342" s="86">
        <v>20</v>
      </c>
      <c r="P342" s="86">
        <v>0</v>
      </c>
      <c r="Q342" s="86">
        <v>14</v>
      </c>
      <c r="R342" s="86">
        <v>0</v>
      </c>
      <c r="S342" s="86">
        <v>12</v>
      </c>
      <c r="T342" s="86">
        <v>0</v>
      </c>
      <c r="U342" s="86">
        <v>2</v>
      </c>
    </row>
    <row r="343" spans="1:21" x14ac:dyDescent="0.3">
      <c r="A343" s="82"/>
      <c r="B343" s="82" t="s">
        <v>266</v>
      </c>
      <c r="C343" s="82"/>
      <c r="D343" s="86">
        <v>6</v>
      </c>
      <c r="E343" s="86">
        <v>849</v>
      </c>
      <c r="F343" s="86">
        <v>5</v>
      </c>
      <c r="G343" s="86">
        <v>833</v>
      </c>
      <c r="H343" s="86">
        <v>1</v>
      </c>
      <c r="I343" s="86">
        <v>16</v>
      </c>
      <c r="J343" s="86">
        <v>0</v>
      </c>
      <c r="K343" s="86">
        <v>37</v>
      </c>
      <c r="L343" s="86">
        <v>0</v>
      </c>
      <c r="M343" s="86">
        <v>7</v>
      </c>
      <c r="N343" s="86">
        <v>0</v>
      </c>
      <c r="O343" s="86">
        <v>30</v>
      </c>
      <c r="P343" s="86">
        <v>3</v>
      </c>
      <c r="Q343" s="86">
        <v>28</v>
      </c>
      <c r="R343" s="86">
        <v>3</v>
      </c>
      <c r="S343" s="86">
        <v>24</v>
      </c>
      <c r="T343" s="86">
        <v>0</v>
      </c>
      <c r="U343" s="86">
        <v>4</v>
      </c>
    </row>
    <row r="344" spans="1:21" x14ac:dyDescent="0.3">
      <c r="A344" s="82"/>
      <c r="B344" s="82" t="s">
        <v>267</v>
      </c>
      <c r="C344" s="82"/>
      <c r="D344" s="86">
        <v>5</v>
      </c>
      <c r="E344" s="86">
        <v>681</v>
      </c>
      <c r="F344" s="86">
        <v>5</v>
      </c>
      <c r="G344" s="86">
        <v>667</v>
      </c>
      <c r="H344" s="86">
        <v>0</v>
      </c>
      <c r="I344" s="86">
        <v>14</v>
      </c>
      <c r="J344" s="86">
        <v>1</v>
      </c>
      <c r="K344" s="86">
        <v>44</v>
      </c>
      <c r="L344" s="86">
        <v>0</v>
      </c>
      <c r="M344" s="86">
        <v>8</v>
      </c>
      <c r="N344" s="86">
        <v>1</v>
      </c>
      <c r="O344" s="86">
        <v>36</v>
      </c>
      <c r="P344" s="86">
        <v>2</v>
      </c>
      <c r="Q344" s="86">
        <v>33</v>
      </c>
      <c r="R344" s="86">
        <v>2</v>
      </c>
      <c r="S344" s="86">
        <v>28</v>
      </c>
      <c r="T344" s="86">
        <v>0</v>
      </c>
      <c r="U344" s="86">
        <v>5</v>
      </c>
    </row>
    <row r="345" spans="1:21" x14ac:dyDescent="0.3">
      <c r="A345" s="82"/>
      <c r="B345" s="82" t="s">
        <v>268</v>
      </c>
      <c r="C345" s="82"/>
      <c r="D345" s="86">
        <v>3</v>
      </c>
      <c r="E345" s="86">
        <v>718</v>
      </c>
      <c r="F345" s="86">
        <v>2</v>
      </c>
      <c r="G345" s="86">
        <v>702</v>
      </c>
      <c r="H345" s="86">
        <v>1</v>
      </c>
      <c r="I345" s="86">
        <v>16</v>
      </c>
      <c r="J345" s="86">
        <v>2</v>
      </c>
      <c r="K345" s="86">
        <v>137</v>
      </c>
      <c r="L345" s="86">
        <v>2</v>
      </c>
      <c r="M345" s="86">
        <v>39</v>
      </c>
      <c r="N345" s="86">
        <v>0</v>
      </c>
      <c r="O345" s="86">
        <v>98</v>
      </c>
      <c r="P345" s="86">
        <v>3</v>
      </c>
      <c r="Q345" s="86">
        <v>60</v>
      </c>
      <c r="R345" s="86">
        <v>3</v>
      </c>
      <c r="S345" s="86">
        <v>54</v>
      </c>
      <c r="T345" s="86">
        <v>0</v>
      </c>
      <c r="U345" s="86">
        <v>6</v>
      </c>
    </row>
    <row r="346" spans="1:21" x14ac:dyDescent="0.3">
      <c r="A346" s="82"/>
      <c r="B346" s="82" t="s">
        <v>269</v>
      </c>
      <c r="C346" s="82"/>
      <c r="D346" s="86">
        <v>10</v>
      </c>
      <c r="E346" s="86">
        <v>759</v>
      </c>
      <c r="F346" s="86">
        <v>6</v>
      </c>
      <c r="G346" s="86">
        <v>732</v>
      </c>
      <c r="H346" s="86">
        <v>4</v>
      </c>
      <c r="I346" s="86">
        <v>27</v>
      </c>
      <c r="J346" s="86">
        <v>1</v>
      </c>
      <c r="K346" s="86">
        <v>39</v>
      </c>
      <c r="L346" s="86">
        <v>0</v>
      </c>
      <c r="M346" s="86">
        <v>24</v>
      </c>
      <c r="N346" s="86">
        <v>1</v>
      </c>
      <c r="O346" s="86">
        <v>15</v>
      </c>
      <c r="P346" s="86">
        <v>1</v>
      </c>
      <c r="Q346" s="86">
        <v>34</v>
      </c>
      <c r="R346" s="86">
        <v>1</v>
      </c>
      <c r="S346" s="86">
        <v>32</v>
      </c>
      <c r="T346" s="86">
        <v>0</v>
      </c>
      <c r="U346" s="86">
        <v>2</v>
      </c>
    </row>
    <row r="347" spans="1:21" x14ac:dyDescent="0.3">
      <c r="A347" s="82"/>
      <c r="B347" s="82" t="s">
        <v>270</v>
      </c>
      <c r="C347" s="82"/>
      <c r="D347" s="86">
        <v>1</v>
      </c>
      <c r="E347" s="86">
        <v>245</v>
      </c>
      <c r="F347" s="86">
        <v>1</v>
      </c>
      <c r="G347" s="86">
        <v>236</v>
      </c>
      <c r="H347" s="86">
        <v>0</v>
      </c>
      <c r="I347" s="86">
        <v>9</v>
      </c>
      <c r="J347" s="86">
        <v>0</v>
      </c>
      <c r="K347" s="86">
        <v>12</v>
      </c>
      <c r="L347" s="86">
        <v>0</v>
      </c>
      <c r="M347" s="86">
        <v>0</v>
      </c>
      <c r="N347" s="86">
        <v>0</v>
      </c>
      <c r="O347" s="86">
        <v>12</v>
      </c>
      <c r="P347" s="86">
        <v>1</v>
      </c>
      <c r="Q347" s="86">
        <v>10</v>
      </c>
      <c r="R347" s="86">
        <v>1</v>
      </c>
      <c r="S347" s="86">
        <v>5</v>
      </c>
      <c r="T347" s="86">
        <v>0</v>
      </c>
      <c r="U347" s="86">
        <v>5</v>
      </c>
    </row>
    <row r="348" spans="1:21" x14ac:dyDescent="0.3">
      <c r="A348" s="82"/>
      <c r="B348" s="82" t="s">
        <v>271</v>
      </c>
      <c r="C348" s="82"/>
      <c r="D348" s="86">
        <v>1</v>
      </c>
      <c r="E348" s="86">
        <v>96</v>
      </c>
      <c r="F348" s="86">
        <v>1</v>
      </c>
      <c r="G348" s="86">
        <v>94</v>
      </c>
      <c r="H348" s="86">
        <v>0</v>
      </c>
      <c r="I348" s="86">
        <v>2</v>
      </c>
      <c r="J348" s="86">
        <v>0</v>
      </c>
      <c r="K348" s="86">
        <v>4</v>
      </c>
      <c r="L348" s="86">
        <v>0</v>
      </c>
      <c r="M348" s="86">
        <v>0</v>
      </c>
      <c r="N348" s="86">
        <v>0</v>
      </c>
      <c r="O348" s="86">
        <v>4</v>
      </c>
      <c r="P348" s="86">
        <v>0</v>
      </c>
      <c r="Q348" s="86">
        <v>1</v>
      </c>
      <c r="R348" s="86">
        <v>0</v>
      </c>
      <c r="S348" s="86">
        <v>1</v>
      </c>
      <c r="T348" s="86">
        <v>0</v>
      </c>
      <c r="U348" s="86">
        <v>0</v>
      </c>
    </row>
    <row r="349" spans="1:21" x14ac:dyDescent="0.3">
      <c r="A349" s="82"/>
      <c r="B349" s="82" t="s">
        <v>272</v>
      </c>
      <c r="C349" s="82"/>
      <c r="D349" s="86">
        <v>0</v>
      </c>
      <c r="E349" s="86">
        <v>70</v>
      </c>
      <c r="F349" s="86">
        <v>0</v>
      </c>
      <c r="G349" s="86">
        <v>68</v>
      </c>
      <c r="H349" s="86">
        <v>0</v>
      </c>
      <c r="I349" s="86">
        <v>2</v>
      </c>
      <c r="J349" s="86">
        <v>1</v>
      </c>
      <c r="K349" s="86">
        <v>8</v>
      </c>
      <c r="L349" s="86">
        <v>1</v>
      </c>
      <c r="M349" s="86">
        <v>3</v>
      </c>
      <c r="N349" s="86">
        <v>0</v>
      </c>
      <c r="O349" s="86">
        <v>5</v>
      </c>
      <c r="P349" s="86">
        <v>1</v>
      </c>
      <c r="Q349" s="86">
        <v>11</v>
      </c>
      <c r="R349" s="86">
        <v>1</v>
      </c>
      <c r="S349" s="86">
        <v>9</v>
      </c>
      <c r="T349" s="86">
        <v>0</v>
      </c>
      <c r="U349" s="86">
        <v>2</v>
      </c>
    </row>
    <row r="350" spans="1:21" x14ac:dyDescent="0.3">
      <c r="A350" s="82"/>
      <c r="B350" s="82" t="s">
        <v>273</v>
      </c>
      <c r="C350" s="82"/>
      <c r="D350" s="86">
        <v>0</v>
      </c>
      <c r="E350" s="86">
        <v>195</v>
      </c>
      <c r="F350" s="86">
        <v>0</v>
      </c>
      <c r="G350" s="86">
        <v>193</v>
      </c>
      <c r="H350" s="86">
        <v>0</v>
      </c>
      <c r="I350" s="86">
        <v>2</v>
      </c>
      <c r="J350" s="86">
        <v>0</v>
      </c>
      <c r="K350" s="86">
        <v>5</v>
      </c>
      <c r="L350" s="86">
        <v>0</v>
      </c>
      <c r="M350" s="86">
        <v>1</v>
      </c>
      <c r="N350" s="86">
        <v>0</v>
      </c>
      <c r="O350" s="86">
        <v>4</v>
      </c>
      <c r="P350" s="86">
        <v>0</v>
      </c>
      <c r="Q350" s="86">
        <v>13</v>
      </c>
      <c r="R350" s="86">
        <v>0</v>
      </c>
      <c r="S350" s="86">
        <v>11</v>
      </c>
      <c r="T350" s="86">
        <v>0</v>
      </c>
      <c r="U350" s="86">
        <v>2</v>
      </c>
    </row>
    <row r="351" spans="1:21" x14ac:dyDescent="0.3">
      <c r="A351" s="82"/>
      <c r="B351" s="82" t="s">
        <v>274</v>
      </c>
      <c r="C351" s="82"/>
      <c r="D351" s="86">
        <v>2</v>
      </c>
      <c r="E351" s="86">
        <v>150</v>
      </c>
      <c r="F351" s="86">
        <v>2</v>
      </c>
      <c r="G351" s="86">
        <v>144</v>
      </c>
      <c r="H351" s="86">
        <v>0</v>
      </c>
      <c r="I351" s="86">
        <v>6</v>
      </c>
      <c r="J351" s="86">
        <v>0</v>
      </c>
      <c r="K351" s="86">
        <v>18</v>
      </c>
      <c r="L351" s="86">
        <v>0</v>
      </c>
      <c r="M351" s="86">
        <v>9</v>
      </c>
      <c r="N351" s="86">
        <v>0</v>
      </c>
      <c r="O351" s="86">
        <v>9</v>
      </c>
      <c r="P351" s="86">
        <v>0</v>
      </c>
      <c r="Q351" s="86">
        <v>1</v>
      </c>
      <c r="R351" s="86">
        <v>0</v>
      </c>
      <c r="S351" s="86">
        <v>1</v>
      </c>
      <c r="T351" s="86">
        <v>0</v>
      </c>
      <c r="U351" s="86">
        <v>0</v>
      </c>
    </row>
    <row r="352" spans="1:21" x14ac:dyDescent="0.3">
      <c r="A352" s="82"/>
      <c r="B352" s="82" t="s">
        <v>275</v>
      </c>
      <c r="C352" s="82"/>
      <c r="D352" s="86">
        <v>0</v>
      </c>
      <c r="E352" s="86">
        <v>17</v>
      </c>
      <c r="F352" s="86">
        <v>0</v>
      </c>
      <c r="G352" s="86">
        <v>16</v>
      </c>
      <c r="H352" s="86">
        <v>0</v>
      </c>
      <c r="I352" s="86">
        <v>1</v>
      </c>
      <c r="J352" s="86">
        <v>0</v>
      </c>
      <c r="K352" s="86">
        <v>2</v>
      </c>
      <c r="L352" s="86">
        <v>0</v>
      </c>
      <c r="M352" s="86">
        <v>0</v>
      </c>
      <c r="N352" s="86">
        <v>0</v>
      </c>
      <c r="O352" s="86">
        <v>2</v>
      </c>
      <c r="P352" s="86">
        <v>0</v>
      </c>
      <c r="Q352" s="86">
        <v>0</v>
      </c>
      <c r="R352" s="86">
        <v>0</v>
      </c>
      <c r="S352" s="86">
        <v>0</v>
      </c>
      <c r="T352" s="86">
        <v>0</v>
      </c>
      <c r="U352" s="86">
        <v>0</v>
      </c>
    </row>
    <row r="353" spans="1:21" x14ac:dyDescent="0.3">
      <c r="A353" s="82"/>
      <c r="B353" s="82" t="s">
        <v>276</v>
      </c>
      <c r="C353" s="82"/>
      <c r="D353" s="86">
        <v>3</v>
      </c>
      <c r="E353" s="86">
        <v>232</v>
      </c>
      <c r="F353" s="86">
        <v>3</v>
      </c>
      <c r="G353" s="86">
        <v>232</v>
      </c>
      <c r="H353" s="86">
        <v>0</v>
      </c>
      <c r="I353" s="86">
        <v>0</v>
      </c>
      <c r="J353" s="86">
        <v>0</v>
      </c>
      <c r="K353" s="86">
        <v>15</v>
      </c>
      <c r="L353" s="86">
        <v>0</v>
      </c>
      <c r="M353" s="86">
        <v>5</v>
      </c>
      <c r="N353" s="86">
        <v>0</v>
      </c>
      <c r="O353" s="86">
        <v>10</v>
      </c>
      <c r="P353" s="86">
        <v>1</v>
      </c>
      <c r="Q353" s="86">
        <v>15</v>
      </c>
      <c r="R353" s="86">
        <v>1</v>
      </c>
      <c r="S353" s="86">
        <v>13</v>
      </c>
      <c r="T353" s="86">
        <v>0</v>
      </c>
      <c r="U353" s="86">
        <v>2</v>
      </c>
    </row>
    <row r="354" spans="1:21" x14ac:dyDescent="0.3">
      <c r="A354" s="82"/>
      <c r="B354" s="82" t="s">
        <v>277</v>
      </c>
      <c r="C354" s="82"/>
      <c r="D354" s="86">
        <v>0</v>
      </c>
      <c r="E354" s="86">
        <v>83</v>
      </c>
      <c r="F354" s="86">
        <v>0</v>
      </c>
      <c r="G354" s="86">
        <v>81</v>
      </c>
      <c r="H354" s="86">
        <v>0</v>
      </c>
      <c r="I354" s="86">
        <v>2</v>
      </c>
      <c r="J354" s="86">
        <v>0</v>
      </c>
      <c r="K354" s="86">
        <v>4</v>
      </c>
      <c r="L354" s="86">
        <v>0</v>
      </c>
      <c r="M354" s="86">
        <v>3</v>
      </c>
      <c r="N354" s="86">
        <v>0</v>
      </c>
      <c r="O354" s="86">
        <v>1</v>
      </c>
      <c r="P354" s="86">
        <v>1</v>
      </c>
      <c r="Q354" s="86">
        <v>7</v>
      </c>
      <c r="R354" s="86">
        <v>1</v>
      </c>
      <c r="S354" s="86">
        <v>6</v>
      </c>
      <c r="T354" s="86">
        <v>0</v>
      </c>
      <c r="U354" s="86">
        <v>1</v>
      </c>
    </row>
    <row r="355" spans="1:21" x14ac:dyDescent="0.3">
      <c r="A355" s="82"/>
      <c r="B355" s="82" t="s">
        <v>278</v>
      </c>
      <c r="C355" s="82"/>
      <c r="D355" s="86">
        <v>1</v>
      </c>
      <c r="E355" s="86">
        <v>442</v>
      </c>
      <c r="F355" s="86">
        <v>1</v>
      </c>
      <c r="G355" s="86">
        <v>428</v>
      </c>
      <c r="H355" s="86">
        <v>0</v>
      </c>
      <c r="I355" s="86">
        <v>14</v>
      </c>
      <c r="J355" s="86">
        <v>0</v>
      </c>
      <c r="K355" s="86">
        <v>11</v>
      </c>
      <c r="L355" s="86">
        <v>0</v>
      </c>
      <c r="M355" s="86">
        <v>5</v>
      </c>
      <c r="N355" s="86">
        <v>0</v>
      </c>
      <c r="O355" s="86">
        <v>6</v>
      </c>
      <c r="P355" s="86">
        <v>0</v>
      </c>
      <c r="Q355" s="86">
        <v>20</v>
      </c>
      <c r="R355" s="86">
        <v>0</v>
      </c>
      <c r="S355" s="86">
        <v>18</v>
      </c>
      <c r="T355" s="86">
        <v>0</v>
      </c>
      <c r="U355" s="86">
        <v>2</v>
      </c>
    </row>
    <row r="356" spans="1:21" x14ac:dyDescent="0.3">
      <c r="A356" s="82"/>
      <c r="B356" s="82" t="s">
        <v>279</v>
      </c>
      <c r="C356" s="82"/>
      <c r="D356" s="86">
        <v>5</v>
      </c>
      <c r="E356" s="86">
        <v>308</v>
      </c>
      <c r="F356" s="86">
        <v>3</v>
      </c>
      <c r="G356" s="86">
        <v>294</v>
      </c>
      <c r="H356" s="86">
        <v>2</v>
      </c>
      <c r="I356" s="86">
        <v>14</v>
      </c>
      <c r="J356" s="86">
        <v>2</v>
      </c>
      <c r="K356" s="86">
        <v>78</v>
      </c>
      <c r="L356" s="86">
        <v>1</v>
      </c>
      <c r="M356" s="86">
        <v>41</v>
      </c>
      <c r="N356" s="86">
        <v>1</v>
      </c>
      <c r="O356" s="86">
        <v>37</v>
      </c>
      <c r="P356" s="86">
        <v>1</v>
      </c>
      <c r="Q356" s="86">
        <v>36</v>
      </c>
      <c r="R356" s="86">
        <v>1</v>
      </c>
      <c r="S356" s="86">
        <v>29</v>
      </c>
      <c r="T356" s="86">
        <v>0</v>
      </c>
      <c r="U356" s="86">
        <v>7</v>
      </c>
    </row>
    <row r="357" spans="1:21" x14ac:dyDescent="0.3">
      <c r="A357" s="82"/>
      <c r="B357" s="82" t="s">
        <v>29</v>
      </c>
      <c r="C357" s="82"/>
      <c r="D357" s="86">
        <v>2</v>
      </c>
      <c r="E357" s="86">
        <v>833</v>
      </c>
      <c r="F357" s="86">
        <v>1</v>
      </c>
      <c r="G357" s="86">
        <v>812</v>
      </c>
      <c r="H357" s="86">
        <v>1</v>
      </c>
      <c r="I357" s="86">
        <v>21</v>
      </c>
      <c r="J357" s="86">
        <v>0</v>
      </c>
      <c r="K357" s="86">
        <v>22</v>
      </c>
      <c r="L357" s="86">
        <v>0</v>
      </c>
      <c r="M357" s="86">
        <v>4</v>
      </c>
      <c r="N357" s="86">
        <v>0</v>
      </c>
      <c r="O357" s="86">
        <v>18</v>
      </c>
      <c r="P357" s="86">
        <v>4</v>
      </c>
      <c r="Q357" s="86">
        <v>41</v>
      </c>
      <c r="R357" s="86">
        <v>1</v>
      </c>
      <c r="S357" s="86">
        <v>37</v>
      </c>
      <c r="T357" s="86">
        <v>3</v>
      </c>
      <c r="U357" s="86">
        <v>4</v>
      </c>
    </row>
    <row r="358" spans="1:21" x14ac:dyDescent="0.3">
      <c r="A358" s="82"/>
      <c r="B358" s="82" t="s">
        <v>280</v>
      </c>
      <c r="C358" s="82"/>
      <c r="D358" s="86">
        <v>1</v>
      </c>
      <c r="E358" s="86">
        <v>219</v>
      </c>
      <c r="F358" s="86">
        <v>0</v>
      </c>
      <c r="G358" s="86">
        <v>214</v>
      </c>
      <c r="H358" s="86">
        <v>1</v>
      </c>
      <c r="I358" s="86">
        <v>5</v>
      </c>
      <c r="J358" s="86">
        <v>0</v>
      </c>
      <c r="K358" s="86">
        <v>9</v>
      </c>
      <c r="L358" s="86">
        <v>0</v>
      </c>
      <c r="M358" s="86">
        <v>0</v>
      </c>
      <c r="N358" s="86">
        <v>0</v>
      </c>
      <c r="O358" s="86">
        <v>9</v>
      </c>
      <c r="P358" s="86">
        <v>0</v>
      </c>
      <c r="Q358" s="86">
        <v>5</v>
      </c>
      <c r="R358" s="86">
        <v>0</v>
      </c>
      <c r="S358" s="86">
        <v>4</v>
      </c>
      <c r="T358" s="86">
        <v>0</v>
      </c>
      <c r="U358" s="86">
        <v>1</v>
      </c>
    </row>
    <row r="359" spans="1:21" x14ac:dyDescent="0.3">
      <c r="A359" s="82"/>
      <c r="B359" s="82" t="s">
        <v>281</v>
      </c>
      <c r="C359" s="82"/>
      <c r="D359" s="86">
        <v>0</v>
      </c>
      <c r="E359" s="86">
        <v>40</v>
      </c>
      <c r="F359" s="86">
        <v>0</v>
      </c>
      <c r="G359" s="86">
        <v>39</v>
      </c>
      <c r="H359" s="86">
        <v>0</v>
      </c>
      <c r="I359" s="86">
        <v>1</v>
      </c>
      <c r="J359" s="86">
        <v>0</v>
      </c>
      <c r="K359" s="86">
        <v>4</v>
      </c>
      <c r="L359" s="86">
        <v>0</v>
      </c>
      <c r="M359" s="86">
        <v>2</v>
      </c>
      <c r="N359" s="86">
        <v>0</v>
      </c>
      <c r="O359" s="86">
        <v>2</v>
      </c>
      <c r="P359" s="86">
        <v>0</v>
      </c>
      <c r="Q359" s="86">
        <v>1</v>
      </c>
      <c r="R359" s="86">
        <v>0</v>
      </c>
      <c r="S359" s="86">
        <v>1</v>
      </c>
      <c r="T359" s="86">
        <v>0</v>
      </c>
      <c r="U359" s="86">
        <v>0</v>
      </c>
    </row>
    <row r="360" spans="1:21" x14ac:dyDescent="0.3">
      <c r="A360" s="82"/>
      <c r="B360" s="82" t="s">
        <v>282</v>
      </c>
      <c r="C360" s="82"/>
      <c r="D360" s="86">
        <v>2</v>
      </c>
      <c r="E360" s="86">
        <v>170</v>
      </c>
      <c r="F360" s="86">
        <v>1</v>
      </c>
      <c r="G360" s="86">
        <v>168</v>
      </c>
      <c r="H360" s="86">
        <v>1</v>
      </c>
      <c r="I360" s="86">
        <v>2</v>
      </c>
      <c r="J360" s="86">
        <v>0</v>
      </c>
      <c r="K360" s="86">
        <v>20</v>
      </c>
      <c r="L360" s="86">
        <v>0</v>
      </c>
      <c r="M360" s="86">
        <v>6</v>
      </c>
      <c r="N360" s="86">
        <v>0</v>
      </c>
      <c r="O360" s="86">
        <v>14</v>
      </c>
      <c r="P360" s="86">
        <v>1</v>
      </c>
      <c r="Q360" s="86">
        <v>15</v>
      </c>
      <c r="R360" s="86">
        <v>1</v>
      </c>
      <c r="S360" s="86">
        <v>14</v>
      </c>
      <c r="T360" s="86">
        <v>0</v>
      </c>
      <c r="U360" s="86">
        <v>1</v>
      </c>
    </row>
    <row r="361" spans="1:21" x14ac:dyDescent="0.3">
      <c r="A361" s="82"/>
      <c r="B361" s="82" t="s">
        <v>283</v>
      </c>
      <c r="C361" s="82"/>
      <c r="D361" s="86">
        <v>0</v>
      </c>
      <c r="E361" s="86">
        <v>144</v>
      </c>
      <c r="F361" s="86">
        <v>0</v>
      </c>
      <c r="G361" s="86">
        <v>138</v>
      </c>
      <c r="H361" s="86">
        <v>0</v>
      </c>
      <c r="I361" s="86">
        <v>6</v>
      </c>
      <c r="J361" s="86">
        <v>0</v>
      </c>
      <c r="K361" s="86">
        <v>8</v>
      </c>
      <c r="L361" s="86">
        <v>0</v>
      </c>
      <c r="M361" s="86">
        <v>4</v>
      </c>
      <c r="N361" s="86">
        <v>0</v>
      </c>
      <c r="O361" s="86">
        <v>4</v>
      </c>
      <c r="P361" s="86">
        <v>1</v>
      </c>
      <c r="Q361" s="86">
        <v>3</v>
      </c>
      <c r="R361" s="86">
        <v>1</v>
      </c>
      <c r="S361" s="86">
        <v>3</v>
      </c>
      <c r="T361" s="86">
        <v>0</v>
      </c>
      <c r="U361" s="86">
        <v>0</v>
      </c>
    </row>
    <row r="362" spans="1:21" x14ac:dyDescent="0.3">
      <c r="A362" s="82"/>
      <c r="B362" s="82" t="s">
        <v>284</v>
      </c>
      <c r="C362" s="82"/>
      <c r="D362" s="86">
        <v>8</v>
      </c>
      <c r="E362" s="86">
        <v>1798</v>
      </c>
      <c r="F362" s="86">
        <v>8</v>
      </c>
      <c r="G362" s="86">
        <v>1753</v>
      </c>
      <c r="H362" s="86">
        <v>0</v>
      </c>
      <c r="I362" s="86">
        <v>45</v>
      </c>
      <c r="J362" s="86">
        <v>3</v>
      </c>
      <c r="K362" s="86">
        <v>86</v>
      </c>
      <c r="L362" s="86">
        <v>0</v>
      </c>
      <c r="M362" s="86">
        <v>3</v>
      </c>
      <c r="N362" s="86">
        <v>3</v>
      </c>
      <c r="O362" s="86">
        <v>83</v>
      </c>
      <c r="P362" s="86">
        <v>2</v>
      </c>
      <c r="Q362" s="86">
        <v>56</v>
      </c>
      <c r="R362" s="86">
        <v>2</v>
      </c>
      <c r="S362" s="86">
        <v>46</v>
      </c>
      <c r="T362" s="86">
        <v>0</v>
      </c>
      <c r="U362" s="86">
        <v>10</v>
      </c>
    </row>
    <row r="363" spans="1:21" x14ac:dyDescent="0.3">
      <c r="A363" s="82"/>
      <c r="B363" s="82" t="s">
        <v>285</v>
      </c>
      <c r="C363" s="82"/>
      <c r="D363" s="86">
        <v>3</v>
      </c>
      <c r="E363" s="86">
        <v>106</v>
      </c>
      <c r="F363" s="86">
        <v>2</v>
      </c>
      <c r="G363" s="86">
        <v>102</v>
      </c>
      <c r="H363" s="86">
        <v>1</v>
      </c>
      <c r="I363" s="86">
        <v>4</v>
      </c>
      <c r="J363" s="86">
        <v>0</v>
      </c>
      <c r="K363" s="86">
        <v>0</v>
      </c>
      <c r="L363" s="86">
        <v>0</v>
      </c>
      <c r="M363" s="86">
        <v>0</v>
      </c>
      <c r="N363" s="86">
        <v>0</v>
      </c>
      <c r="O363" s="86">
        <v>0</v>
      </c>
      <c r="P363" s="86">
        <v>1</v>
      </c>
      <c r="Q363" s="86">
        <v>6</v>
      </c>
      <c r="R363" s="86">
        <v>1</v>
      </c>
      <c r="S363" s="86">
        <v>6</v>
      </c>
      <c r="T363" s="86">
        <v>0</v>
      </c>
      <c r="U363" s="86">
        <v>0</v>
      </c>
    </row>
    <row r="364" spans="1:21" x14ac:dyDescent="0.3">
      <c r="A364" s="82"/>
      <c r="B364" s="82" t="s">
        <v>286</v>
      </c>
      <c r="C364" s="82"/>
      <c r="D364" s="86">
        <v>0</v>
      </c>
      <c r="E364" s="86">
        <v>115</v>
      </c>
      <c r="F364" s="86">
        <v>0</v>
      </c>
      <c r="G364" s="86">
        <v>106</v>
      </c>
      <c r="H364" s="86">
        <v>0</v>
      </c>
      <c r="I364" s="86">
        <v>9</v>
      </c>
      <c r="J364" s="86">
        <v>0</v>
      </c>
      <c r="K364" s="86">
        <v>12</v>
      </c>
      <c r="L364" s="86">
        <v>0</v>
      </c>
      <c r="M364" s="86">
        <v>0</v>
      </c>
      <c r="N364" s="86">
        <v>0</v>
      </c>
      <c r="O364" s="86">
        <v>12</v>
      </c>
      <c r="P364" s="86">
        <v>1</v>
      </c>
      <c r="Q364" s="86">
        <v>7</v>
      </c>
      <c r="R364" s="86">
        <v>1</v>
      </c>
      <c r="S364" s="86">
        <v>4</v>
      </c>
      <c r="T364" s="86">
        <v>0</v>
      </c>
      <c r="U364" s="86">
        <v>3</v>
      </c>
    </row>
    <row r="365" spans="1:21" x14ac:dyDescent="0.3">
      <c r="A365" s="82"/>
      <c r="B365" s="82" t="s">
        <v>287</v>
      </c>
      <c r="C365" s="82"/>
      <c r="D365" s="86">
        <v>2</v>
      </c>
      <c r="E365" s="86">
        <v>442</v>
      </c>
      <c r="F365" s="86">
        <v>1</v>
      </c>
      <c r="G365" s="86">
        <v>436</v>
      </c>
      <c r="H365" s="86">
        <v>1</v>
      </c>
      <c r="I365" s="86">
        <v>6</v>
      </c>
      <c r="J365" s="86">
        <v>0</v>
      </c>
      <c r="K365" s="86">
        <v>18</v>
      </c>
      <c r="L365" s="86">
        <v>0</v>
      </c>
      <c r="M365" s="86">
        <v>4</v>
      </c>
      <c r="N365" s="86">
        <v>0</v>
      </c>
      <c r="O365" s="86">
        <v>14</v>
      </c>
      <c r="P365" s="86">
        <v>0</v>
      </c>
      <c r="Q365" s="86">
        <v>16</v>
      </c>
      <c r="R365" s="86">
        <v>0</v>
      </c>
      <c r="S365" s="86">
        <v>12</v>
      </c>
      <c r="T365" s="86">
        <v>0</v>
      </c>
      <c r="U365" s="86">
        <v>4</v>
      </c>
    </row>
    <row r="366" spans="1:21" x14ac:dyDescent="0.3">
      <c r="A366" s="82"/>
      <c r="B366" s="82" t="s">
        <v>288</v>
      </c>
      <c r="C366" s="82"/>
      <c r="D366" s="86">
        <v>0</v>
      </c>
      <c r="E366" s="86">
        <v>7</v>
      </c>
      <c r="F366" s="86">
        <v>0</v>
      </c>
      <c r="G366" s="86">
        <v>7</v>
      </c>
      <c r="H366" s="86">
        <v>0</v>
      </c>
      <c r="I366" s="86">
        <v>0</v>
      </c>
      <c r="J366" s="86">
        <v>0</v>
      </c>
      <c r="K366" s="86">
        <v>2</v>
      </c>
      <c r="L366" s="86">
        <v>0</v>
      </c>
      <c r="M366" s="86">
        <v>2</v>
      </c>
      <c r="N366" s="86">
        <v>0</v>
      </c>
      <c r="O366" s="86">
        <v>0</v>
      </c>
      <c r="P366" s="86">
        <v>0</v>
      </c>
      <c r="Q366" s="86">
        <v>0</v>
      </c>
      <c r="R366" s="86">
        <v>0</v>
      </c>
      <c r="S366" s="86">
        <v>0</v>
      </c>
      <c r="T366" s="86">
        <v>0</v>
      </c>
      <c r="U366" s="86">
        <v>0</v>
      </c>
    </row>
    <row r="367" spans="1:21" x14ac:dyDescent="0.3">
      <c r="A367" s="82"/>
      <c r="B367" s="82" t="s">
        <v>289</v>
      </c>
      <c r="C367" s="82"/>
      <c r="D367" s="86">
        <v>3</v>
      </c>
      <c r="E367" s="86">
        <v>651</v>
      </c>
      <c r="F367" s="86">
        <v>2</v>
      </c>
      <c r="G367" s="86">
        <v>641</v>
      </c>
      <c r="H367" s="86">
        <v>1</v>
      </c>
      <c r="I367" s="86">
        <v>10</v>
      </c>
      <c r="J367" s="86">
        <v>0</v>
      </c>
      <c r="K367" s="86">
        <v>28</v>
      </c>
      <c r="L367" s="86">
        <v>0</v>
      </c>
      <c r="M367" s="86">
        <v>0</v>
      </c>
      <c r="N367" s="86">
        <v>0</v>
      </c>
      <c r="O367" s="86">
        <v>28</v>
      </c>
      <c r="P367" s="86">
        <v>1</v>
      </c>
      <c r="Q367" s="86">
        <v>23</v>
      </c>
      <c r="R367" s="86">
        <v>0</v>
      </c>
      <c r="S367" s="86">
        <v>15</v>
      </c>
      <c r="T367" s="86">
        <v>1</v>
      </c>
      <c r="U367" s="86">
        <v>8</v>
      </c>
    </row>
    <row r="368" spans="1:21" x14ac:dyDescent="0.3">
      <c r="A368" s="82"/>
      <c r="B368" s="82" t="s">
        <v>290</v>
      </c>
      <c r="C368" s="82"/>
      <c r="D368" s="86">
        <v>0</v>
      </c>
      <c r="E368" s="86">
        <v>46</v>
      </c>
      <c r="F368" s="86">
        <v>0</v>
      </c>
      <c r="G368" s="86">
        <v>45</v>
      </c>
      <c r="H368" s="86">
        <v>0</v>
      </c>
      <c r="I368" s="86">
        <v>1</v>
      </c>
      <c r="J368" s="86">
        <v>0</v>
      </c>
      <c r="K368" s="86">
        <v>2</v>
      </c>
      <c r="L368" s="86">
        <v>0</v>
      </c>
      <c r="M368" s="86">
        <v>2</v>
      </c>
      <c r="N368" s="86">
        <v>0</v>
      </c>
      <c r="O368" s="86">
        <v>0</v>
      </c>
      <c r="P368" s="86">
        <v>0</v>
      </c>
      <c r="Q368" s="86">
        <v>2</v>
      </c>
      <c r="R368" s="86">
        <v>0</v>
      </c>
      <c r="S368" s="86">
        <v>2</v>
      </c>
      <c r="T368" s="86">
        <v>0</v>
      </c>
      <c r="U368" s="86">
        <v>0</v>
      </c>
    </row>
    <row r="369" spans="1:21" x14ac:dyDescent="0.3">
      <c r="A369" s="82"/>
      <c r="B369" s="82" t="s">
        <v>70</v>
      </c>
      <c r="C369" s="82"/>
      <c r="D369" s="86">
        <v>6</v>
      </c>
      <c r="E369" s="86">
        <v>393</v>
      </c>
      <c r="F369" s="86">
        <v>4</v>
      </c>
      <c r="G369" s="86">
        <v>381</v>
      </c>
      <c r="H369" s="86">
        <v>2</v>
      </c>
      <c r="I369" s="86">
        <v>12</v>
      </c>
      <c r="J369" s="86">
        <v>0</v>
      </c>
      <c r="K369" s="86">
        <v>27</v>
      </c>
      <c r="L369" s="86">
        <v>0</v>
      </c>
      <c r="M369" s="86">
        <v>14</v>
      </c>
      <c r="N369" s="86">
        <v>0</v>
      </c>
      <c r="O369" s="86">
        <v>13</v>
      </c>
      <c r="P369" s="86">
        <v>2</v>
      </c>
      <c r="Q369" s="86">
        <v>39</v>
      </c>
      <c r="R369" s="86">
        <v>2</v>
      </c>
      <c r="S369" s="86">
        <v>38</v>
      </c>
      <c r="T369" s="86">
        <v>0</v>
      </c>
      <c r="U369" s="86">
        <v>1</v>
      </c>
    </row>
    <row r="370" spans="1:21" x14ac:dyDescent="0.3">
      <c r="A370" s="82"/>
      <c r="B370" s="82"/>
      <c r="C370" s="82" t="s">
        <v>495</v>
      </c>
      <c r="D370" s="86">
        <v>5</v>
      </c>
      <c r="E370" s="86">
        <v>254</v>
      </c>
      <c r="F370" s="86">
        <v>4</v>
      </c>
      <c r="G370" s="86">
        <v>247</v>
      </c>
      <c r="H370" s="86">
        <v>1</v>
      </c>
      <c r="I370" s="86">
        <v>7</v>
      </c>
      <c r="J370" s="86">
        <v>0</v>
      </c>
      <c r="K370" s="86">
        <v>24</v>
      </c>
      <c r="L370" s="86">
        <v>0</v>
      </c>
      <c r="M370" s="86">
        <v>13</v>
      </c>
      <c r="N370" s="86">
        <v>0</v>
      </c>
      <c r="O370" s="86">
        <v>11</v>
      </c>
      <c r="P370" s="86">
        <v>0</v>
      </c>
      <c r="Q370" s="86">
        <v>22</v>
      </c>
      <c r="R370" s="86">
        <v>0</v>
      </c>
      <c r="S370" s="86">
        <v>21</v>
      </c>
      <c r="T370" s="86">
        <v>0</v>
      </c>
      <c r="U370" s="86">
        <v>1</v>
      </c>
    </row>
    <row r="371" spans="1:21" x14ac:dyDescent="0.3">
      <c r="A371" s="82"/>
      <c r="B371" s="82"/>
      <c r="C371" s="82" t="s">
        <v>494</v>
      </c>
      <c r="D371" s="86">
        <v>1</v>
      </c>
      <c r="E371" s="86">
        <v>139</v>
      </c>
      <c r="F371" s="86">
        <v>0</v>
      </c>
      <c r="G371" s="86">
        <v>134</v>
      </c>
      <c r="H371" s="86">
        <v>1</v>
      </c>
      <c r="I371" s="86">
        <v>5</v>
      </c>
      <c r="J371" s="86">
        <v>0</v>
      </c>
      <c r="K371" s="86">
        <v>3</v>
      </c>
      <c r="L371" s="86">
        <v>0</v>
      </c>
      <c r="M371" s="86">
        <v>1</v>
      </c>
      <c r="N371" s="86">
        <v>0</v>
      </c>
      <c r="O371" s="86">
        <v>2</v>
      </c>
      <c r="P371" s="86">
        <v>2</v>
      </c>
      <c r="Q371" s="86">
        <v>17</v>
      </c>
      <c r="R371" s="86">
        <v>2</v>
      </c>
      <c r="S371" s="86">
        <v>17</v>
      </c>
      <c r="T371" s="86">
        <v>0</v>
      </c>
      <c r="U371" s="86">
        <v>0</v>
      </c>
    </row>
    <row r="372" spans="1:21" x14ac:dyDescent="0.3">
      <c r="A372" s="82" t="s">
        <v>30</v>
      </c>
      <c r="B372" s="82"/>
      <c r="C372" s="82"/>
      <c r="D372" s="86">
        <v>23</v>
      </c>
      <c r="E372" s="86">
        <v>2045</v>
      </c>
      <c r="F372" s="86">
        <v>20</v>
      </c>
      <c r="G372" s="86">
        <v>1974</v>
      </c>
      <c r="H372" s="86">
        <v>3</v>
      </c>
      <c r="I372" s="86">
        <v>71</v>
      </c>
      <c r="J372" s="86">
        <v>1</v>
      </c>
      <c r="K372" s="86">
        <v>67</v>
      </c>
      <c r="L372" s="86">
        <v>0</v>
      </c>
      <c r="M372" s="86">
        <v>24</v>
      </c>
      <c r="N372" s="86">
        <v>1</v>
      </c>
      <c r="O372" s="86">
        <v>43</v>
      </c>
      <c r="P372" s="86">
        <v>6</v>
      </c>
      <c r="Q372" s="86">
        <v>118</v>
      </c>
      <c r="R372" s="86">
        <v>5</v>
      </c>
      <c r="S372" s="86">
        <v>102</v>
      </c>
      <c r="T372" s="86">
        <v>1</v>
      </c>
      <c r="U372" s="86">
        <v>16</v>
      </c>
    </row>
    <row r="373" spans="1:21" x14ac:dyDescent="0.3">
      <c r="A373" s="82"/>
      <c r="B373" s="82" t="s">
        <v>291</v>
      </c>
      <c r="C373" s="82"/>
      <c r="D373" s="86">
        <v>0</v>
      </c>
      <c r="E373" s="86">
        <v>50</v>
      </c>
      <c r="F373" s="86">
        <v>0</v>
      </c>
      <c r="G373" s="86">
        <v>48</v>
      </c>
      <c r="H373" s="86">
        <v>0</v>
      </c>
      <c r="I373" s="86">
        <v>2</v>
      </c>
      <c r="J373" s="86">
        <v>0</v>
      </c>
      <c r="K373" s="86">
        <v>2</v>
      </c>
      <c r="L373" s="86">
        <v>0</v>
      </c>
      <c r="M373" s="86">
        <v>1</v>
      </c>
      <c r="N373" s="86">
        <v>0</v>
      </c>
      <c r="O373" s="86">
        <v>1</v>
      </c>
      <c r="P373" s="86">
        <v>0</v>
      </c>
      <c r="Q373" s="86">
        <v>3</v>
      </c>
      <c r="R373" s="86">
        <v>0</v>
      </c>
      <c r="S373" s="86">
        <v>1</v>
      </c>
      <c r="T373" s="86">
        <v>0</v>
      </c>
      <c r="U373" s="86">
        <v>2</v>
      </c>
    </row>
    <row r="374" spans="1:21" x14ac:dyDescent="0.3">
      <c r="A374" s="82"/>
      <c r="B374" s="82" t="s">
        <v>292</v>
      </c>
      <c r="C374" s="82"/>
      <c r="D374" s="86">
        <v>0</v>
      </c>
      <c r="E374" s="86">
        <v>3</v>
      </c>
      <c r="F374" s="86">
        <v>0</v>
      </c>
      <c r="G374" s="86">
        <v>3</v>
      </c>
      <c r="H374" s="86">
        <v>0</v>
      </c>
      <c r="I374" s="86">
        <v>0</v>
      </c>
      <c r="J374" s="86">
        <v>0</v>
      </c>
      <c r="K374" s="86">
        <v>0</v>
      </c>
      <c r="L374" s="86">
        <v>0</v>
      </c>
      <c r="M374" s="86">
        <v>0</v>
      </c>
      <c r="N374" s="86">
        <v>0</v>
      </c>
      <c r="O374" s="86">
        <v>0</v>
      </c>
      <c r="P374" s="86">
        <v>1</v>
      </c>
      <c r="Q374" s="86">
        <v>0</v>
      </c>
      <c r="R374" s="86">
        <v>1</v>
      </c>
      <c r="S374" s="86">
        <v>0</v>
      </c>
      <c r="T374" s="86">
        <v>0</v>
      </c>
      <c r="U374" s="86">
        <v>0</v>
      </c>
    </row>
    <row r="375" spans="1:21" x14ac:dyDescent="0.3">
      <c r="A375" s="82"/>
      <c r="B375" s="82" t="s">
        <v>293</v>
      </c>
      <c r="C375" s="82"/>
      <c r="D375" s="86">
        <v>0</v>
      </c>
      <c r="E375" s="86">
        <v>80</v>
      </c>
      <c r="F375" s="86">
        <v>0</v>
      </c>
      <c r="G375" s="86">
        <v>71</v>
      </c>
      <c r="H375" s="86">
        <v>0</v>
      </c>
      <c r="I375" s="86">
        <v>9</v>
      </c>
      <c r="J375" s="86">
        <v>0</v>
      </c>
      <c r="K375" s="86">
        <v>3</v>
      </c>
      <c r="L375" s="86">
        <v>0</v>
      </c>
      <c r="M375" s="86">
        <v>2</v>
      </c>
      <c r="N375" s="86">
        <v>0</v>
      </c>
      <c r="O375" s="86">
        <v>1</v>
      </c>
      <c r="P375" s="86">
        <v>0</v>
      </c>
      <c r="Q375" s="86">
        <v>5</v>
      </c>
      <c r="R375" s="86">
        <v>0</v>
      </c>
      <c r="S375" s="86">
        <v>2</v>
      </c>
      <c r="T375" s="86">
        <v>0</v>
      </c>
      <c r="U375" s="86">
        <v>3</v>
      </c>
    </row>
    <row r="376" spans="1:21" x14ac:dyDescent="0.3">
      <c r="A376" s="82"/>
      <c r="B376" s="82" t="s">
        <v>294</v>
      </c>
      <c r="C376" s="82"/>
      <c r="D376" s="86">
        <v>0</v>
      </c>
      <c r="E376" s="86">
        <v>11</v>
      </c>
      <c r="F376" s="86">
        <v>0</v>
      </c>
      <c r="G376" s="86">
        <v>10</v>
      </c>
      <c r="H376" s="86">
        <v>0</v>
      </c>
      <c r="I376" s="86">
        <v>1</v>
      </c>
      <c r="J376" s="86">
        <v>0</v>
      </c>
      <c r="K376" s="86">
        <v>1</v>
      </c>
      <c r="L376" s="86">
        <v>0</v>
      </c>
      <c r="M376" s="86">
        <v>1</v>
      </c>
      <c r="N376" s="86">
        <v>0</v>
      </c>
      <c r="O376" s="86">
        <v>0</v>
      </c>
      <c r="P376" s="86">
        <v>0</v>
      </c>
      <c r="Q376" s="86">
        <v>2</v>
      </c>
      <c r="R376" s="86">
        <v>0</v>
      </c>
      <c r="S376" s="86">
        <v>2</v>
      </c>
      <c r="T376" s="86">
        <v>0</v>
      </c>
      <c r="U376" s="86">
        <v>0</v>
      </c>
    </row>
    <row r="377" spans="1:21" x14ac:dyDescent="0.3">
      <c r="A377" s="82"/>
      <c r="B377" s="82" t="s">
        <v>295</v>
      </c>
      <c r="C377" s="82"/>
      <c r="D377" s="86">
        <v>0</v>
      </c>
      <c r="E377" s="86">
        <v>160</v>
      </c>
      <c r="F377" s="86">
        <v>0</v>
      </c>
      <c r="G377" s="86">
        <v>152</v>
      </c>
      <c r="H377" s="86">
        <v>0</v>
      </c>
      <c r="I377" s="86">
        <v>8</v>
      </c>
      <c r="J377" s="86">
        <v>0</v>
      </c>
      <c r="K377" s="86">
        <v>8</v>
      </c>
      <c r="L377" s="86">
        <v>0</v>
      </c>
      <c r="M377" s="86">
        <v>4</v>
      </c>
      <c r="N377" s="86">
        <v>0</v>
      </c>
      <c r="O377" s="86">
        <v>4</v>
      </c>
      <c r="P377" s="86">
        <v>0</v>
      </c>
      <c r="Q377" s="86">
        <v>9</v>
      </c>
      <c r="R377" s="86">
        <v>0</v>
      </c>
      <c r="S377" s="86">
        <v>7</v>
      </c>
      <c r="T377" s="86">
        <v>0</v>
      </c>
      <c r="U377" s="86">
        <v>2</v>
      </c>
    </row>
    <row r="378" spans="1:21" x14ac:dyDescent="0.3">
      <c r="A378" s="82"/>
      <c r="B378" s="82" t="s">
        <v>296</v>
      </c>
      <c r="C378" s="82"/>
      <c r="D378" s="86">
        <v>7</v>
      </c>
      <c r="E378" s="86">
        <v>896</v>
      </c>
      <c r="F378" s="86">
        <v>6</v>
      </c>
      <c r="G378" s="86">
        <v>865</v>
      </c>
      <c r="H378" s="86">
        <v>1</v>
      </c>
      <c r="I378" s="86">
        <v>31</v>
      </c>
      <c r="J378" s="86">
        <v>1</v>
      </c>
      <c r="K378" s="86">
        <v>28</v>
      </c>
      <c r="L378" s="86">
        <v>0</v>
      </c>
      <c r="M378" s="86">
        <v>7</v>
      </c>
      <c r="N378" s="86">
        <v>1</v>
      </c>
      <c r="O378" s="86">
        <v>21</v>
      </c>
      <c r="P378" s="86">
        <v>1</v>
      </c>
      <c r="Q378" s="86">
        <v>37</v>
      </c>
      <c r="R378" s="86">
        <v>1</v>
      </c>
      <c r="S378" s="86">
        <v>33</v>
      </c>
      <c r="T378" s="86">
        <v>0</v>
      </c>
      <c r="U378" s="86">
        <v>4</v>
      </c>
    </row>
    <row r="379" spans="1:21" x14ac:dyDescent="0.3">
      <c r="A379" s="82"/>
      <c r="B379" s="82" t="s">
        <v>70</v>
      </c>
      <c r="C379" s="82"/>
      <c r="D379" s="86">
        <v>16</v>
      </c>
      <c r="E379" s="86">
        <v>845</v>
      </c>
      <c r="F379" s="86">
        <v>14</v>
      </c>
      <c r="G379" s="86">
        <v>825</v>
      </c>
      <c r="H379" s="86">
        <v>2</v>
      </c>
      <c r="I379" s="86">
        <v>20</v>
      </c>
      <c r="J379" s="86">
        <v>0</v>
      </c>
      <c r="K379" s="86">
        <v>25</v>
      </c>
      <c r="L379" s="86">
        <v>0</v>
      </c>
      <c r="M379" s="86">
        <v>9</v>
      </c>
      <c r="N379" s="86">
        <v>0</v>
      </c>
      <c r="O379" s="86">
        <v>16</v>
      </c>
      <c r="P379" s="86">
        <v>4</v>
      </c>
      <c r="Q379" s="86">
        <v>62</v>
      </c>
      <c r="R379" s="86">
        <v>3</v>
      </c>
      <c r="S379" s="86">
        <v>57</v>
      </c>
      <c r="T379" s="86">
        <v>1</v>
      </c>
      <c r="U379" s="86">
        <v>5</v>
      </c>
    </row>
    <row r="380" spans="1:21" x14ac:dyDescent="0.3">
      <c r="A380" s="82"/>
      <c r="B380" s="82"/>
      <c r="C380" s="82" t="s">
        <v>495</v>
      </c>
      <c r="D380" s="86">
        <v>10</v>
      </c>
      <c r="E380" s="86">
        <v>303</v>
      </c>
      <c r="F380" s="86">
        <v>8</v>
      </c>
      <c r="G380" s="86">
        <v>293</v>
      </c>
      <c r="H380" s="86">
        <v>2</v>
      </c>
      <c r="I380" s="86">
        <v>10</v>
      </c>
      <c r="J380" s="86">
        <v>0</v>
      </c>
      <c r="K380" s="86">
        <v>22</v>
      </c>
      <c r="L380" s="86">
        <v>0</v>
      </c>
      <c r="M380" s="86">
        <v>7</v>
      </c>
      <c r="N380" s="86">
        <v>0</v>
      </c>
      <c r="O380" s="86">
        <v>15</v>
      </c>
      <c r="P380" s="86">
        <v>2</v>
      </c>
      <c r="Q380" s="86">
        <v>42</v>
      </c>
      <c r="R380" s="86">
        <v>1</v>
      </c>
      <c r="S380" s="86">
        <v>38</v>
      </c>
      <c r="T380" s="86">
        <v>1</v>
      </c>
      <c r="U380" s="86">
        <v>4</v>
      </c>
    </row>
    <row r="381" spans="1:21" x14ac:dyDescent="0.3">
      <c r="A381" s="82"/>
      <c r="B381" s="82"/>
      <c r="C381" s="82" t="s">
        <v>494</v>
      </c>
      <c r="D381" s="86">
        <v>6</v>
      </c>
      <c r="E381" s="86">
        <v>542</v>
      </c>
      <c r="F381" s="86">
        <v>6</v>
      </c>
      <c r="G381" s="86">
        <v>532</v>
      </c>
      <c r="H381" s="86">
        <v>0</v>
      </c>
      <c r="I381" s="86">
        <v>10</v>
      </c>
      <c r="J381" s="86">
        <v>0</v>
      </c>
      <c r="K381" s="86">
        <v>3</v>
      </c>
      <c r="L381" s="86">
        <v>0</v>
      </c>
      <c r="M381" s="86">
        <v>2</v>
      </c>
      <c r="N381" s="86">
        <v>0</v>
      </c>
      <c r="O381" s="86">
        <v>1</v>
      </c>
      <c r="P381" s="86">
        <v>2</v>
      </c>
      <c r="Q381" s="86">
        <v>20</v>
      </c>
      <c r="R381" s="86">
        <v>2</v>
      </c>
      <c r="S381" s="86">
        <v>19</v>
      </c>
      <c r="T381" s="86">
        <v>0</v>
      </c>
      <c r="U381" s="86">
        <v>1</v>
      </c>
    </row>
    <row r="382" spans="1:21" x14ac:dyDescent="0.3">
      <c r="A382" s="82" t="s">
        <v>31</v>
      </c>
      <c r="B382" s="82"/>
      <c r="C382" s="82"/>
      <c r="D382" s="86">
        <v>7</v>
      </c>
      <c r="E382" s="86">
        <v>129</v>
      </c>
      <c r="F382" s="86">
        <v>6</v>
      </c>
      <c r="G382" s="86">
        <v>122</v>
      </c>
      <c r="H382" s="86">
        <v>1</v>
      </c>
      <c r="I382" s="86">
        <v>7</v>
      </c>
      <c r="J382" s="86">
        <v>0</v>
      </c>
      <c r="K382" s="86">
        <v>2</v>
      </c>
      <c r="L382" s="86">
        <v>0</v>
      </c>
      <c r="M382" s="86">
        <v>1</v>
      </c>
      <c r="N382" s="86">
        <v>0</v>
      </c>
      <c r="O382" s="86">
        <v>1</v>
      </c>
      <c r="P382" s="86">
        <v>0</v>
      </c>
      <c r="Q382" s="86">
        <v>13</v>
      </c>
      <c r="R382" s="86">
        <v>0</v>
      </c>
      <c r="S382" s="86">
        <v>12</v>
      </c>
      <c r="T382" s="86">
        <v>0</v>
      </c>
      <c r="U382" s="86">
        <v>1</v>
      </c>
    </row>
    <row r="383" spans="1:21" x14ac:dyDescent="0.3">
      <c r="A383" s="82"/>
      <c r="B383" s="82" t="s">
        <v>70</v>
      </c>
      <c r="C383" s="82"/>
      <c r="D383" s="86">
        <v>7</v>
      </c>
      <c r="E383" s="86">
        <v>129</v>
      </c>
      <c r="F383" s="86">
        <v>6</v>
      </c>
      <c r="G383" s="86">
        <v>122</v>
      </c>
      <c r="H383" s="86">
        <v>1</v>
      </c>
      <c r="I383" s="86">
        <v>7</v>
      </c>
      <c r="J383" s="86">
        <v>0</v>
      </c>
      <c r="K383" s="86">
        <v>2</v>
      </c>
      <c r="L383" s="86">
        <v>0</v>
      </c>
      <c r="M383" s="86">
        <v>1</v>
      </c>
      <c r="N383" s="86">
        <v>0</v>
      </c>
      <c r="O383" s="86">
        <v>1</v>
      </c>
      <c r="P383" s="86">
        <v>0</v>
      </c>
      <c r="Q383" s="86">
        <v>13</v>
      </c>
      <c r="R383" s="86">
        <v>0</v>
      </c>
      <c r="S383" s="86">
        <v>12</v>
      </c>
      <c r="T383" s="86">
        <v>0</v>
      </c>
      <c r="U383" s="86">
        <v>1</v>
      </c>
    </row>
    <row r="384" spans="1:21" x14ac:dyDescent="0.3">
      <c r="A384" s="82"/>
      <c r="B384" s="82"/>
      <c r="C384" s="82" t="s">
        <v>495</v>
      </c>
      <c r="D384" s="86">
        <v>2</v>
      </c>
      <c r="E384" s="86">
        <v>34</v>
      </c>
      <c r="F384" s="86">
        <v>1</v>
      </c>
      <c r="G384" s="86">
        <v>31</v>
      </c>
      <c r="H384" s="86">
        <v>1</v>
      </c>
      <c r="I384" s="86">
        <v>3</v>
      </c>
      <c r="J384" s="86">
        <v>0</v>
      </c>
      <c r="K384" s="86">
        <v>1</v>
      </c>
      <c r="L384" s="86">
        <v>0</v>
      </c>
      <c r="M384" s="86">
        <v>0</v>
      </c>
      <c r="N384" s="86">
        <v>0</v>
      </c>
      <c r="O384" s="86">
        <v>1</v>
      </c>
      <c r="P384" s="86">
        <v>0</v>
      </c>
      <c r="Q384" s="86">
        <v>7</v>
      </c>
      <c r="R384" s="86">
        <v>0</v>
      </c>
      <c r="S384" s="86">
        <v>6</v>
      </c>
      <c r="T384" s="86">
        <v>0</v>
      </c>
      <c r="U384" s="86">
        <v>1</v>
      </c>
    </row>
    <row r="385" spans="1:21" x14ac:dyDescent="0.3">
      <c r="A385" s="82"/>
      <c r="B385" s="82"/>
      <c r="C385" s="82" t="s">
        <v>494</v>
      </c>
      <c r="D385" s="86">
        <v>5</v>
      </c>
      <c r="E385" s="86">
        <v>95</v>
      </c>
      <c r="F385" s="86">
        <v>5</v>
      </c>
      <c r="G385" s="86">
        <v>91</v>
      </c>
      <c r="H385" s="86">
        <v>0</v>
      </c>
      <c r="I385" s="86">
        <v>4</v>
      </c>
      <c r="J385" s="86">
        <v>0</v>
      </c>
      <c r="K385" s="86">
        <v>1</v>
      </c>
      <c r="L385" s="86">
        <v>0</v>
      </c>
      <c r="M385" s="86">
        <v>1</v>
      </c>
      <c r="N385" s="86">
        <v>0</v>
      </c>
      <c r="O385" s="86">
        <v>0</v>
      </c>
      <c r="P385" s="86">
        <v>0</v>
      </c>
      <c r="Q385" s="86">
        <v>6</v>
      </c>
      <c r="R385" s="86">
        <v>0</v>
      </c>
      <c r="S385" s="86">
        <v>6</v>
      </c>
      <c r="T385" s="86">
        <v>0</v>
      </c>
      <c r="U385" s="86">
        <v>0</v>
      </c>
    </row>
    <row r="386" spans="1:21" x14ac:dyDescent="0.3">
      <c r="A386" s="82" t="s">
        <v>32</v>
      </c>
      <c r="B386" s="82"/>
      <c r="C386" s="82"/>
      <c r="D386" s="86">
        <v>184</v>
      </c>
      <c r="E386" s="86">
        <v>12837</v>
      </c>
      <c r="F386" s="86">
        <v>153</v>
      </c>
      <c r="G386" s="86">
        <v>12431</v>
      </c>
      <c r="H386" s="86">
        <v>31</v>
      </c>
      <c r="I386" s="86">
        <v>406</v>
      </c>
      <c r="J386" s="86">
        <v>10</v>
      </c>
      <c r="K386" s="86">
        <v>278</v>
      </c>
      <c r="L386" s="86">
        <v>1</v>
      </c>
      <c r="M386" s="86">
        <v>48</v>
      </c>
      <c r="N386" s="86">
        <v>9</v>
      </c>
      <c r="O386" s="86">
        <v>230</v>
      </c>
      <c r="P386" s="86">
        <v>39</v>
      </c>
      <c r="Q386" s="86">
        <v>758</v>
      </c>
      <c r="R386" s="86">
        <v>30</v>
      </c>
      <c r="S386" s="86">
        <v>627</v>
      </c>
      <c r="T386" s="86">
        <v>9</v>
      </c>
      <c r="U386" s="86">
        <v>131</v>
      </c>
    </row>
    <row r="387" spans="1:21" x14ac:dyDescent="0.3">
      <c r="A387" s="82"/>
      <c r="B387" s="82" t="s">
        <v>297</v>
      </c>
      <c r="C387" s="82"/>
      <c r="D387" s="86">
        <v>3</v>
      </c>
      <c r="E387" s="86">
        <v>144</v>
      </c>
      <c r="F387" s="86">
        <v>2</v>
      </c>
      <c r="G387" s="86">
        <v>133</v>
      </c>
      <c r="H387" s="86">
        <v>1</v>
      </c>
      <c r="I387" s="86">
        <v>11</v>
      </c>
      <c r="J387" s="86">
        <v>0</v>
      </c>
      <c r="K387" s="86">
        <v>2</v>
      </c>
      <c r="L387" s="86">
        <v>0</v>
      </c>
      <c r="M387" s="86">
        <v>1</v>
      </c>
      <c r="N387" s="86">
        <v>0</v>
      </c>
      <c r="O387" s="86">
        <v>1</v>
      </c>
      <c r="P387" s="86">
        <v>2</v>
      </c>
      <c r="Q387" s="86">
        <v>11</v>
      </c>
      <c r="R387" s="86">
        <v>0</v>
      </c>
      <c r="S387" s="86">
        <v>6</v>
      </c>
      <c r="T387" s="86">
        <v>2</v>
      </c>
      <c r="U387" s="86">
        <v>5</v>
      </c>
    </row>
    <row r="388" spans="1:21" x14ac:dyDescent="0.3">
      <c r="A388" s="82"/>
      <c r="B388" s="82" t="s">
        <v>298</v>
      </c>
      <c r="C388" s="82"/>
      <c r="D388" s="86">
        <v>0</v>
      </c>
      <c r="E388" s="86">
        <v>117</v>
      </c>
      <c r="F388" s="86">
        <v>0</v>
      </c>
      <c r="G388" s="86">
        <v>116</v>
      </c>
      <c r="H388" s="86">
        <v>0</v>
      </c>
      <c r="I388" s="86">
        <v>1</v>
      </c>
      <c r="J388" s="86">
        <v>0</v>
      </c>
      <c r="K388" s="86">
        <v>3</v>
      </c>
      <c r="L388" s="86">
        <v>0</v>
      </c>
      <c r="M388" s="86">
        <v>1</v>
      </c>
      <c r="N388" s="86">
        <v>0</v>
      </c>
      <c r="O388" s="86">
        <v>2</v>
      </c>
      <c r="P388" s="86">
        <v>1</v>
      </c>
      <c r="Q388" s="86">
        <v>9</v>
      </c>
      <c r="R388" s="86">
        <v>1</v>
      </c>
      <c r="S388" s="86">
        <v>7</v>
      </c>
      <c r="T388" s="86">
        <v>0</v>
      </c>
      <c r="U388" s="86">
        <v>2</v>
      </c>
    </row>
    <row r="389" spans="1:21" x14ac:dyDescent="0.3">
      <c r="A389" s="82"/>
      <c r="B389" s="82" t="s">
        <v>299</v>
      </c>
      <c r="C389" s="82"/>
      <c r="D389" s="86">
        <v>2</v>
      </c>
      <c r="E389" s="86">
        <v>22</v>
      </c>
      <c r="F389" s="86">
        <v>0</v>
      </c>
      <c r="G389" s="86">
        <v>21</v>
      </c>
      <c r="H389" s="86">
        <v>2</v>
      </c>
      <c r="I389" s="86">
        <v>1</v>
      </c>
      <c r="J389" s="86">
        <v>0</v>
      </c>
      <c r="K389" s="86">
        <v>0</v>
      </c>
      <c r="L389" s="86">
        <v>0</v>
      </c>
      <c r="M389" s="86">
        <v>0</v>
      </c>
      <c r="N389" s="86">
        <v>0</v>
      </c>
      <c r="O389" s="86">
        <v>0</v>
      </c>
      <c r="P389" s="86">
        <v>0</v>
      </c>
      <c r="Q389" s="86">
        <v>0</v>
      </c>
      <c r="R389" s="86">
        <v>0</v>
      </c>
      <c r="S389" s="86">
        <v>0</v>
      </c>
      <c r="T389" s="86">
        <v>0</v>
      </c>
      <c r="U389" s="86">
        <v>0</v>
      </c>
    </row>
    <row r="390" spans="1:21" x14ac:dyDescent="0.3">
      <c r="A390" s="82"/>
      <c r="B390" s="82" t="s">
        <v>300</v>
      </c>
      <c r="C390" s="82"/>
      <c r="D390" s="86">
        <v>3</v>
      </c>
      <c r="E390" s="86">
        <v>46</v>
      </c>
      <c r="F390" s="86">
        <v>2</v>
      </c>
      <c r="G390" s="86">
        <v>42</v>
      </c>
      <c r="H390" s="86">
        <v>1</v>
      </c>
      <c r="I390" s="86">
        <v>4</v>
      </c>
      <c r="J390" s="86">
        <v>0</v>
      </c>
      <c r="K390" s="86">
        <v>0</v>
      </c>
      <c r="L390" s="86">
        <v>0</v>
      </c>
      <c r="M390" s="86">
        <v>0</v>
      </c>
      <c r="N390" s="86">
        <v>0</v>
      </c>
      <c r="O390" s="86">
        <v>0</v>
      </c>
      <c r="P390" s="86">
        <v>0</v>
      </c>
      <c r="Q390" s="86">
        <v>1</v>
      </c>
      <c r="R390" s="86">
        <v>0</v>
      </c>
      <c r="S390" s="86">
        <v>1</v>
      </c>
      <c r="T390" s="86">
        <v>0</v>
      </c>
      <c r="U390" s="86">
        <v>0</v>
      </c>
    </row>
    <row r="391" spans="1:21" x14ac:dyDescent="0.3">
      <c r="A391" s="82"/>
      <c r="B391" s="82" t="s">
        <v>301</v>
      </c>
      <c r="C391" s="82"/>
      <c r="D391" s="86">
        <v>2</v>
      </c>
      <c r="E391" s="86">
        <v>7</v>
      </c>
      <c r="F391" s="86">
        <v>2</v>
      </c>
      <c r="G391" s="86">
        <v>6</v>
      </c>
      <c r="H391" s="86">
        <v>0</v>
      </c>
      <c r="I391" s="86">
        <v>1</v>
      </c>
      <c r="J391" s="86">
        <v>0</v>
      </c>
      <c r="K391" s="86">
        <v>1</v>
      </c>
      <c r="L391" s="86">
        <v>0</v>
      </c>
      <c r="M391" s="86">
        <v>0</v>
      </c>
      <c r="N391" s="86">
        <v>0</v>
      </c>
      <c r="O391" s="86">
        <v>1</v>
      </c>
      <c r="P391" s="86">
        <v>0</v>
      </c>
      <c r="Q391" s="86">
        <v>0</v>
      </c>
      <c r="R391" s="86">
        <v>0</v>
      </c>
      <c r="S391" s="86">
        <v>0</v>
      </c>
      <c r="T391" s="86">
        <v>0</v>
      </c>
      <c r="U391" s="86">
        <v>0</v>
      </c>
    </row>
    <row r="392" spans="1:21" x14ac:dyDescent="0.3">
      <c r="A392" s="82"/>
      <c r="B392" s="82" t="s">
        <v>302</v>
      </c>
      <c r="C392" s="82"/>
      <c r="D392" s="86">
        <v>2</v>
      </c>
      <c r="E392" s="86">
        <v>77</v>
      </c>
      <c r="F392" s="86">
        <v>1</v>
      </c>
      <c r="G392" s="86">
        <v>74</v>
      </c>
      <c r="H392" s="86">
        <v>1</v>
      </c>
      <c r="I392" s="86">
        <v>3</v>
      </c>
      <c r="J392" s="86">
        <v>0</v>
      </c>
      <c r="K392" s="86">
        <v>3</v>
      </c>
      <c r="L392" s="86">
        <v>0</v>
      </c>
      <c r="M392" s="86">
        <v>0</v>
      </c>
      <c r="N392" s="86">
        <v>0</v>
      </c>
      <c r="O392" s="86">
        <v>3</v>
      </c>
      <c r="P392" s="86">
        <v>0</v>
      </c>
      <c r="Q392" s="86">
        <v>3</v>
      </c>
      <c r="R392" s="86">
        <v>0</v>
      </c>
      <c r="S392" s="86">
        <v>2</v>
      </c>
      <c r="T392" s="86">
        <v>0</v>
      </c>
      <c r="U392" s="86">
        <v>1</v>
      </c>
    </row>
    <row r="393" spans="1:21" x14ac:dyDescent="0.3">
      <c r="A393" s="82"/>
      <c r="B393" s="82" t="s">
        <v>303</v>
      </c>
      <c r="C393" s="82"/>
      <c r="D393" s="86">
        <v>4</v>
      </c>
      <c r="E393" s="86">
        <v>78</v>
      </c>
      <c r="F393" s="86">
        <v>4</v>
      </c>
      <c r="G393" s="86">
        <v>75</v>
      </c>
      <c r="H393" s="86">
        <v>0</v>
      </c>
      <c r="I393" s="86">
        <v>3</v>
      </c>
      <c r="J393" s="86">
        <v>0</v>
      </c>
      <c r="K393" s="86">
        <v>2</v>
      </c>
      <c r="L393" s="86">
        <v>0</v>
      </c>
      <c r="M393" s="86">
        <v>0</v>
      </c>
      <c r="N393" s="86">
        <v>0</v>
      </c>
      <c r="O393" s="86">
        <v>2</v>
      </c>
      <c r="P393" s="86">
        <v>0</v>
      </c>
      <c r="Q393" s="86">
        <v>1</v>
      </c>
      <c r="R393" s="86">
        <v>0</v>
      </c>
      <c r="S393" s="86">
        <v>1</v>
      </c>
      <c r="T393" s="86">
        <v>0</v>
      </c>
      <c r="U393" s="86">
        <v>0</v>
      </c>
    </row>
    <row r="394" spans="1:21" x14ac:dyDescent="0.3">
      <c r="A394" s="82"/>
      <c r="B394" s="82" t="s">
        <v>304</v>
      </c>
      <c r="C394" s="82"/>
      <c r="D394" s="86">
        <v>13</v>
      </c>
      <c r="E394" s="86">
        <v>1004</v>
      </c>
      <c r="F394" s="86">
        <v>7</v>
      </c>
      <c r="G394" s="86">
        <v>972</v>
      </c>
      <c r="H394" s="86">
        <v>6</v>
      </c>
      <c r="I394" s="86">
        <v>32</v>
      </c>
      <c r="J394" s="86">
        <v>0</v>
      </c>
      <c r="K394" s="86">
        <v>20</v>
      </c>
      <c r="L394" s="86">
        <v>0</v>
      </c>
      <c r="M394" s="86">
        <v>1</v>
      </c>
      <c r="N394" s="86">
        <v>0</v>
      </c>
      <c r="O394" s="86">
        <v>19</v>
      </c>
      <c r="P394" s="86">
        <v>2</v>
      </c>
      <c r="Q394" s="86">
        <v>66</v>
      </c>
      <c r="R394" s="86">
        <v>2</v>
      </c>
      <c r="S394" s="86">
        <v>64</v>
      </c>
      <c r="T394" s="86">
        <v>0</v>
      </c>
      <c r="U394" s="86">
        <v>2</v>
      </c>
    </row>
    <row r="395" spans="1:21" x14ac:dyDescent="0.3">
      <c r="A395" s="82"/>
      <c r="B395" s="82" t="s">
        <v>305</v>
      </c>
      <c r="C395" s="82"/>
      <c r="D395" s="86">
        <v>4</v>
      </c>
      <c r="E395" s="86">
        <v>95</v>
      </c>
      <c r="F395" s="86">
        <v>4</v>
      </c>
      <c r="G395" s="86">
        <v>90</v>
      </c>
      <c r="H395" s="86">
        <v>0</v>
      </c>
      <c r="I395" s="86">
        <v>5</v>
      </c>
      <c r="J395" s="86">
        <v>0</v>
      </c>
      <c r="K395" s="86">
        <v>1</v>
      </c>
      <c r="L395" s="86">
        <v>0</v>
      </c>
      <c r="M395" s="86">
        <v>0</v>
      </c>
      <c r="N395" s="86">
        <v>0</v>
      </c>
      <c r="O395" s="86">
        <v>1</v>
      </c>
      <c r="P395" s="86">
        <v>1</v>
      </c>
      <c r="Q395" s="86">
        <v>8</v>
      </c>
      <c r="R395" s="86">
        <v>1</v>
      </c>
      <c r="S395" s="86">
        <v>6</v>
      </c>
      <c r="T395" s="86">
        <v>0</v>
      </c>
      <c r="U395" s="86">
        <v>2</v>
      </c>
    </row>
    <row r="396" spans="1:21" x14ac:dyDescent="0.3">
      <c r="A396" s="82"/>
      <c r="B396" s="82" t="s">
        <v>306</v>
      </c>
      <c r="C396" s="82"/>
      <c r="D396" s="86">
        <v>1</v>
      </c>
      <c r="E396" s="86">
        <v>190</v>
      </c>
      <c r="F396" s="86">
        <v>0</v>
      </c>
      <c r="G396" s="86">
        <v>188</v>
      </c>
      <c r="H396" s="86">
        <v>1</v>
      </c>
      <c r="I396" s="86">
        <v>2</v>
      </c>
      <c r="J396" s="86">
        <v>0</v>
      </c>
      <c r="K396" s="86">
        <v>17</v>
      </c>
      <c r="L396" s="86">
        <v>0</v>
      </c>
      <c r="M396" s="86">
        <v>4</v>
      </c>
      <c r="N396" s="86">
        <v>0</v>
      </c>
      <c r="O396" s="86">
        <v>13</v>
      </c>
      <c r="P396" s="86">
        <v>0</v>
      </c>
      <c r="Q396" s="86">
        <v>7</v>
      </c>
      <c r="R396" s="86">
        <v>0</v>
      </c>
      <c r="S396" s="86">
        <v>7</v>
      </c>
      <c r="T396" s="86">
        <v>0</v>
      </c>
      <c r="U396" s="86">
        <v>0</v>
      </c>
    </row>
    <row r="397" spans="1:21" x14ac:dyDescent="0.3">
      <c r="A397" s="82"/>
      <c r="B397" s="82" t="s">
        <v>307</v>
      </c>
      <c r="C397" s="82"/>
      <c r="D397" s="86">
        <v>1</v>
      </c>
      <c r="E397" s="86">
        <v>515</v>
      </c>
      <c r="F397" s="86">
        <v>1</v>
      </c>
      <c r="G397" s="86">
        <v>499</v>
      </c>
      <c r="H397" s="86">
        <v>0</v>
      </c>
      <c r="I397" s="86">
        <v>16</v>
      </c>
      <c r="J397" s="86">
        <v>1</v>
      </c>
      <c r="K397" s="86">
        <v>15</v>
      </c>
      <c r="L397" s="86">
        <v>0</v>
      </c>
      <c r="M397" s="86">
        <v>3</v>
      </c>
      <c r="N397" s="86">
        <v>1</v>
      </c>
      <c r="O397" s="86">
        <v>12</v>
      </c>
      <c r="P397" s="86">
        <v>1</v>
      </c>
      <c r="Q397" s="86">
        <v>14</v>
      </c>
      <c r="R397" s="86">
        <v>0</v>
      </c>
      <c r="S397" s="86">
        <v>13</v>
      </c>
      <c r="T397" s="86">
        <v>1</v>
      </c>
      <c r="U397" s="86">
        <v>1</v>
      </c>
    </row>
    <row r="398" spans="1:21" x14ac:dyDescent="0.3">
      <c r="A398" s="82"/>
      <c r="B398" s="82" t="s">
        <v>308</v>
      </c>
      <c r="C398" s="82"/>
      <c r="D398" s="86">
        <v>0</v>
      </c>
      <c r="E398" s="86">
        <v>16</v>
      </c>
      <c r="F398" s="86">
        <v>0</v>
      </c>
      <c r="G398" s="86">
        <v>16</v>
      </c>
      <c r="H398" s="86">
        <v>0</v>
      </c>
      <c r="I398" s="86">
        <v>0</v>
      </c>
      <c r="J398" s="86">
        <v>0</v>
      </c>
      <c r="K398" s="86">
        <v>0</v>
      </c>
      <c r="L398" s="86">
        <v>0</v>
      </c>
      <c r="M398" s="86">
        <v>0</v>
      </c>
      <c r="N398" s="86">
        <v>0</v>
      </c>
      <c r="O398" s="86">
        <v>0</v>
      </c>
      <c r="P398" s="86">
        <v>0</v>
      </c>
      <c r="Q398" s="86">
        <v>0</v>
      </c>
      <c r="R398" s="86">
        <v>0</v>
      </c>
      <c r="S398" s="86">
        <v>0</v>
      </c>
      <c r="T398" s="86">
        <v>0</v>
      </c>
      <c r="U398" s="86">
        <v>0</v>
      </c>
    </row>
    <row r="399" spans="1:21" x14ac:dyDescent="0.3">
      <c r="A399" s="82"/>
      <c r="B399" s="82" t="s">
        <v>309</v>
      </c>
      <c r="C399" s="82"/>
      <c r="D399" s="86">
        <v>4</v>
      </c>
      <c r="E399" s="86">
        <v>226</v>
      </c>
      <c r="F399" s="86">
        <v>4</v>
      </c>
      <c r="G399" s="86">
        <v>211</v>
      </c>
      <c r="H399" s="86">
        <v>0</v>
      </c>
      <c r="I399" s="86">
        <v>15</v>
      </c>
      <c r="J399" s="86">
        <v>1</v>
      </c>
      <c r="K399" s="86">
        <v>14</v>
      </c>
      <c r="L399" s="86">
        <v>1</v>
      </c>
      <c r="M399" s="86">
        <v>1</v>
      </c>
      <c r="N399" s="86">
        <v>0</v>
      </c>
      <c r="O399" s="86">
        <v>13</v>
      </c>
      <c r="P399" s="86">
        <v>0</v>
      </c>
      <c r="Q399" s="86">
        <v>8</v>
      </c>
      <c r="R399" s="86">
        <v>0</v>
      </c>
      <c r="S399" s="86">
        <v>5</v>
      </c>
      <c r="T399" s="86">
        <v>0</v>
      </c>
      <c r="U399" s="86">
        <v>3</v>
      </c>
    </row>
    <row r="400" spans="1:21" x14ac:dyDescent="0.3">
      <c r="A400" s="82"/>
      <c r="B400" s="82" t="s">
        <v>310</v>
      </c>
      <c r="C400" s="82"/>
      <c r="D400" s="86">
        <v>9</v>
      </c>
      <c r="E400" s="86">
        <v>611</v>
      </c>
      <c r="F400" s="86">
        <v>9</v>
      </c>
      <c r="G400" s="86">
        <v>594</v>
      </c>
      <c r="H400" s="86">
        <v>0</v>
      </c>
      <c r="I400" s="86">
        <v>17</v>
      </c>
      <c r="J400" s="86">
        <v>2</v>
      </c>
      <c r="K400" s="86">
        <v>6</v>
      </c>
      <c r="L400" s="86">
        <v>0</v>
      </c>
      <c r="M400" s="86">
        <v>0</v>
      </c>
      <c r="N400" s="86">
        <v>2</v>
      </c>
      <c r="O400" s="86">
        <v>6</v>
      </c>
      <c r="P400" s="86">
        <v>1</v>
      </c>
      <c r="Q400" s="86">
        <v>34</v>
      </c>
      <c r="R400" s="86">
        <v>1</v>
      </c>
      <c r="S400" s="86">
        <v>28</v>
      </c>
      <c r="T400" s="86">
        <v>0</v>
      </c>
      <c r="U400" s="86">
        <v>6</v>
      </c>
    </row>
    <row r="401" spans="1:21" x14ac:dyDescent="0.3">
      <c r="A401" s="82"/>
      <c r="B401" s="82" t="s">
        <v>311</v>
      </c>
      <c r="C401" s="82"/>
      <c r="D401" s="86">
        <v>0</v>
      </c>
      <c r="E401" s="86">
        <v>92</v>
      </c>
      <c r="F401" s="86">
        <v>0</v>
      </c>
      <c r="G401" s="86">
        <v>92</v>
      </c>
      <c r="H401" s="86">
        <v>0</v>
      </c>
      <c r="I401" s="86">
        <v>0</v>
      </c>
      <c r="J401" s="86">
        <v>0</v>
      </c>
      <c r="K401" s="86">
        <v>7</v>
      </c>
      <c r="L401" s="86">
        <v>0</v>
      </c>
      <c r="M401" s="86">
        <v>2</v>
      </c>
      <c r="N401" s="86">
        <v>0</v>
      </c>
      <c r="O401" s="86">
        <v>5</v>
      </c>
      <c r="P401" s="86">
        <v>0</v>
      </c>
      <c r="Q401" s="86">
        <v>6</v>
      </c>
      <c r="R401" s="86">
        <v>0</v>
      </c>
      <c r="S401" s="86">
        <v>4</v>
      </c>
      <c r="T401" s="86">
        <v>0</v>
      </c>
      <c r="U401" s="86">
        <v>2</v>
      </c>
    </row>
    <row r="402" spans="1:21" x14ac:dyDescent="0.3">
      <c r="A402" s="82"/>
      <c r="B402" s="82" t="s">
        <v>312</v>
      </c>
      <c r="C402" s="82"/>
      <c r="D402" s="86">
        <v>5</v>
      </c>
      <c r="E402" s="86">
        <v>297</v>
      </c>
      <c r="F402" s="86">
        <v>5</v>
      </c>
      <c r="G402" s="86">
        <v>282</v>
      </c>
      <c r="H402" s="86">
        <v>0</v>
      </c>
      <c r="I402" s="86">
        <v>15</v>
      </c>
      <c r="J402" s="86">
        <v>0</v>
      </c>
      <c r="K402" s="86">
        <v>6</v>
      </c>
      <c r="L402" s="86">
        <v>0</v>
      </c>
      <c r="M402" s="86">
        <v>0</v>
      </c>
      <c r="N402" s="86">
        <v>0</v>
      </c>
      <c r="O402" s="86">
        <v>6</v>
      </c>
      <c r="P402" s="86">
        <v>1</v>
      </c>
      <c r="Q402" s="86">
        <v>22</v>
      </c>
      <c r="R402" s="86">
        <v>1</v>
      </c>
      <c r="S402" s="86">
        <v>14</v>
      </c>
      <c r="T402" s="86">
        <v>0</v>
      </c>
      <c r="U402" s="86">
        <v>8</v>
      </c>
    </row>
    <row r="403" spans="1:21" x14ac:dyDescent="0.3">
      <c r="A403" s="82"/>
      <c r="B403" s="82" t="s">
        <v>313</v>
      </c>
      <c r="C403" s="82"/>
      <c r="D403" s="86">
        <v>1</v>
      </c>
      <c r="E403" s="86">
        <v>395</v>
      </c>
      <c r="F403" s="86">
        <v>0</v>
      </c>
      <c r="G403" s="86">
        <v>376</v>
      </c>
      <c r="H403" s="86">
        <v>1</v>
      </c>
      <c r="I403" s="86">
        <v>19</v>
      </c>
      <c r="J403" s="86">
        <v>1</v>
      </c>
      <c r="K403" s="86">
        <v>6</v>
      </c>
      <c r="L403" s="86">
        <v>0</v>
      </c>
      <c r="M403" s="86">
        <v>3</v>
      </c>
      <c r="N403" s="86">
        <v>1</v>
      </c>
      <c r="O403" s="86">
        <v>3</v>
      </c>
      <c r="P403" s="86">
        <v>0</v>
      </c>
      <c r="Q403" s="86">
        <v>19</v>
      </c>
      <c r="R403" s="86">
        <v>0</v>
      </c>
      <c r="S403" s="86">
        <v>8</v>
      </c>
      <c r="T403" s="86">
        <v>0</v>
      </c>
      <c r="U403" s="86">
        <v>11</v>
      </c>
    </row>
    <row r="404" spans="1:21" x14ac:dyDescent="0.3">
      <c r="A404" s="82"/>
      <c r="B404" s="82" t="s">
        <v>314</v>
      </c>
      <c r="C404" s="82"/>
      <c r="D404" s="86">
        <v>16</v>
      </c>
      <c r="E404" s="86">
        <v>1093</v>
      </c>
      <c r="F404" s="86">
        <v>15</v>
      </c>
      <c r="G404" s="86">
        <v>1059</v>
      </c>
      <c r="H404" s="86">
        <v>1</v>
      </c>
      <c r="I404" s="86">
        <v>34</v>
      </c>
      <c r="J404" s="86">
        <v>0</v>
      </c>
      <c r="K404" s="86">
        <v>16</v>
      </c>
      <c r="L404" s="86">
        <v>0</v>
      </c>
      <c r="M404" s="86">
        <v>1</v>
      </c>
      <c r="N404" s="86">
        <v>0</v>
      </c>
      <c r="O404" s="86">
        <v>15</v>
      </c>
      <c r="P404" s="86">
        <v>1</v>
      </c>
      <c r="Q404" s="86">
        <v>57</v>
      </c>
      <c r="R404" s="86">
        <v>1</v>
      </c>
      <c r="S404" s="86">
        <v>43</v>
      </c>
      <c r="T404" s="86">
        <v>0</v>
      </c>
      <c r="U404" s="86">
        <v>14</v>
      </c>
    </row>
    <row r="405" spans="1:21" x14ac:dyDescent="0.3">
      <c r="A405" s="82"/>
      <c r="B405" s="82" t="s">
        <v>315</v>
      </c>
      <c r="C405" s="82"/>
      <c r="D405" s="86">
        <v>7</v>
      </c>
      <c r="E405" s="86">
        <v>397</v>
      </c>
      <c r="F405" s="86">
        <v>7</v>
      </c>
      <c r="G405" s="86">
        <v>387</v>
      </c>
      <c r="H405" s="86">
        <v>0</v>
      </c>
      <c r="I405" s="86">
        <v>10</v>
      </c>
      <c r="J405" s="86">
        <v>0</v>
      </c>
      <c r="K405" s="86">
        <v>9</v>
      </c>
      <c r="L405" s="86">
        <v>0</v>
      </c>
      <c r="M405" s="86">
        <v>2</v>
      </c>
      <c r="N405" s="86">
        <v>0</v>
      </c>
      <c r="O405" s="86">
        <v>7</v>
      </c>
      <c r="P405" s="86">
        <v>3</v>
      </c>
      <c r="Q405" s="86">
        <v>22</v>
      </c>
      <c r="R405" s="86">
        <v>2</v>
      </c>
      <c r="S405" s="86">
        <v>21</v>
      </c>
      <c r="T405" s="86">
        <v>1</v>
      </c>
      <c r="U405" s="86">
        <v>1</v>
      </c>
    </row>
    <row r="406" spans="1:21" x14ac:dyDescent="0.3">
      <c r="A406" s="82"/>
      <c r="B406" s="82" t="s">
        <v>316</v>
      </c>
      <c r="C406" s="82"/>
      <c r="D406" s="86">
        <v>2</v>
      </c>
      <c r="E406" s="86">
        <v>98</v>
      </c>
      <c r="F406" s="86">
        <v>2</v>
      </c>
      <c r="G406" s="86">
        <v>93</v>
      </c>
      <c r="H406" s="86">
        <v>0</v>
      </c>
      <c r="I406" s="86">
        <v>5</v>
      </c>
      <c r="J406" s="86">
        <v>0</v>
      </c>
      <c r="K406" s="86">
        <v>3</v>
      </c>
      <c r="L406" s="86">
        <v>0</v>
      </c>
      <c r="M406" s="86">
        <v>0</v>
      </c>
      <c r="N406" s="86">
        <v>0</v>
      </c>
      <c r="O406" s="86">
        <v>3</v>
      </c>
      <c r="P406" s="86">
        <v>0</v>
      </c>
      <c r="Q406" s="86">
        <v>6</v>
      </c>
      <c r="R406" s="86">
        <v>0</v>
      </c>
      <c r="S406" s="86">
        <v>5</v>
      </c>
      <c r="T406" s="86">
        <v>0</v>
      </c>
      <c r="U406" s="86">
        <v>1</v>
      </c>
    </row>
    <row r="407" spans="1:21" x14ac:dyDescent="0.3">
      <c r="A407" s="82"/>
      <c r="B407" s="82" t="s">
        <v>317</v>
      </c>
      <c r="C407" s="82"/>
      <c r="D407" s="86">
        <v>3</v>
      </c>
      <c r="E407" s="86">
        <v>289</v>
      </c>
      <c r="F407" s="86">
        <v>3</v>
      </c>
      <c r="G407" s="86">
        <v>288</v>
      </c>
      <c r="H407" s="86">
        <v>0</v>
      </c>
      <c r="I407" s="86">
        <v>1</v>
      </c>
      <c r="J407" s="86">
        <v>0</v>
      </c>
      <c r="K407" s="86">
        <v>9</v>
      </c>
      <c r="L407" s="86">
        <v>0</v>
      </c>
      <c r="M407" s="86">
        <v>1</v>
      </c>
      <c r="N407" s="86">
        <v>0</v>
      </c>
      <c r="O407" s="86">
        <v>8</v>
      </c>
      <c r="P407" s="86">
        <v>0</v>
      </c>
      <c r="Q407" s="86">
        <v>10</v>
      </c>
      <c r="R407" s="86">
        <v>0</v>
      </c>
      <c r="S407" s="86">
        <v>8</v>
      </c>
      <c r="T407" s="86">
        <v>0</v>
      </c>
      <c r="U407" s="86">
        <v>2</v>
      </c>
    </row>
    <row r="408" spans="1:21" x14ac:dyDescent="0.3">
      <c r="A408" s="82"/>
      <c r="B408" s="82" t="s">
        <v>318</v>
      </c>
      <c r="C408" s="82"/>
      <c r="D408" s="86">
        <v>8</v>
      </c>
      <c r="E408" s="86">
        <v>291</v>
      </c>
      <c r="F408" s="86">
        <v>7</v>
      </c>
      <c r="G408" s="86">
        <v>277</v>
      </c>
      <c r="H408" s="86">
        <v>1</v>
      </c>
      <c r="I408" s="86">
        <v>14</v>
      </c>
      <c r="J408" s="86">
        <v>0</v>
      </c>
      <c r="K408" s="86">
        <v>10</v>
      </c>
      <c r="L408" s="86">
        <v>0</v>
      </c>
      <c r="M408" s="86">
        <v>1</v>
      </c>
      <c r="N408" s="86">
        <v>0</v>
      </c>
      <c r="O408" s="86">
        <v>9</v>
      </c>
      <c r="P408" s="86">
        <v>0</v>
      </c>
      <c r="Q408" s="86">
        <v>16</v>
      </c>
      <c r="R408" s="86">
        <v>0</v>
      </c>
      <c r="S408" s="86">
        <v>13</v>
      </c>
      <c r="T408" s="86">
        <v>0</v>
      </c>
      <c r="U408" s="86">
        <v>3</v>
      </c>
    </row>
    <row r="409" spans="1:21" x14ac:dyDescent="0.3">
      <c r="A409" s="82"/>
      <c r="B409" s="82" t="s">
        <v>319</v>
      </c>
      <c r="C409" s="82"/>
      <c r="D409" s="86">
        <v>8</v>
      </c>
      <c r="E409" s="86">
        <v>435</v>
      </c>
      <c r="F409" s="86">
        <v>8</v>
      </c>
      <c r="G409" s="86">
        <v>423</v>
      </c>
      <c r="H409" s="86">
        <v>0</v>
      </c>
      <c r="I409" s="86">
        <v>12</v>
      </c>
      <c r="J409" s="86">
        <v>1</v>
      </c>
      <c r="K409" s="86">
        <v>10</v>
      </c>
      <c r="L409" s="86">
        <v>0</v>
      </c>
      <c r="M409" s="86">
        <v>0</v>
      </c>
      <c r="N409" s="86">
        <v>1</v>
      </c>
      <c r="O409" s="86">
        <v>10</v>
      </c>
      <c r="P409" s="86">
        <v>3</v>
      </c>
      <c r="Q409" s="86">
        <v>22</v>
      </c>
      <c r="R409" s="86">
        <v>2</v>
      </c>
      <c r="S409" s="86">
        <v>6</v>
      </c>
      <c r="T409" s="86">
        <v>1</v>
      </c>
      <c r="U409" s="86">
        <v>16</v>
      </c>
    </row>
    <row r="410" spans="1:21" x14ac:dyDescent="0.3">
      <c r="A410" s="82"/>
      <c r="B410" s="82" t="s">
        <v>320</v>
      </c>
      <c r="C410" s="82"/>
      <c r="D410" s="86">
        <v>0</v>
      </c>
      <c r="E410" s="86">
        <v>86</v>
      </c>
      <c r="F410" s="86">
        <v>0</v>
      </c>
      <c r="G410" s="86">
        <v>85</v>
      </c>
      <c r="H410" s="86">
        <v>0</v>
      </c>
      <c r="I410" s="86">
        <v>1</v>
      </c>
      <c r="J410" s="86">
        <v>0</v>
      </c>
      <c r="K410" s="86">
        <v>4</v>
      </c>
      <c r="L410" s="86">
        <v>0</v>
      </c>
      <c r="M410" s="86">
        <v>4</v>
      </c>
      <c r="N410" s="86">
        <v>0</v>
      </c>
      <c r="O410" s="86">
        <v>0</v>
      </c>
      <c r="P410" s="86">
        <v>0</v>
      </c>
      <c r="Q410" s="86">
        <v>1</v>
      </c>
      <c r="R410" s="86">
        <v>0</v>
      </c>
      <c r="S410" s="86">
        <v>1</v>
      </c>
      <c r="T410" s="86">
        <v>0</v>
      </c>
      <c r="U410" s="86">
        <v>0</v>
      </c>
    </row>
    <row r="411" spans="1:21" x14ac:dyDescent="0.3">
      <c r="A411" s="82"/>
      <c r="B411" s="82" t="s">
        <v>32</v>
      </c>
      <c r="C411" s="82"/>
      <c r="D411" s="86">
        <v>17</v>
      </c>
      <c r="E411" s="86">
        <v>2329</v>
      </c>
      <c r="F411" s="86">
        <v>13</v>
      </c>
      <c r="G411" s="86">
        <v>2284</v>
      </c>
      <c r="H411" s="86">
        <v>4</v>
      </c>
      <c r="I411" s="86">
        <v>45</v>
      </c>
      <c r="J411" s="86">
        <v>2</v>
      </c>
      <c r="K411" s="86">
        <v>59</v>
      </c>
      <c r="L411" s="86">
        <v>0</v>
      </c>
      <c r="M411" s="86">
        <v>12</v>
      </c>
      <c r="N411" s="86">
        <v>2</v>
      </c>
      <c r="O411" s="86">
        <v>47</v>
      </c>
      <c r="P411" s="86">
        <v>7</v>
      </c>
      <c r="Q411" s="86">
        <v>124</v>
      </c>
      <c r="R411" s="86">
        <v>5</v>
      </c>
      <c r="S411" s="86">
        <v>100</v>
      </c>
      <c r="T411" s="86">
        <v>2</v>
      </c>
      <c r="U411" s="86">
        <v>24</v>
      </c>
    </row>
    <row r="412" spans="1:21" x14ac:dyDescent="0.3">
      <c r="A412" s="82"/>
      <c r="B412" s="82" t="s">
        <v>321</v>
      </c>
      <c r="C412" s="82"/>
      <c r="D412" s="86">
        <v>11</v>
      </c>
      <c r="E412" s="86">
        <v>262</v>
      </c>
      <c r="F412" s="86">
        <v>8</v>
      </c>
      <c r="G412" s="86">
        <v>251</v>
      </c>
      <c r="H412" s="86">
        <v>3</v>
      </c>
      <c r="I412" s="86">
        <v>11</v>
      </c>
      <c r="J412" s="86">
        <v>0</v>
      </c>
      <c r="K412" s="86">
        <v>9</v>
      </c>
      <c r="L412" s="86">
        <v>0</v>
      </c>
      <c r="M412" s="86">
        <v>0</v>
      </c>
      <c r="N412" s="86">
        <v>0</v>
      </c>
      <c r="O412" s="86">
        <v>9</v>
      </c>
      <c r="P412" s="86">
        <v>0</v>
      </c>
      <c r="Q412" s="86">
        <v>7</v>
      </c>
      <c r="R412" s="86">
        <v>0</v>
      </c>
      <c r="S412" s="86">
        <v>1</v>
      </c>
      <c r="T412" s="86">
        <v>0</v>
      </c>
      <c r="U412" s="86">
        <v>6</v>
      </c>
    </row>
    <row r="413" spans="1:21" x14ac:dyDescent="0.3">
      <c r="A413" s="82"/>
      <c r="B413" s="82" t="s">
        <v>322</v>
      </c>
      <c r="C413" s="82"/>
      <c r="D413" s="86">
        <v>3</v>
      </c>
      <c r="E413" s="86">
        <v>630</v>
      </c>
      <c r="F413" s="86">
        <v>2</v>
      </c>
      <c r="G413" s="86">
        <v>617</v>
      </c>
      <c r="H413" s="86">
        <v>1</v>
      </c>
      <c r="I413" s="86">
        <v>13</v>
      </c>
      <c r="J413" s="86">
        <v>0</v>
      </c>
      <c r="K413" s="86">
        <v>20</v>
      </c>
      <c r="L413" s="86">
        <v>0</v>
      </c>
      <c r="M413" s="86">
        <v>4</v>
      </c>
      <c r="N413" s="86">
        <v>0</v>
      </c>
      <c r="O413" s="86">
        <v>16</v>
      </c>
      <c r="P413" s="86">
        <v>0</v>
      </c>
      <c r="Q413" s="86">
        <v>47</v>
      </c>
      <c r="R413" s="86">
        <v>0</v>
      </c>
      <c r="S413" s="86">
        <v>41</v>
      </c>
      <c r="T413" s="86">
        <v>0</v>
      </c>
      <c r="U413" s="86">
        <v>6</v>
      </c>
    </row>
    <row r="414" spans="1:21" x14ac:dyDescent="0.3">
      <c r="A414" s="82"/>
      <c r="B414" s="82" t="s">
        <v>323</v>
      </c>
      <c r="C414" s="82"/>
      <c r="D414" s="86">
        <v>3</v>
      </c>
      <c r="E414" s="86">
        <v>93</v>
      </c>
      <c r="F414" s="86">
        <v>3</v>
      </c>
      <c r="G414" s="86">
        <v>87</v>
      </c>
      <c r="H414" s="86">
        <v>0</v>
      </c>
      <c r="I414" s="86">
        <v>6</v>
      </c>
      <c r="J414" s="86">
        <v>0</v>
      </c>
      <c r="K414" s="86">
        <v>0</v>
      </c>
      <c r="L414" s="86">
        <v>0</v>
      </c>
      <c r="M414" s="86">
        <v>0</v>
      </c>
      <c r="N414" s="86">
        <v>0</v>
      </c>
      <c r="O414" s="86">
        <v>0</v>
      </c>
      <c r="P414" s="86">
        <v>1</v>
      </c>
      <c r="Q414" s="86">
        <v>5</v>
      </c>
      <c r="R414" s="86">
        <v>1</v>
      </c>
      <c r="S414" s="86">
        <v>5</v>
      </c>
      <c r="T414" s="86">
        <v>0</v>
      </c>
      <c r="U414" s="86">
        <v>0</v>
      </c>
    </row>
    <row r="415" spans="1:21" x14ac:dyDescent="0.3">
      <c r="A415" s="82"/>
      <c r="B415" s="82" t="s">
        <v>70</v>
      </c>
      <c r="C415" s="82"/>
      <c r="D415" s="86">
        <v>52</v>
      </c>
      <c r="E415" s="86">
        <v>2902</v>
      </c>
      <c r="F415" s="86">
        <v>44</v>
      </c>
      <c r="G415" s="86">
        <v>2793</v>
      </c>
      <c r="H415" s="86">
        <v>8</v>
      </c>
      <c r="I415" s="86">
        <v>109</v>
      </c>
      <c r="J415" s="86">
        <v>2</v>
      </c>
      <c r="K415" s="86">
        <v>26</v>
      </c>
      <c r="L415" s="86">
        <v>0</v>
      </c>
      <c r="M415" s="86">
        <v>7</v>
      </c>
      <c r="N415" s="86">
        <v>2</v>
      </c>
      <c r="O415" s="86">
        <v>19</v>
      </c>
      <c r="P415" s="86">
        <v>15</v>
      </c>
      <c r="Q415" s="86">
        <v>232</v>
      </c>
      <c r="R415" s="86">
        <v>13</v>
      </c>
      <c r="S415" s="86">
        <v>217</v>
      </c>
      <c r="T415" s="86">
        <v>2</v>
      </c>
      <c r="U415" s="86">
        <v>15</v>
      </c>
    </row>
    <row r="416" spans="1:21" x14ac:dyDescent="0.3">
      <c r="A416" s="82"/>
      <c r="B416" s="82"/>
      <c r="C416" s="82" t="s">
        <v>495</v>
      </c>
      <c r="D416" s="86">
        <v>19</v>
      </c>
      <c r="E416" s="86">
        <v>1325</v>
      </c>
      <c r="F416" s="86">
        <v>17</v>
      </c>
      <c r="G416" s="86">
        <v>1280</v>
      </c>
      <c r="H416" s="86">
        <v>2</v>
      </c>
      <c r="I416" s="86">
        <v>45</v>
      </c>
      <c r="J416" s="86">
        <v>2</v>
      </c>
      <c r="K416" s="86">
        <v>21</v>
      </c>
      <c r="L416" s="86">
        <v>0</v>
      </c>
      <c r="M416" s="86">
        <v>6</v>
      </c>
      <c r="N416" s="86">
        <v>2</v>
      </c>
      <c r="O416" s="86">
        <v>15</v>
      </c>
      <c r="P416" s="86">
        <v>7</v>
      </c>
      <c r="Q416" s="86">
        <v>100</v>
      </c>
      <c r="R416" s="86">
        <v>5</v>
      </c>
      <c r="S416" s="86">
        <v>90</v>
      </c>
      <c r="T416" s="86">
        <v>2</v>
      </c>
      <c r="U416" s="86">
        <v>10</v>
      </c>
    </row>
    <row r="417" spans="1:21" x14ac:dyDescent="0.3">
      <c r="A417" s="82"/>
      <c r="B417" s="82"/>
      <c r="C417" s="82" t="s">
        <v>494</v>
      </c>
      <c r="D417" s="86">
        <v>33</v>
      </c>
      <c r="E417" s="86">
        <v>1577</v>
      </c>
      <c r="F417" s="86">
        <v>27</v>
      </c>
      <c r="G417" s="86">
        <v>1513</v>
      </c>
      <c r="H417" s="86">
        <v>6</v>
      </c>
      <c r="I417" s="86">
        <v>64</v>
      </c>
      <c r="J417" s="86">
        <v>0</v>
      </c>
      <c r="K417" s="86">
        <v>5</v>
      </c>
      <c r="L417" s="86">
        <v>0</v>
      </c>
      <c r="M417" s="86">
        <v>1</v>
      </c>
      <c r="N417" s="86">
        <v>0</v>
      </c>
      <c r="O417" s="86">
        <v>4</v>
      </c>
      <c r="P417" s="86">
        <v>8</v>
      </c>
      <c r="Q417" s="86">
        <v>132</v>
      </c>
      <c r="R417" s="86">
        <v>8</v>
      </c>
      <c r="S417" s="86">
        <v>127</v>
      </c>
      <c r="T417" s="86">
        <v>0</v>
      </c>
      <c r="U417" s="86">
        <v>5</v>
      </c>
    </row>
    <row r="418" spans="1:21" x14ac:dyDescent="0.3">
      <c r="A418" s="82" t="s">
        <v>33</v>
      </c>
      <c r="B418" s="82"/>
      <c r="C418" s="82"/>
      <c r="D418" s="86">
        <v>102</v>
      </c>
      <c r="E418" s="86">
        <v>10361</v>
      </c>
      <c r="F418" s="86">
        <v>86</v>
      </c>
      <c r="G418" s="86">
        <v>9993</v>
      </c>
      <c r="H418" s="86">
        <v>16</v>
      </c>
      <c r="I418" s="86">
        <v>368</v>
      </c>
      <c r="J418" s="86">
        <v>3</v>
      </c>
      <c r="K418" s="86">
        <v>367</v>
      </c>
      <c r="L418" s="86">
        <v>1</v>
      </c>
      <c r="M418" s="86">
        <v>50</v>
      </c>
      <c r="N418" s="86">
        <v>2</v>
      </c>
      <c r="O418" s="86">
        <v>317</v>
      </c>
      <c r="P418" s="86">
        <v>38</v>
      </c>
      <c r="Q418" s="86">
        <v>568</v>
      </c>
      <c r="R418" s="86">
        <v>34</v>
      </c>
      <c r="S418" s="86">
        <v>429</v>
      </c>
      <c r="T418" s="86">
        <v>4</v>
      </c>
      <c r="U418" s="86">
        <v>139</v>
      </c>
    </row>
    <row r="419" spans="1:21" x14ac:dyDescent="0.3">
      <c r="A419" s="82"/>
      <c r="B419" s="82" t="s">
        <v>324</v>
      </c>
      <c r="C419" s="82"/>
      <c r="D419" s="86">
        <v>0</v>
      </c>
      <c r="E419" s="86">
        <v>322</v>
      </c>
      <c r="F419" s="86">
        <v>0</v>
      </c>
      <c r="G419" s="86">
        <v>306</v>
      </c>
      <c r="H419" s="86">
        <v>0</v>
      </c>
      <c r="I419" s="86">
        <v>16</v>
      </c>
      <c r="J419" s="86">
        <v>0</v>
      </c>
      <c r="K419" s="86">
        <v>13</v>
      </c>
      <c r="L419" s="86">
        <v>0</v>
      </c>
      <c r="M419" s="86">
        <v>0</v>
      </c>
      <c r="N419" s="86">
        <v>0</v>
      </c>
      <c r="O419" s="86">
        <v>13</v>
      </c>
      <c r="P419" s="86">
        <v>2</v>
      </c>
      <c r="Q419" s="86">
        <v>28</v>
      </c>
      <c r="R419" s="86">
        <v>2</v>
      </c>
      <c r="S419" s="86">
        <v>20</v>
      </c>
      <c r="T419" s="86">
        <v>0</v>
      </c>
      <c r="U419" s="86">
        <v>8</v>
      </c>
    </row>
    <row r="420" spans="1:21" x14ac:dyDescent="0.3">
      <c r="A420" s="82"/>
      <c r="B420" s="82" t="s">
        <v>325</v>
      </c>
      <c r="C420" s="82"/>
      <c r="D420" s="86">
        <v>3</v>
      </c>
      <c r="E420" s="86">
        <v>618</v>
      </c>
      <c r="F420" s="86">
        <v>1</v>
      </c>
      <c r="G420" s="86">
        <v>600</v>
      </c>
      <c r="H420" s="86">
        <v>2</v>
      </c>
      <c r="I420" s="86">
        <v>18</v>
      </c>
      <c r="J420" s="86">
        <v>0</v>
      </c>
      <c r="K420" s="86">
        <v>27</v>
      </c>
      <c r="L420" s="86">
        <v>0</v>
      </c>
      <c r="M420" s="86">
        <v>5</v>
      </c>
      <c r="N420" s="86">
        <v>0</v>
      </c>
      <c r="O420" s="86">
        <v>22</v>
      </c>
      <c r="P420" s="86">
        <v>2</v>
      </c>
      <c r="Q420" s="86">
        <v>22</v>
      </c>
      <c r="R420" s="86">
        <v>1</v>
      </c>
      <c r="S420" s="86">
        <v>14</v>
      </c>
      <c r="T420" s="86">
        <v>1</v>
      </c>
      <c r="U420" s="86">
        <v>8</v>
      </c>
    </row>
    <row r="421" spans="1:21" x14ac:dyDescent="0.3">
      <c r="A421" s="82"/>
      <c r="B421" s="82" t="s">
        <v>326</v>
      </c>
      <c r="C421" s="82"/>
      <c r="D421" s="86">
        <v>6</v>
      </c>
      <c r="E421" s="86">
        <v>199</v>
      </c>
      <c r="F421" s="86">
        <v>6</v>
      </c>
      <c r="G421" s="86">
        <v>196</v>
      </c>
      <c r="H421" s="86">
        <v>0</v>
      </c>
      <c r="I421" s="86">
        <v>3</v>
      </c>
      <c r="J421" s="86">
        <v>0</v>
      </c>
      <c r="K421" s="86">
        <v>13</v>
      </c>
      <c r="L421" s="86">
        <v>0</v>
      </c>
      <c r="M421" s="86">
        <v>4</v>
      </c>
      <c r="N421" s="86">
        <v>0</v>
      </c>
      <c r="O421" s="86">
        <v>9</v>
      </c>
      <c r="P421" s="86">
        <v>0</v>
      </c>
      <c r="Q421" s="86">
        <v>16</v>
      </c>
      <c r="R421" s="86">
        <v>0</v>
      </c>
      <c r="S421" s="86">
        <v>10</v>
      </c>
      <c r="T421" s="86">
        <v>0</v>
      </c>
      <c r="U421" s="86">
        <v>6</v>
      </c>
    </row>
    <row r="422" spans="1:21" x14ac:dyDescent="0.3">
      <c r="A422" s="82"/>
      <c r="B422" s="82" t="s">
        <v>327</v>
      </c>
      <c r="C422" s="82"/>
      <c r="D422" s="86">
        <v>1</v>
      </c>
      <c r="E422" s="86">
        <v>50</v>
      </c>
      <c r="F422" s="86">
        <v>1</v>
      </c>
      <c r="G422" s="86">
        <v>45</v>
      </c>
      <c r="H422" s="86">
        <v>0</v>
      </c>
      <c r="I422" s="86">
        <v>5</v>
      </c>
      <c r="J422" s="86">
        <v>0</v>
      </c>
      <c r="K422" s="86">
        <v>6</v>
      </c>
      <c r="L422" s="86">
        <v>0</v>
      </c>
      <c r="M422" s="86">
        <v>2</v>
      </c>
      <c r="N422" s="86">
        <v>0</v>
      </c>
      <c r="O422" s="86">
        <v>4</v>
      </c>
      <c r="P422" s="86">
        <v>0</v>
      </c>
      <c r="Q422" s="86">
        <v>7</v>
      </c>
      <c r="R422" s="86">
        <v>0</v>
      </c>
      <c r="S422" s="86">
        <v>1</v>
      </c>
      <c r="T422" s="86">
        <v>0</v>
      </c>
      <c r="U422" s="86">
        <v>6</v>
      </c>
    </row>
    <row r="423" spans="1:21" x14ac:dyDescent="0.3">
      <c r="A423" s="82"/>
      <c r="B423" s="82" t="s">
        <v>328</v>
      </c>
      <c r="C423" s="82"/>
      <c r="D423" s="86">
        <v>1</v>
      </c>
      <c r="E423" s="86">
        <v>7</v>
      </c>
      <c r="F423" s="86">
        <v>1</v>
      </c>
      <c r="G423" s="86">
        <v>6</v>
      </c>
      <c r="H423" s="86">
        <v>0</v>
      </c>
      <c r="I423" s="86">
        <v>1</v>
      </c>
      <c r="J423" s="86">
        <v>0</v>
      </c>
      <c r="K423" s="86">
        <v>0</v>
      </c>
      <c r="L423" s="86">
        <v>0</v>
      </c>
      <c r="M423" s="86">
        <v>0</v>
      </c>
      <c r="N423" s="86">
        <v>0</v>
      </c>
      <c r="O423" s="86">
        <v>0</v>
      </c>
      <c r="P423" s="86">
        <v>0</v>
      </c>
      <c r="Q423" s="86">
        <v>0</v>
      </c>
      <c r="R423" s="86">
        <v>0</v>
      </c>
      <c r="S423" s="86">
        <v>0</v>
      </c>
      <c r="T423" s="86">
        <v>0</v>
      </c>
      <c r="U423" s="86">
        <v>0</v>
      </c>
    </row>
    <row r="424" spans="1:21" x14ac:dyDescent="0.3">
      <c r="A424" s="82"/>
      <c r="B424" s="82" t="s">
        <v>329</v>
      </c>
      <c r="C424" s="82"/>
      <c r="D424" s="86">
        <v>6</v>
      </c>
      <c r="E424" s="86">
        <v>263</v>
      </c>
      <c r="F424" s="86">
        <v>5</v>
      </c>
      <c r="G424" s="86">
        <v>249</v>
      </c>
      <c r="H424" s="86">
        <v>1</v>
      </c>
      <c r="I424" s="86">
        <v>14</v>
      </c>
      <c r="J424" s="86">
        <v>0</v>
      </c>
      <c r="K424" s="86">
        <v>13</v>
      </c>
      <c r="L424" s="86">
        <v>0</v>
      </c>
      <c r="M424" s="86">
        <v>0</v>
      </c>
      <c r="N424" s="86">
        <v>0</v>
      </c>
      <c r="O424" s="86">
        <v>13</v>
      </c>
      <c r="P424" s="86">
        <v>1</v>
      </c>
      <c r="Q424" s="86">
        <v>17</v>
      </c>
      <c r="R424" s="86">
        <v>0</v>
      </c>
      <c r="S424" s="86">
        <v>13</v>
      </c>
      <c r="T424" s="86">
        <v>1</v>
      </c>
      <c r="U424" s="86">
        <v>4</v>
      </c>
    </row>
    <row r="425" spans="1:21" x14ac:dyDescent="0.3">
      <c r="A425" s="82"/>
      <c r="B425" s="82" t="s">
        <v>33</v>
      </c>
      <c r="C425" s="82"/>
      <c r="D425" s="86">
        <v>32</v>
      </c>
      <c r="E425" s="86">
        <v>4942</v>
      </c>
      <c r="F425" s="86">
        <v>29</v>
      </c>
      <c r="G425" s="86">
        <v>4735</v>
      </c>
      <c r="H425" s="86">
        <v>3</v>
      </c>
      <c r="I425" s="86">
        <v>207</v>
      </c>
      <c r="J425" s="86">
        <v>1</v>
      </c>
      <c r="K425" s="86">
        <v>179</v>
      </c>
      <c r="L425" s="86">
        <v>0</v>
      </c>
      <c r="M425" s="86">
        <v>19</v>
      </c>
      <c r="N425" s="86">
        <v>1</v>
      </c>
      <c r="O425" s="86">
        <v>160</v>
      </c>
      <c r="P425" s="86">
        <v>12</v>
      </c>
      <c r="Q425" s="86">
        <v>219</v>
      </c>
      <c r="R425" s="86">
        <v>10</v>
      </c>
      <c r="S425" s="86">
        <v>136</v>
      </c>
      <c r="T425" s="86">
        <v>2</v>
      </c>
      <c r="U425" s="86">
        <v>83</v>
      </c>
    </row>
    <row r="426" spans="1:21" x14ac:dyDescent="0.3">
      <c r="A426" s="82"/>
      <c r="B426" s="82" t="s">
        <v>70</v>
      </c>
      <c r="C426" s="82"/>
      <c r="D426" s="86">
        <v>53</v>
      </c>
      <c r="E426" s="86">
        <v>3960</v>
      </c>
      <c r="F426" s="86">
        <v>43</v>
      </c>
      <c r="G426" s="86">
        <v>3856</v>
      </c>
      <c r="H426" s="86">
        <v>10</v>
      </c>
      <c r="I426" s="86">
        <v>104</v>
      </c>
      <c r="J426" s="86">
        <v>2</v>
      </c>
      <c r="K426" s="86">
        <v>116</v>
      </c>
      <c r="L426" s="86">
        <v>1</v>
      </c>
      <c r="M426" s="86">
        <v>20</v>
      </c>
      <c r="N426" s="86">
        <v>1</v>
      </c>
      <c r="O426" s="86">
        <v>96</v>
      </c>
      <c r="P426" s="86">
        <v>21</v>
      </c>
      <c r="Q426" s="86">
        <v>259</v>
      </c>
      <c r="R426" s="86">
        <v>21</v>
      </c>
      <c r="S426" s="86">
        <v>235</v>
      </c>
      <c r="T426" s="86">
        <v>0</v>
      </c>
      <c r="U426" s="86">
        <v>24</v>
      </c>
    </row>
    <row r="427" spans="1:21" x14ac:dyDescent="0.3">
      <c r="A427" s="82"/>
      <c r="B427" s="82"/>
      <c r="C427" s="82" t="s">
        <v>495</v>
      </c>
      <c r="D427" s="86">
        <v>35</v>
      </c>
      <c r="E427" s="86">
        <v>2856</v>
      </c>
      <c r="F427" s="86">
        <v>28</v>
      </c>
      <c r="G427" s="86">
        <v>2774</v>
      </c>
      <c r="H427" s="86">
        <v>7</v>
      </c>
      <c r="I427" s="86">
        <v>82</v>
      </c>
      <c r="J427" s="86">
        <v>2</v>
      </c>
      <c r="K427" s="86">
        <v>115</v>
      </c>
      <c r="L427" s="86">
        <v>1</v>
      </c>
      <c r="M427" s="86">
        <v>19</v>
      </c>
      <c r="N427" s="86">
        <v>1</v>
      </c>
      <c r="O427" s="86">
        <v>96</v>
      </c>
      <c r="P427" s="86">
        <v>18</v>
      </c>
      <c r="Q427" s="86">
        <v>197</v>
      </c>
      <c r="R427" s="86">
        <v>18</v>
      </c>
      <c r="S427" s="86">
        <v>178</v>
      </c>
      <c r="T427" s="86">
        <v>0</v>
      </c>
      <c r="U427" s="86">
        <v>19</v>
      </c>
    </row>
    <row r="428" spans="1:21" x14ac:dyDescent="0.3">
      <c r="A428" s="82"/>
      <c r="B428" s="82"/>
      <c r="C428" s="82" t="s">
        <v>494</v>
      </c>
      <c r="D428" s="86">
        <v>18</v>
      </c>
      <c r="E428" s="86">
        <v>1104</v>
      </c>
      <c r="F428" s="86">
        <v>15</v>
      </c>
      <c r="G428" s="86">
        <v>1082</v>
      </c>
      <c r="H428" s="86">
        <v>3</v>
      </c>
      <c r="I428" s="86">
        <v>22</v>
      </c>
      <c r="J428" s="86">
        <v>0</v>
      </c>
      <c r="K428" s="86">
        <v>1</v>
      </c>
      <c r="L428" s="86">
        <v>0</v>
      </c>
      <c r="M428" s="86">
        <v>1</v>
      </c>
      <c r="N428" s="86">
        <v>0</v>
      </c>
      <c r="O428" s="86">
        <v>0</v>
      </c>
      <c r="P428" s="86">
        <v>3</v>
      </c>
      <c r="Q428" s="86">
        <v>62</v>
      </c>
      <c r="R428" s="86">
        <v>3</v>
      </c>
      <c r="S428" s="86">
        <v>57</v>
      </c>
      <c r="T428" s="86">
        <v>0</v>
      </c>
      <c r="U428" s="86">
        <v>5</v>
      </c>
    </row>
    <row r="429" spans="1:21" x14ac:dyDescent="0.3">
      <c r="A429" s="82" t="s">
        <v>34</v>
      </c>
      <c r="B429" s="82"/>
      <c r="C429" s="82"/>
      <c r="D429" s="86">
        <v>8</v>
      </c>
      <c r="E429" s="86">
        <v>363</v>
      </c>
      <c r="F429" s="86">
        <v>8</v>
      </c>
      <c r="G429" s="86">
        <v>351</v>
      </c>
      <c r="H429" s="86">
        <v>0</v>
      </c>
      <c r="I429" s="86">
        <v>12</v>
      </c>
      <c r="J429" s="86">
        <v>0</v>
      </c>
      <c r="K429" s="86">
        <v>8</v>
      </c>
      <c r="L429" s="86">
        <v>0</v>
      </c>
      <c r="M429" s="86">
        <v>1</v>
      </c>
      <c r="N429" s="86">
        <v>0</v>
      </c>
      <c r="O429" s="86">
        <v>7</v>
      </c>
      <c r="P429" s="86">
        <v>0</v>
      </c>
      <c r="Q429" s="86">
        <v>19</v>
      </c>
      <c r="R429" s="86">
        <v>0</v>
      </c>
      <c r="S429" s="86">
        <v>16</v>
      </c>
      <c r="T429" s="86">
        <v>0</v>
      </c>
      <c r="U429" s="86">
        <v>3</v>
      </c>
    </row>
    <row r="430" spans="1:21" x14ac:dyDescent="0.3">
      <c r="A430" s="82"/>
      <c r="B430" s="82" t="s">
        <v>330</v>
      </c>
      <c r="C430" s="82"/>
      <c r="D430" s="86">
        <v>0</v>
      </c>
      <c r="E430" s="86">
        <v>84</v>
      </c>
      <c r="F430" s="86">
        <v>0</v>
      </c>
      <c r="G430" s="86">
        <v>76</v>
      </c>
      <c r="H430" s="86">
        <v>0</v>
      </c>
      <c r="I430" s="86">
        <v>8</v>
      </c>
      <c r="J430" s="86">
        <v>0</v>
      </c>
      <c r="K430" s="86">
        <v>7</v>
      </c>
      <c r="L430" s="86">
        <v>0</v>
      </c>
      <c r="M430" s="86">
        <v>1</v>
      </c>
      <c r="N430" s="86">
        <v>0</v>
      </c>
      <c r="O430" s="86">
        <v>6</v>
      </c>
      <c r="P430" s="86">
        <v>0</v>
      </c>
      <c r="Q430" s="86">
        <v>7</v>
      </c>
      <c r="R430" s="86">
        <v>0</v>
      </c>
      <c r="S430" s="86">
        <v>4</v>
      </c>
      <c r="T430" s="86">
        <v>0</v>
      </c>
      <c r="U430" s="86">
        <v>3</v>
      </c>
    </row>
    <row r="431" spans="1:21" x14ac:dyDescent="0.3">
      <c r="A431" s="82"/>
      <c r="B431" s="82" t="s">
        <v>331</v>
      </c>
      <c r="C431" s="82"/>
      <c r="D431" s="86">
        <v>0</v>
      </c>
      <c r="E431" s="86">
        <v>1</v>
      </c>
      <c r="F431" s="86">
        <v>0</v>
      </c>
      <c r="G431" s="86">
        <v>1</v>
      </c>
      <c r="H431" s="86">
        <v>0</v>
      </c>
      <c r="I431" s="86">
        <v>0</v>
      </c>
      <c r="J431" s="86">
        <v>0</v>
      </c>
      <c r="K431" s="86">
        <v>0</v>
      </c>
      <c r="L431" s="86">
        <v>0</v>
      </c>
      <c r="M431" s="86">
        <v>0</v>
      </c>
      <c r="N431" s="86">
        <v>0</v>
      </c>
      <c r="O431" s="86">
        <v>0</v>
      </c>
      <c r="P431" s="86">
        <v>0</v>
      </c>
      <c r="Q431" s="86">
        <v>1</v>
      </c>
      <c r="R431" s="86">
        <v>0</v>
      </c>
      <c r="S431" s="86">
        <v>1</v>
      </c>
      <c r="T431" s="86">
        <v>0</v>
      </c>
      <c r="U431" s="86">
        <v>0</v>
      </c>
    </row>
    <row r="432" spans="1:21" x14ac:dyDescent="0.3">
      <c r="A432" s="82"/>
      <c r="B432" s="82" t="s">
        <v>70</v>
      </c>
      <c r="C432" s="82"/>
      <c r="D432" s="86">
        <v>8</v>
      </c>
      <c r="E432" s="86">
        <v>278</v>
      </c>
      <c r="F432" s="86">
        <v>8</v>
      </c>
      <c r="G432" s="86">
        <v>274</v>
      </c>
      <c r="H432" s="86">
        <v>0</v>
      </c>
      <c r="I432" s="86">
        <v>4</v>
      </c>
      <c r="J432" s="86">
        <v>0</v>
      </c>
      <c r="K432" s="86">
        <v>1</v>
      </c>
      <c r="L432" s="86">
        <v>0</v>
      </c>
      <c r="M432" s="86">
        <v>0</v>
      </c>
      <c r="N432" s="86">
        <v>0</v>
      </c>
      <c r="O432" s="86">
        <v>1</v>
      </c>
      <c r="P432" s="86">
        <v>0</v>
      </c>
      <c r="Q432" s="86">
        <v>11</v>
      </c>
      <c r="R432" s="86">
        <v>0</v>
      </c>
      <c r="S432" s="86">
        <v>11</v>
      </c>
      <c r="T432" s="86">
        <v>0</v>
      </c>
      <c r="U432" s="86">
        <v>0</v>
      </c>
    </row>
    <row r="433" spans="1:21" x14ac:dyDescent="0.3">
      <c r="A433" s="82"/>
      <c r="B433" s="82"/>
      <c r="C433" s="82" t="s">
        <v>495</v>
      </c>
      <c r="D433" s="86">
        <v>3</v>
      </c>
      <c r="E433" s="86">
        <v>82</v>
      </c>
      <c r="F433" s="86">
        <v>3</v>
      </c>
      <c r="G433" s="86">
        <v>82</v>
      </c>
      <c r="H433" s="86">
        <v>0</v>
      </c>
      <c r="I433" s="86">
        <v>0</v>
      </c>
      <c r="J433" s="86">
        <v>0</v>
      </c>
      <c r="K433" s="86">
        <v>1</v>
      </c>
      <c r="L433" s="86">
        <v>0</v>
      </c>
      <c r="M433" s="86">
        <v>0</v>
      </c>
      <c r="N433" s="86">
        <v>0</v>
      </c>
      <c r="O433" s="86">
        <v>1</v>
      </c>
      <c r="P433" s="86">
        <v>0</v>
      </c>
      <c r="Q433" s="86">
        <v>3</v>
      </c>
      <c r="R433" s="86">
        <v>0</v>
      </c>
      <c r="S433" s="86">
        <v>3</v>
      </c>
      <c r="T433" s="86">
        <v>0</v>
      </c>
      <c r="U433" s="86">
        <v>0</v>
      </c>
    </row>
    <row r="434" spans="1:21" x14ac:dyDescent="0.3">
      <c r="A434" s="82"/>
      <c r="B434" s="82"/>
      <c r="C434" s="82" t="s">
        <v>494</v>
      </c>
      <c r="D434" s="86">
        <v>5</v>
      </c>
      <c r="E434" s="86">
        <v>196</v>
      </c>
      <c r="F434" s="86">
        <v>5</v>
      </c>
      <c r="G434" s="86">
        <v>192</v>
      </c>
      <c r="H434" s="86">
        <v>0</v>
      </c>
      <c r="I434" s="86">
        <v>4</v>
      </c>
      <c r="J434" s="86">
        <v>0</v>
      </c>
      <c r="K434" s="86">
        <v>0</v>
      </c>
      <c r="L434" s="86">
        <v>0</v>
      </c>
      <c r="M434" s="86">
        <v>0</v>
      </c>
      <c r="N434" s="86">
        <v>0</v>
      </c>
      <c r="O434" s="86">
        <v>0</v>
      </c>
      <c r="P434" s="86">
        <v>0</v>
      </c>
      <c r="Q434" s="86">
        <v>8</v>
      </c>
      <c r="R434" s="86">
        <v>0</v>
      </c>
      <c r="S434" s="86">
        <v>8</v>
      </c>
      <c r="T434" s="86">
        <v>0</v>
      </c>
      <c r="U434" s="86">
        <v>0</v>
      </c>
    </row>
    <row r="435" spans="1:21" x14ac:dyDescent="0.3">
      <c r="A435" s="82" t="s">
        <v>35</v>
      </c>
      <c r="B435" s="82"/>
      <c r="C435" s="82"/>
      <c r="D435" s="86">
        <v>255</v>
      </c>
      <c r="E435" s="86">
        <v>13727</v>
      </c>
      <c r="F435" s="86">
        <v>190</v>
      </c>
      <c r="G435" s="86">
        <v>12984</v>
      </c>
      <c r="H435" s="86">
        <v>65</v>
      </c>
      <c r="I435" s="86">
        <v>743</v>
      </c>
      <c r="J435" s="86">
        <v>9</v>
      </c>
      <c r="K435" s="86">
        <v>218</v>
      </c>
      <c r="L435" s="86">
        <v>1</v>
      </c>
      <c r="M435" s="86">
        <v>41</v>
      </c>
      <c r="N435" s="86">
        <v>8</v>
      </c>
      <c r="O435" s="86">
        <v>177</v>
      </c>
      <c r="P435" s="86">
        <v>58</v>
      </c>
      <c r="Q435" s="86">
        <v>754</v>
      </c>
      <c r="R435" s="86">
        <v>43</v>
      </c>
      <c r="S435" s="86">
        <v>597</v>
      </c>
      <c r="T435" s="86">
        <v>15</v>
      </c>
      <c r="U435" s="86">
        <v>157</v>
      </c>
    </row>
    <row r="436" spans="1:21" x14ac:dyDescent="0.3">
      <c r="A436" s="82"/>
      <c r="B436" s="82" t="s">
        <v>332</v>
      </c>
      <c r="C436" s="82"/>
      <c r="D436" s="86">
        <v>4</v>
      </c>
      <c r="E436" s="86">
        <v>74</v>
      </c>
      <c r="F436" s="86">
        <v>3</v>
      </c>
      <c r="G436" s="86">
        <v>61</v>
      </c>
      <c r="H436" s="86">
        <v>1</v>
      </c>
      <c r="I436" s="86">
        <v>13</v>
      </c>
      <c r="J436" s="86">
        <v>0</v>
      </c>
      <c r="K436" s="86">
        <v>0</v>
      </c>
      <c r="L436" s="86">
        <v>0</v>
      </c>
      <c r="M436" s="86">
        <v>0</v>
      </c>
      <c r="N436" s="86">
        <v>0</v>
      </c>
      <c r="O436" s="86">
        <v>0</v>
      </c>
      <c r="P436" s="86">
        <v>1</v>
      </c>
      <c r="Q436" s="86">
        <v>0</v>
      </c>
      <c r="R436" s="86">
        <v>1</v>
      </c>
      <c r="S436" s="86">
        <v>0</v>
      </c>
      <c r="T436" s="86">
        <v>0</v>
      </c>
      <c r="U436" s="86">
        <v>0</v>
      </c>
    </row>
    <row r="437" spans="1:21" x14ac:dyDescent="0.3">
      <c r="A437" s="82"/>
      <c r="B437" s="82" t="s">
        <v>333</v>
      </c>
      <c r="C437" s="82"/>
      <c r="D437" s="86">
        <v>3</v>
      </c>
      <c r="E437" s="86">
        <v>260</v>
      </c>
      <c r="F437" s="86">
        <v>2</v>
      </c>
      <c r="G437" s="86">
        <v>241</v>
      </c>
      <c r="H437" s="86">
        <v>1</v>
      </c>
      <c r="I437" s="86">
        <v>19</v>
      </c>
      <c r="J437" s="86">
        <v>1</v>
      </c>
      <c r="K437" s="86">
        <v>1</v>
      </c>
      <c r="L437" s="86">
        <v>0</v>
      </c>
      <c r="M437" s="86">
        <v>0</v>
      </c>
      <c r="N437" s="86">
        <v>1</v>
      </c>
      <c r="O437" s="86">
        <v>1</v>
      </c>
      <c r="P437" s="86">
        <v>1</v>
      </c>
      <c r="Q437" s="86">
        <v>28</v>
      </c>
      <c r="R437" s="86">
        <v>0</v>
      </c>
      <c r="S437" s="86">
        <v>19</v>
      </c>
      <c r="T437" s="86">
        <v>1</v>
      </c>
      <c r="U437" s="86">
        <v>9</v>
      </c>
    </row>
    <row r="438" spans="1:21" x14ac:dyDescent="0.3">
      <c r="A438" s="82"/>
      <c r="B438" s="82" t="s">
        <v>334</v>
      </c>
      <c r="C438" s="82"/>
      <c r="D438" s="86">
        <v>6</v>
      </c>
      <c r="E438" s="86">
        <v>82</v>
      </c>
      <c r="F438" s="86">
        <v>6</v>
      </c>
      <c r="G438" s="86">
        <v>75</v>
      </c>
      <c r="H438" s="86">
        <v>0</v>
      </c>
      <c r="I438" s="86">
        <v>7</v>
      </c>
      <c r="J438" s="86">
        <v>0</v>
      </c>
      <c r="K438" s="86">
        <v>1</v>
      </c>
      <c r="L438" s="86">
        <v>0</v>
      </c>
      <c r="M438" s="86">
        <v>0</v>
      </c>
      <c r="N438" s="86">
        <v>0</v>
      </c>
      <c r="O438" s="86">
        <v>1</v>
      </c>
      <c r="P438" s="86">
        <v>0</v>
      </c>
      <c r="Q438" s="86">
        <v>11</v>
      </c>
      <c r="R438" s="86">
        <v>0</v>
      </c>
      <c r="S438" s="86">
        <v>8</v>
      </c>
      <c r="T438" s="86">
        <v>0</v>
      </c>
      <c r="U438" s="86">
        <v>3</v>
      </c>
    </row>
    <row r="439" spans="1:21" x14ac:dyDescent="0.3">
      <c r="A439" s="82"/>
      <c r="B439" s="82" t="s">
        <v>335</v>
      </c>
      <c r="C439" s="82"/>
      <c r="D439" s="86">
        <v>0</v>
      </c>
      <c r="E439" s="86">
        <v>34</v>
      </c>
      <c r="F439" s="86">
        <v>0</v>
      </c>
      <c r="G439" s="86">
        <v>29</v>
      </c>
      <c r="H439" s="86">
        <v>0</v>
      </c>
      <c r="I439" s="86">
        <v>5</v>
      </c>
      <c r="J439" s="86">
        <v>0</v>
      </c>
      <c r="K439" s="86">
        <v>1</v>
      </c>
      <c r="L439" s="86">
        <v>0</v>
      </c>
      <c r="M439" s="86">
        <v>0</v>
      </c>
      <c r="N439" s="86">
        <v>0</v>
      </c>
      <c r="O439" s="86">
        <v>1</v>
      </c>
      <c r="P439" s="86">
        <v>1</v>
      </c>
      <c r="Q439" s="86">
        <v>3</v>
      </c>
      <c r="R439" s="86">
        <v>0</v>
      </c>
      <c r="S439" s="86">
        <v>0</v>
      </c>
      <c r="T439" s="86">
        <v>1</v>
      </c>
      <c r="U439" s="86">
        <v>3</v>
      </c>
    </row>
    <row r="440" spans="1:21" x14ac:dyDescent="0.3">
      <c r="A440" s="82"/>
      <c r="B440" s="82" t="s">
        <v>336</v>
      </c>
      <c r="C440" s="82"/>
      <c r="D440" s="86">
        <v>6</v>
      </c>
      <c r="E440" s="86">
        <v>516</v>
      </c>
      <c r="F440" s="86">
        <v>4</v>
      </c>
      <c r="G440" s="86">
        <v>501</v>
      </c>
      <c r="H440" s="86">
        <v>2</v>
      </c>
      <c r="I440" s="86">
        <v>15</v>
      </c>
      <c r="J440" s="86">
        <v>0</v>
      </c>
      <c r="K440" s="86">
        <v>5</v>
      </c>
      <c r="L440" s="86">
        <v>0</v>
      </c>
      <c r="M440" s="86">
        <v>1</v>
      </c>
      <c r="N440" s="86">
        <v>0</v>
      </c>
      <c r="O440" s="86">
        <v>4</v>
      </c>
      <c r="P440" s="86">
        <v>4</v>
      </c>
      <c r="Q440" s="86">
        <v>28</v>
      </c>
      <c r="R440" s="86">
        <v>3</v>
      </c>
      <c r="S440" s="86">
        <v>26</v>
      </c>
      <c r="T440" s="86">
        <v>1</v>
      </c>
      <c r="U440" s="86">
        <v>2</v>
      </c>
    </row>
    <row r="441" spans="1:21" x14ac:dyDescent="0.3">
      <c r="A441" s="82"/>
      <c r="B441" s="82" t="s">
        <v>337</v>
      </c>
      <c r="C441" s="82"/>
      <c r="D441" s="86">
        <v>0</v>
      </c>
      <c r="E441" s="86">
        <v>109</v>
      </c>
      <c r="F441" s="86">
        <v>0</v>
      </c>
      <c r="G441" s="86">
        <v>93</v>
      </c>
      <c r="H441" s="86">
        <v>0</v>
      </c>
      <c r="I441" s="86">
        <v>16</v>
      </c>
      <c r="J441" s="86">
        <v>0</v>
      </c>
      <c r="K441" s="86">
        <v>5</v>
      </c>
      <c r="L441" s="86">
        <v>0</v>
      </c>
      <c r="M441" s="86">
        <v>2</v>
      </c>
      <c r="N441" s="86">
        <v>0</v>
      </c>
      <c r="O441" s="86">
        <v>3</v>
      </c>
      <c r="P441" s="86">
        <v>1</v>
      </c>
      <c r="Q441" s="86">
        <v>4</v>
      </c>
      <c r="R441" s="86">
        <v>1</v>
      </c>
      <c r="S441" s="86">
        <v>3</v>
      </c>
      <c r="T441" s="86">
        <v>0</v>
      </c>
      <c r="U441" s="86">
        <v>1</v>
      </c>
    </row>
    <row r="442" spans="1:21" x14ac:dyDescent="0.3">
      <c r="A442" s="82"/>
      <c r="B442" s="82" t="s">
        <v>338</v>
      </c>
      <c r="C442" s="82"/>
      <c r="D442" s="86">
        <v>6</v>
      </c>
      <c r="E442" s="86">
        <v>494</v>
      </c>
      <c r="F442" s="86">
        <v>5</v>
      </c>
      <c r="G442" s="86">
        <v>480</v>
      </c>
      <c r="H442" s="86">
        <v>1</v>
      </c>
      <c r="I442" s="86">
        <v>14</v>
      </c>
      <c r="J442" s="86">
        <v>0</v>
      </c>
      <c r="K442" s="86">
        <v>2</v>
      </c>
      <c r="L442" s="86">
        <v>0</v>
      </c>
      <c r="M442" s="86">
        <v>0</v>
      </c>
      <c r="N442" s="86">
        <v>0</v>
      </c>
      <c r="O442" s="86">
        <v>2</v>
      </c>
      <c r="P442" s="86">
        <v>0</v>
      </c>
      <c r="Q442" s="86">
        <v>24</v>
      </c>
      <c r="R442" s="86">
        <v>0</v>
      </c>
      <c r="S442" s="86">
        <v>16</v>
      </c>
      <c r="T442" s="86">
        <v>0</v>
      </c>
      <c r="U442" s="86">
        <v>8</v>
      </c>
    </row>
    <row r="443" spans="1:21" x14ac:dyDescent="0.3">
      <c r="A443" s="82"/>
      <c r="B443" s="82" t="s">
        <v>339</v>
      </c>
      <c r="C443" s="82"/>
      <c r="D443" s="86">
        <v>16</v>
      </c>
      <c r="E443" s="86">
        <v>888</v>
      </c>
      <c r="F443" s="86">
        <v>11</v>
      </c>
      <c r="G443" s="86">
        <v>860</v>
      </c>
      <c r="H443" s="86">
        <v>5</v>
      </c>
      <c r="I443" s="86">
        <v>28</v>
      </c>
      <c r="J443" s="86">
        <v>0</v>
      </c>
      <c r="K443" s="86">
        <v>30</v>
      </c>
      <c r="L443" s="86">
        <v>0</v>
      </c>
      <c r="M443" s="86">
        <v>4</v>
      </c>
      <c r="N443" s="86">
        <v>0</v>
      </c>
      <c r="O443" s="86">
        <v>26</v>
      </c>
      <c r="P443" s="86">
        <v>4</v>
      </c>
      <c r="Q443" s="86">
        <v>51</v>
      </c>
      <c r="R443" s="86">
        <v>3</v>
      </c>
      <c r="S443" s="86">
        <v>43</v>
      </c>
      <c r="T443" s="86">
        <v>1</v>
      </c>
      <c r="U443" s="86">
        <v>8</v>
      </c>
    </row>
    <row r="444" spans="1:21" x14ac:dyDescent="0.3">
      <c r="A444" s="82"/>
      <c r="B444" s="82" t="s">
        <v>340</v>
      </c>
      <c r="C444" s="82"/>
      <c r="D444" s="86">
        <v>0</v>
      </c>
      <c r="E444" s="86">
        <v>81</v>
      </c>
      <c r="F444" s="86">
        <v>0</v>
      </c>
      <c r="G444" s="86">
        <v>79</v>
      </c>
      <c r="H444" s="86">
        <v>0</v>
      </c>
      <c r="I444" s="86">
        <v>2</v>
      </c>
      <c r="J444" s="86">
        <v>0</v>
      </c>
      <c r="K444" s="86">
        <v>1</v>
      </c>
      <c r="L444" s="86">
        <v>0</v>
      </c>
      <c r="M444" s="86">
        <v>0</v>
      </c>
      <c r="N444" s="86">
        <v>0</v>
      </c>
      <c r="O444" s="86">
        <v>1</v>
      </c>
      <c r="P444" s="86">
        <v>1</v>
      </c>
      <c r="Q444" s="86">
        <v>0</v>
      </c>
      <c r="R444" s="86">
        <v>1</v>
      </c>
      <c r="S444" s="86">
        <v>0</v>
      </c>
      <c r="T444" s="86">
        <v>0</v>
      </c>
      <c r="U444" s="86">
        <v>0</v>
      </c>
    </row>
    <row r="445" spans="1:21" x14ac:dyDescent="0.3">
      <c r="A445" s="82"/>
      <c r="B445" s="82" t="s">
        <v>341</v>
      </c>
      <c r="C445" s="82"/>
      <c r="D445" s="86">
        <v>18</v>
      </c>
      <c r="E445" s="86">
        <v>660</v>
      </c>
      <c r="F445" s="86">
        <v>11</v>
      </c>
      <c r="G445" s="86">
        <v>594</v>
      </c>
      <c r="H445" s="86">
        <v>7</v>
      </c>
      <c r="I445" s="86">
        <v>66</v>
      </c>
      <c r="J445" s="86">
        <v>2</v>
      </c>
      <c r="K445" s="86">
        <v>5</v>
      </c>
      <c r="L445" s="86">
        <v>0</v>
      </c>
      <c r="M445" s="86">
        <v>0</v>
      </c>
      <c r="N445" s="86">
        <v>2</v>
      </c>
      <c r="O445" s="86">
        <v>5</v>
      </c>
      <c r="P445" s="86">
        <v>4</v>
      </c>
      <c r="Q445" s="86">
        <v>34</v>
      </c>
      <c r="R445" s="86">
        <v>2</v>
      </c>
      <c r="S445" s="86">
        <v>22</v>
      </c>
      <c r="T445" s="86">
        <v>2</v>
      </c>
      <c r="U445" s="86">
        <v>12</v>
      </c>
    </row>
    <row r="446" spans="1:21" x14ac:dyDescent="0.3">
      <c r="A446" s="82"/>
      <c r="B446" s="82" t="s">
        <v>342</v>
      </c>
      <c r="C446" s="82"/>
      <c r="D446" s="86">
        <v>4</v>
      </c>
      <c r="E446" s="86">
        <v>217</v>
      </c>
      <c r="F446" s="86">
        <v>3</v>
      </c>
      <c r="G446" s="86">
        <v>199</v>
      </c>
      <c r="H446" s="86">
        <v>1</v>
      </c>
      <c r="I446" s="86">
        <v>18</v>
      </c>
      <c r="J446" s="86">
        <v>0</v>
      </c>
      <c r="K446" s="86">
        <v>4</v>
      </c>
      <c r="L446" s="86">
        <v>0</v>
      </c>
      <c r="M446" s="86">
        <v>3</v>
      </c>
      <c r="N446" s="86">
        <v>0</v>
      </c>
      <c r="O446" s="86">
        <v>1</v>
      </c>
      <c r="P446" s="86">
        <v>2</v>
      </c>
      <c r="Q446" s="86">
        <v>12</v>
      </c>
      <c r="R446" s="86">
        <v>2</v>
      </c>
      <c r="S446" s="86">
        <v>6</v>
      </c>
      <c r="T446" s="86">
        <v>0</v>
      </c>
      <c r="U446" s="86">
        <v>6</v>
      </c>
    </row>
    <row r="447" spans="1:21" x14ac:dyDescent="0.3">
      <c r="A447" s="82"/>
      <c r="B447" s="82" t="s">
        <v>343</v>
      </c>
      <c r="C447" s="82"/>
      <c r="D447" s="86">
        <v>2</v>
      </c>
      <c r="E447" s="86">
        <v>127</v>
      </c>
      <c r="F447" s="86">
        <v>1</v>
      </c>
      <c r="G447" s="86">
        <v>115</v>
      </c>
      <c r="H447" s="86">
        <v>1</v>
      </c>
      <c r="I447" s="86">
        <v>12</v>
      </c>
      <c r="J447" s="86">
        <v>0</v>
      </c>
      <c r="K447" s="86">
        <v>2</v>
      </c>
      <c r="L447" s="86">
        <v>0</v>
      </c>
      <c r="M447" s="86">
        <v>1</v>
      </c>
      <c r="N447" s="86">
        <v>0</v>
      </c>
      <c r="O447" s="86">
        <v>1</v>
      </c>
      <c r="P447" s="86">
        <v>0</v>
      </c>
      <c r="Q447" s="86">
        <v>3</v>
      </c>
      <c r="R447" s="86">
        <v>0</v>
      </c>
      <c r="S447" s="86">
        <v>1</v>
      </c>
      <c r="T447" s="86">
        <v>0</v>
      </c>
      <c r="U447" s="86">
        <v>2</v>
      </c>
    </row>
    <row r="448" spans="1:21" x14ac:dyDescent="0.3">
      <c r="A448" s="82"/>
      <c r="B448" s="82" t="s">
        <v>344</v>
      </c>
      <c r="C448" s="82"/>
      <c r="D448" s="86">
        <v>4</v>
      </c>
      <c r="E448" s="86">
        <v>388</v>
      </c>
      <c r="F448" s="86">
        <v>3</v>
      </c>
      <c r="G448" s="86">
        <v>380</v>
      </c>
      <c r="H448" s="86">
        <v>1</v>
      </c>
      <c r="I448" s="86">
        <v>8</v>
      </c>
      <c r="J448" s="86">
        <v>0</v>
      </c>
      <c r="K448" s="86">
        <v>10</v>
      </c>
      <c r="L448" s="86">
        <v>0</v>
      </c>
      <c r="M448" s="86">
        <v>0</v>
      </c>
      <c r="N448" s="86">
        <v>0</v>
      </c>
      <c r="O448" s="86">
        <v>10</v>
      </c>
      <c r="P448" s="86">
        <v>1</v>
      </c>
      <c r="Q448" s="86">
        <v>9</v>
      </c>
      <c r="R448" s="86">
        <v>1</v>
      </c>
      <c r="S448" s="86">
        <v>8</v>
      </c>
      <c r="T448" s="86">
        <v>0</v>
      </c>
      <c r="U448" s="86">
        <v>1</v>
      </c>
    </row>
    <row r="449" spans="1:21" x14ac:dyDescent="0.3">
      <c r="A449" s="82"/>
      <c r="B449" s="82" t="s">
        <v>345</v>
      </c>
      <c r="C449" s="82"/>
      <c r="D449" s="86">
        <v>2</v>
      </c>
      <c r="E449" s="86">
        <v>8</v>
      </c>
      <c r="F449" s="86">
        <v>2</v>
      </c>
      <c r="G449" s="86">
        <v>6</v>
      </c>
      <c r="H449" s="86">
        <v>0</v>
      </c>
      <c r="I449" s="86">
        <v>2</v>
      </c>
      <c r="J449" s="86">
        <v>0</v>
      </c>
      <c r="K449" s="86">
        <v>0</v>
      </c>
      <c r="L449" s="86">
        <v>0</v>
      </c>
      <c r="M449" s="86">
        <v>0</v>
      </c>
      <c r="N449" s="86">
        <v>0</v>
      </c>
      <c r="O449" s="86">
        <v>0</v>
      </c>
      <c r="P449" s="86">
        <v>0</v>
      </c>
      <c r="Q449" s="86">
        <v>1</v>
      </c>
      <c r="R449" s="86">
        <v>0</v>
      </c>
      <c r="S449" s="86">
        <v>1</v>
      </c>
      <c r="T449" s="86">
        <v>0</v>
      </c>
      <c r="U449" s="86">
        <v>0</v>
      </c>
    </row>
    <row r="450" spans="1:21" x14ac:dyDescent="0.3">
      <c r="A450" s="82"/>
      <c r="B450" s="82" t="s">
        <v>346</v>
      </c>
      <c r="C450" s="82"/>
      <c r="D450" s="86">
        <v>14</v>
      </c>
      <c r="E450" s="86">
        <v>1477</v>
      </c>
      <c r="F450" s="86">
        <v>14</v>
      </c>
      <c r="G450" s="86">
        <v>1453</v>
      </c>
      <c r="H450" s="86">
        <v>0</v>
      </c>
      <c r="I450" s="86">
        <v>24</v>
      </c>
      <c r="J450" s="86">
        <v>2</v>
      </c>
      <c r="K450" s="86">
        <v>23</v>
      </c>
      <c r="L450" s="86">
        <v>0</v>
      </c>
      <c r="M450" s="86">
        <v>1</v>
      </c>
      <c r="N450" s="86">
        <v>2</v>
      </c>
      <c r="O450" s="86">
        <v>22</v>
      </c>
      <c r="P450" s="86">
        <v>4</v>
      </c>
      <c r="Q450" s="86">
        <v>78</v>
      </c>
      <c r="R450" s="86">
        <v>4</v>
      </c>
      <c r="S450" s="86">
        <v>69</v>
      </c>
      <c r="T450" s="86">
        <v>0</v>
      </c>
      <c r="U450" s="86">
        <v>9</v>
      </c>
    </row>
    <row r="451" spans="1:21" x14ac:dyDescent="0.3">
      <c r="A451" s="82"/>
      <c r="B451" s="82" t="s">
        <v>347</v>
      </c>
      <c r="C451" s="82"/>
      <c r="D451" s="86">
        <v>5</v>
      </c>
      <c r="E451" s="86">
        <v>570</v>
      </c>
      <c r="F451" s="86">
        <v>4</v>
      </c>
      <c r="G451" s="86">
        <v>519</v>
      </c>
      <c r="H451" s="86">
        <v>1</v>
      </c>
      <c r="I451" s="86">
        <v>51</v>
      </c>
      <c r="J451" s="86">
        <v>0</v>
      </c>
      <c r="K451" s="86">
        <v>22</v>
      </c>
      <c r="L451" s="86">
        <v>0</v>
      </c>
      <c r="M451" s="86">
        <v>9</v>
      </c>
      <c r="N451" s="86">
        <v>0</v>
      </c>
      <c r="O451" s="86">
        <v>13</v>
      </c>
      <c r="P451" s="86">
        <v>4</v>
      </c>
      <c r="Q451" s="86">
        <v>41</v>
      </c>
      <c r="R451" s="86">
        <v>3</v>
      </c>
      <c r="S451" s="86">
        <v>33</v>
      </c>
      <c r="T451" s="86">
        <v>1</v>
      </c>
      <c r="U451" s="86">
        <v>8</v>
      </c>
    </row>
    <row r="452" spans="1:21" x14ac:dyDescent="0.3">
      <c r="A452" s="82"/>
      <c r="B452" s="82" t="s">
        <v>348</v>
      </c>
      <c r="C452" s="82"/>
      <c r="D452" s="86">
        <v>3</v>
      </c>
      <c r="E452" s="86">
        <v>612</v>
      </c>
      <c r="F452" s="86">
        <v>2</v>
      </c>
      <c r="G452" s="86">
        <v>591</v>
      </c>
      <c r="H452" s="86">
        <v>1</v>
      </c>
      <c r="I452" s="86">
        <v>21</v>
      </c>
      <c r="J452" s="86">
        <v>0</v>
      </c>
      <c r="K452" s="86">
        <v>18</v>
      </c>
      <c r="L452" s="86">
        <v>0</v>
      </c>
      <c r="M452" s="86">
        <v>8</v>
      </c>
      <c r="N452" s="86">
        <v>0</v>
      </c>
      <c r="O452" s="86">
        <v>10</v>
      </c>
      <c r="P452" s="86">
        <v>1</v>
      </c>
      <c r="Q452" s="86">
        <v>26</v>
      </c>
      <c r="R452" s="86">
        <v>0</v>
      </c>
      <c r="S452" s="86">
        <v>21</v>
      </c>
      <c r="T452" s="86">
        <v>1</v>
      </c>
      <c r="U452" s="86">
        <v>5</v>
      </c>
    </row>
    <row r="453" spans="1:21" x14ac:dyDescent="0.3">
      <c r="A453" s="82"/>
      <c r="B453" s="82" t="s">
        <v>349</v>
      </c>
      <c r="C453" s="82"/>
      <c r="D453" s="86">
        <v>13</v>
      </c>
      <c r="E453" s="86">
        <v>655</v>
      </c>
      <c r="F453" s="86">
        <v>9</v>
      </c>
      <c r="G453" s="86">
        <v>597</v>
      </c>
      <c r="H453" s="86">
        <v>4</v>
      </c>
      <c r="I453" s="86">
        <v>58</v>
      </c>
      <c r="J453" s="86">
        <v>0</v>
      </c>
      <c r="K453" s="86">
        <v>11</v>
      </c>
      <c r="L453" s="86">
        <v>0</v>
      </c>
      <c r="M453" s="86">
        <v>1</v>
      </c>
      <c r="N453" s="86">
        <v>0</v>
      </c>
      <c r="O453" s="86">
        <v>10</v>
      </c>
      <c r="P453" s="86">
        <v>1</v>
      </c>
      <c r="Q453" s="86">
        <v>22</v>
      </c>
      <c r="R453" s="86">
        <v>1</v>
      </c>
      <c r="S453" s="86">
        <v>11</v>
      </c>
      <c r="T453" s="86">
        <v>0</v>
      </c>
      <c r="U453" s="86">
        <v>11</v>
      </c>
    </row>
    <row r="454" spans="1:21" x14ac:dyDescent="0.3">
      <c r="A454" s="82"/>
      <c r="B454" s="82" t="s">
        <v>35</v>
      </c>
      <c r="C454" s="82"/>
      <c r="D454" s="86">
        <v>15</v>
      </c>
      <c r="E454" s="86">
        <v>1787</v>
      </c>
      <c r="F454" s="86">
        <v>12</v>
      </c>
      <c r="G454" s="86">
        <v>1689</v>
      </c>
      <c r="H454" s="86">
        <v>3</v>
      </c>
      <c r="I454" s="86">
        <v>98</v>
      </c>
      <c r="J454" s="86">
        <v>0</v>
      </c>
      <c r="K454" s="86">
        <v>30</v>
      </c>
      <c r="L454" s="86">
        <v>0</v>
      </c>
      <c r="M454" s="86">
        <v>1</v>
      </c>
      <c r="N454" s="86">
        <v>0</v>
      </c>
      <c r="O454" s="86">
        <v>29</v>
      </c>
      <c r="P454" s="86">
        <v>3</v>
      </c>
      <c r="Q454" s="86">
        <v>78</v>
      </c>
      <c r="R454" s="86">
        <v>2</v>
      </c>
      <c r="S454" s="86">
        <v>61</v>
      </c>
      <c r="T454" s="86">
        <v>1</v>
      </c>
      <c r="U454" s="86">
        <v>17</v>
      </c>
    </row>
    <row r="455" spans="1:21" x14ac:dyDescent="0.3">
      <c r="A455" s="82"/>
      <c r="B455" s="82" t="s">
        <v>350</v>
      </c>
      <c r="C455" s="82"/>
      <c r="D455" s="86">
        <v>0</v>
      </c>
      <c r="E455" s="86">
        <v>46</v>
      </c>
      <c r="F455" s="86">
        <v>0</v>
      </c>
      <c r="G455" s="86">
        <v>38</v>
      </c>
      <c r="H455" s="86">
        <v>0</v>
      </c>
      <c r="I455" s="86">
        <v>8</v>
      </c>
      <c r="J455" s="86">
        <v>0</v>
      </c>
      <c r="K455" s="86">
        <v>0</v>
      </c>
      <c r="L455" s="86">
        <v>0</v>
      </c>
      <c r="M455" s="86">
        <v>0</v>
      </c>
      <c r="N455" s="86">
        <v>0</v>
      </c>
      <c r="O455" s="86">
        <v>0</v>
      </c>
      <c r="P455" s="86">
        <v>0</v>
      </c>
      <c r="Q455" s="86">
        <v>7</v>
      </c>
      <c r="R455" s="86">
        <v>0</v>
      </c>
      <c r="S455" s="86">
        <v>5</v>
      </c>
      <c r="T455" s="86">
        <v>0</v>
      </c>
      <c r="U455" s="86">
        <v>2</v>
      </c>
    </row>
    <row r="456" spans="1:21" x14ac:dyDescent="0.3">
      <c r="A456" s="82"/>
      <c r="B456" s="82" t="s">
        <v>351</v>
      </c>
      <c r="C456" s="82"/>
      <c r="D456" s="86">
        <v>1</v>
      </c>
      <c r="E456" s="86">
        <v>653</v>
      </c>
      <c r="F456" s="86">
        <v>1</v>
      </c>
      <c r="G456" s="86">
        <v>642</v>
      </c>
      <c r="H456" s="86">
        <v>0</v>
      </c>
      <c r="I456" s="86">
        <v>11</v>
      </c>
      <c r="J456" s="86">
        <v>0</v>
      </c>
      <c r="K456" s="86">
        <v>19</v>
      </c>
      <c r="L456" s="86">
        <v>0</v>
      </c>
      <c r="M456" s="86">
        <v>4</v>
      </c>
      <c r="N456" s="86">
        <v>0</v>
      </c>
      <c r="O456" s="86">
        <v>15</v>
      </c>
      <c r="P456" s="86">
        <v>3</v>
      </c>
      <c r="Q456" s="86">
        <v>23</v>
      </c>
      <c r="R456" s="86">
        <v>2</v>
      </c>
      <c r="S456" s="86">
        <v>21</v>
      </c>
      <c r="T456" s="86">
        <v>1</v>
      </c>
      <c r="U456" s="86">
        <v>2</v>
      </c>
    </row>
    <row r="457" spans="1:21" x14ac:dyDescent="0.3">
      <c r="A457" s="82"/>
      <c r="B457" s="82" t="s">
        <v>352</v>
      </c>
      <c r="C457" s="82"/>
      <c r="D457" s="86">
        <v>16</v>
      </c>
      <c r="E457" s="86">
        <v>595</v>
      </c>
      <c r="F457" s="86">
        <v>14</v>
      </c>
      <c r="G457" s="86">
        <v>541</v>
      </c>
      <c r="H457" s="86">
        <v>2</v>
      </c>
      <c r="I457" s="86">
        <v>54</v>
      </c>
      <c r="J457" s="86">
        <v>2</v>
      </c>
      <c r="K457" s="86">
        <v>8</v>
      </c>
      <c r="L457" s="86">
        <v>0</v>
      </c>
      <c r="M457" s="86">
        <v>0</v>
      </c>
      <c r="N457" s="86">
        <v>2</v>
      </c>
      <c r="O457" s="86">
        <v>8</v>
      </c>
      <c r="P457" s="86">
        <v>2</v>
      </c>
      <c r="Q457" s="86">
        <v>30</v>
      </c>
      <c r="R457" s="86">
        <v>2</v>
      </c>
      <c r="S457" s="86">
        <v>18</v>
      </c>
      <c r="T457" s="86">
        <v>0</v>
      </c>
      <c r="U457" s="86">
        <v>12</v>
      </c>
    </row>
    <row r="458" spans="1:21" x14ac:dyDescent="0.3">
      <c r="A458" s="82"/>
      <c r="B458" s="82" t="s">
        <v>353</v>
      </c>
      <c r="C458" s="82"/>
      <c r="D458" s="86">
        <v>3</v>
      </c>
      <c r="E458" s="86">
        <v>195</v>
      </c>
      <c r="F458" s="86">
        <v>1</v>
      </c>
      <c r="G458" s="86">
        <v>173</v>
      </c>
      <c r="H458" s="86">
        <v>2</v>
      </c>
      <c r="I458" s="86">
        <v>22</v>
      </c>
      <c r="J458" s="86">
        <v>0</v>
      </c>
      <c r="K458" s="86">
        <v>0</v>
      </c>
      <c r="L458" s="86">
        <v>0</v>
      </c>
      <c r="M458" s="86">
        <v>0</v>
      </c>
      <c r="N458" s="86">
        <v>0</v>
      </c>
      <c r="O458" s="86">
        <v>0</v>
      </c>
      <c r="P458" s="86">
        <v>0</v>
      </c>
      <c r="Q458" s="86">
        <v>11</v>
      </c>
      <c r="R458" s="86">
        <v>0</v>
      </c>
      <c r="S458" s="86">
        <v>9</v>
      </c>
      <c r="T458" s="86">
        <v>0</v>
      </c>
      <c r="U458" s="86">
        <v>2</v>
      </c>
    </row>
    <row r="459" spans="1:21" x14ac:dyDescent="0.3">
      <c r="A459" s="82"/>
      <c r="B459" s="82" t="s">
        <v>354</v>
      </c>
      <c r="C459" s="82"/>
      <c r="D459" s="86">
        <v>3</v>
      </c>
      <c r="E459" s="86">
        <v>64</v>
      </c>
      <c r="F459" s="86">
        <v>2</v>
      </c>
      <c r="G459" s="86">
        <v>57</v>
      </c>
      <c r="H459" s="86">
        <v>1</v>
      </c>
      <c r="I459" s="86">
        <v>7</v>
      </c>
      <c r="J459" s="86">
        <v>0</v>
      </c>
      <c r="K459" s="86">
        <v>0</v>
      </c>
      <c r="L459" s="86">
        <v>0</v>
      </c>
      <c r="M459" s="86">
        <v>0</v>
      </c>
      <c r="N459" s="86">
        <v>0</v>
      </c>
      <c r="O459" s="86">
        <v>0</v>
      </c>
      <c r="P459" s="86">
        <v>0</v>
      </c>
      <c r="Q459" s="86">
        <v>4</v>
      </c>
      <c r="R459" s="86">
        <v>0</v>
      </c>
      <c r="S459" s="86">
        <v>0</v>
      </c>
      <c r="T459" s="86">
        <v>0</v>
      </c>
      <c r="U459" s="86">
        <v>4</v>
      </c>
    </row>
    <row r="460" spans="1:21" x14ac:dyDescent="0.3">
      <c r="A460" s="82"/>
      <c r="B460" s="82" t="s">
        <v>70</v>
      </c>
      <c r="C460" s="82"/>
      <c r="D460" s="86">
        <v>111</v>
      </c>
      <c r="E460" s="86">
        <v>3135</v>
      </c>
      <c r="F460" s="86">
        <v>80</v>
      </c>
      <c r="G460" s="86">
        <v>2971</v>
      </c>
      <c r="H460" s="86">
        <v>31</v>
      </c>
      <c r="I460" s="86">
        <v>164</v>
      </c>
      <c r="J460" s="86">
        <v>2</v>
      </c>
      <c r="K460" s="86">
        <v>20</v>
      </c>
      <c r="L460" s="86">
        <v>1</v>
      </c>
      <c r="M460" s="86">
        <v>6</v>
      </c>
      <c r="N460" s="86">
        <v>1</v>
      </c>
      <c r="O460" s="86">
        <v>14</v>
      </c>
      <c r="P460" s="86">
        <v>20</v>
      </c>
      <c r="Q460" s="86">
        <v>226</v>
      </c>
      <c r="R460" s="86">
        <v>15</v>
      </c>
      <c r="S460" s="86">
        <v>196</v>
      </c>
      <c r="T460" s="86">
        <v>5</v>
      </c>
      <c r="U460" s="86">
        <v>30</v>
      </c>
    </row>
    <row r="461" spans="1:21" x14ac:dyDescent="0.3">
      <c r="A461" s="82"/>
      <c r="B461" s="82"/>
      <c r="C461" s="82" t="s">
        <v>495</v>
      </c>
      <c r="D461" s="86">
        <v>37</v>
      </c>
      <c r="E461" s="86">
        <v>1180</v>
      </c>
      <c r="F461" s="86">
        <v>26</v>
      </c>
      <c r="G461" s="86">
        <v>1108</v>
      </c>
      <c r="H461" s="86">
        <v>11</v>
      </c>
      <c r="I461" s="86">
        <v>72</v>
      </c>
      <c r="J461" s="86">
        <v>1</v>
      </c>
      <c r="K461" s="86">
        <v>14</v>
      </c>
      <c r="L461" s="86">
        <v>0</v>
      </c>
      <c r="M461" s="86">
        <v>2</v>
      </c>
      <c r="N461" s="86">
        <v>1</v>
      </c>
      <c r="O461" s="86">
        <v>12</v>
      </c>
      <c r="P461" s="86">
        <v>8</v>
      </c>
      <c r="Q461" s="86">
        <v>105</v>
      </c>
      <c r="R461" s="86">
        <v>5</v>
      </c>
      <c r="S461" s="86">
        <v>82</v>
      </c>
      <c r="T461" s="86">
        <v>3</v>
      </c>
      <c r="U461" s="86">
        <v>23</v>
      </c>
    </row>
    <row r="462" spans="1:21" x14ac:dyDescent="0.3">
      <c r="A462" s="82"/>
      <c r="B462" s="82"/>
      <c r="C462" s="82" t="s">
        <v>494</v>
      </c>
      <c r="D462" s="86">
        <v>74</v>
      </c>
      <c r="E462" s="86">
        <v>1955</v>
      </c>
      <c r="F462" s="86">
        <v>54</v>
      </c>
      <c r="G462" s="86">
        <v>1863</v>
      </c>
      <c r="H462" s="86">
        <v>20</v>
      </c>
      <c r="I462" s="86">
        <v>92</v>
      </c>
      <c r="J462" s="86">
        <v>1</v>
      </c>
      <c r="K462" s="86">
        <v>6</v>
      </c>
      <c r="L462" s="86">
        <v>1</v>
      </c>
      <c r="M462" s="86">
        <v>4</v>
      </c>
      <c r="N462" s="86">
        <v>0</v>
      </c>
      <c r="O462" s="86">
        <v>2</v>
      </c>
      <c r="P462" s="86">
        <v>12</v>
      </c>
      <c r="Q462" s="86">
        <v>121</v>
      </c>
      <c r="R462" s="86">
        <v>10</v>
      </c>
      <c r="S462" s="86">
        <v>114</v>
      </c>
      <c r="T462" s="86">
        <v>2</v>
      </c>
      <c r="U462" s="86">
        <v>7</v>
      </c>
    </row>
    <row r="463" spans="1:21" x14ac:dyDescent="0.3">
      <c r="A463" s="82" t="s">
        <v>36</v>
      </c>
      <c r="B463" s="82"/>
      <c r="C463" s="82"/>
      <c r="D463" s="86">
        <v>148</v>
      </c>
      <c r="E463" s="86">
        <v>14176</v>
      </c>
      <c r="F463" s="86">
        <v>120</v>
      </c>
      <c r="G463" s="86">
        <v>13542</v>
      </c>
      <c r="H463" s="86">
        <v>28</v>
      </c>
      <c r="I463" s="86">
        <v>634</v>
      </c>
      <c r="J463" s="86">
        <v>17</v>
      </c>
      <c r="K463" s="86">
        <v>725</v>
      </c>
      <c r="L463" s="86">
        <v>7</v>
      </c>
      <c r="M463" s="86">
        <v>261</v>
      </c>
      <c r="N463" s="86">
        <v>10</v>
      </c>
      <c r="O463" s="86">
        <v>464</v>
      </c>
      <c r="P463" s="86">
        <v>43</v>
      </c>
      <c r="Q463" s="86">
        <v>1384</v>
      </c>
      <c r="R463" s="86">
        <v>41</v>
      </c>
      <c r="S463" s="86">
        <v>1116</v>
      </c>
      <c r="T463" s="86">
        <v>2</v>
      </c>
      <c r="U463" s="86">
        <v>268</v>
      </c>
    </row>
    <row r="464" spans="1:21" x14ac:dyDescent="0.3">
      <c r="A464" s="82"/>
      <c r="B464" s="82" t="s">
        <v>355</v>
      </c>
      <c r="C464" s="82"/>
      <c r="D464" s="86">
        <v>2</v>
      </c>
      <c r="E464" s="86">
        <v>417</v>
      </c>
      <c r="F464" s="86">
        <v>2</v>
      </c>
      <c r="G464" s="86">
        <v>406</v>
      </c>
      <c r="H464" s="86">
        <v>0</v>
      </c>
      <c r="I464" s="86">
        <v>11</v>
      </c>
      <c r="J464" s="86">
        <v>0</v>
      </c>
      <c r="K464" s="86">
        <v>83</v>
      </c>
      <c r="L464" s="86">
        <v>0</v>
      </c>
      <c r="M464" s="86">
        <v>27</v>
      </c>
      <c r="N464" s="86">
        <v>0</v>
      </c>
      <c r="O464" s="86">
        <v>56</v>
      </c>
      <c r="P464" s="86">
        <v>0</v>
      </c>
      <c r="Q464" s="86">
        <v>29</v>
      </c>
      <c r="R464" s="86">
        <v>0</v>
      </c>
      <c r="S464" s="86">
        <v>23</v>
      </c>
      <c r="T464" s="86">
        <v>0</v>
      </c>
      <c r="U464" s="86">
        <v>6</v>
      </c>
    </row>
    <row r="465" spans="1:21" x14ac:dyDescent="0.3">
      <c r="A465" s="82"/>
      <c r="B465" s="82" t="s">
        <v>356</v>
      </c>
      <c r="C465" s="82"/>
      <c r="D465" s="86">
        <v>3</v>
      </c>
      <c r="E465" s="86">
        <v>954</v>
      </c>
      <c r="F465" s="86">
        <v>3</v>
      </c>
      <c r="G465" s="86">
        <v>925</v>
      </c>
      <c r="H465" s="86">
        <v>0</v>
      </c>
      <c r="I465" s="86">
        <v>29</v>
      </c>
      <c r="J465" s="86">
        <v>0</v>
      </c>
      <c r="K465" s="86">
        <v>37</v>
      </c>
      <c r="L465" s="86">
        <v>0</v>
      </c>
      <c r="M465" s="86">
        <v>14</v>
      </c>
      <c r="N465" s="86">
        <v>0</v>
      </c>
      <c r="O465" s="86">
        <v>23</v>
      </c>
      <c r="P465" s="86">
        <v>3</v>
      </c>
      <c r="Q465" s="86">
        <v>65</v>
      </c>
      <c r="R465" s="86">
        <v>3</v>
      </c>
      <c r="S465" s="86">
        <v>52</v>
      </c>
      <c r="T465" s="86">
        <v>0</v>
      </c>
      <c r="U465" s="86">
        <v>13</v>
      </c>
    </row>
    <row r="466" spans="1:21" x14ac:dyDescent="0.3">
      <c r="A466" s="82"/>
      <c r="B466" s="82" t="s">
        <v>357</v>
      </c>
      <c r="C466" s="82"/>
      <c r="D466" s="86">
        <v>0</v>
      </c>
      <c r="E466" s="86">
        <v>45</v>
      </c>
      <c r="F466" s="86">
        <v>0</v>
      </c>
      <c r="G466" s="86">
        <v>43</v>
      </c>
      <c r="H466" s="86">
        <v>0</v>
      </c>
      <c r="I466" s="86">
        <v>2</v>
      </c>
      <c r="J466" s="86">
        <v>0</v>
      </c>
      <c r="K466" s="86">
        <v>26</v>
      </c>
      <c r="L466" s="86">
        <v>0</v>
      </c>
      <c r="M466" s="86">
        <v>12</v>
      </c>
      <c r="N466" s="86">
        <v>0</v>
      </c>
      <c r="O466" s="86">
        <v>14</v>
      </c>
      <c r="P466" s="86">
        <v>0</v>
      </c>
      <c r="Q466" s="86">
        <v>8</v>
      </c>
      <c r="R466" s="86">
        <v>0</v>
      </c>
      <c r="S466" s="86">
        <v>4</v>
      </c>
      <c r="T466" s="86">
        <v>0</v>
      </c>
      <c r="U466" s="86">
        <v>4</v>
      </c>
    </row>
    <row r="467" spans="1:21" x14ac:dyDescent="0.3">
      <c r="A467" s="82"/>
      <c r="B467" s="82" t="s">
        <v>358</v>
      </c>
      <c r="C467" s="82"/>
      <c r="D467" s="86">
        <v>0</v>
      </c>
      <c r="E467" s="86">
        <v>10</v>
      </c>
      <c r="F467" s="86">
        <v>0</v>
      </c>
      <c r="G467" s="86">
        <v>10</v>
      </c>
      <c r="H467" s="86">
        <v>0</v>
      </c>
      <c r="I467" s="86">
        <v>0</v>
      </c>
      <c r="J467" s="86">
        <v>0</v>
      </c>
      <c r="K467" s="86">
        <v>3</v>
      </c>
      <c r="L467" s="86">
        <v>0</v>
      </c>
      <c r="M467" s="86">
        <v>3</v>
      </c>
      <c r="N467" s="86">
        <v>0</v>
      </c>
      <c r="O467" s="86">
        <v>0</v>
      </c>
      <c r="P467" s="86">
        <v>0</v>
      </c>
      <c r="Q467" s="86">
        <v>1</v>
      </c>
      <c r="R467" s="86">
        <v>0</v>
      </c>
      <c r="S467" s="86">
        <v>1</v>
      </c>
      <c r="T467" s="86">
        <v>0</v>
      </c>
      <c r="U467" s="86">
        <v>0</v>
      </c>
    </row>
    <row r="468" spans="1:21" x14ac:dyDescent="0.3">
      <c r="A468" s="82"/>
      <c r="B468" s="82" t="s">
        <v>359</v>
      </c>
      <c r="C468" s="82"/>
      <c r="D468" s="86">
        <v>7</v>
      </c>
      <c r="E468" s="86">
        <v>777</v>
      </c>
      <c r="F468" s="86">
        <v>5</v>
      </c>
      <c r="G468" s="86">
        <v>748</v>
      </c>
      <c r="H468" s="86">
        <v>2</v>
      </c>
      <c r="I468" s="86">
        <v>29</v>
      </c>
      <c r="J468" s="86">
        <v>1</v>
      </c>
      <c r="K468" s="86">
        <v>24</v>
      </c>
      <c r="L468" s="86">
        <v>0</v>
      </c>
      <c r="M468" s="86">
        <v>10</v>
      </c>
      <c r="N468" s="86">
        <v>1</v>
      </c>
      <c r="O468" s="86">
        <v>14</v>
      </c>
      <c r="P468" s="86">
        <v>1</v>
      </c>
      <c r="Q468" s="86">
        <v>38</v>
      </c>
      <c r="R468" s="86">
        <v>1</v>
      </c>
      <c r="S468" s="86">
        <v>34</v>
      </c>
      <c r="T468" s="86">
        <v>0</v>
      </c>
      <c r="U468" s="86">
        <v>4</v>
      </c>
    </row>
    <row r="469" spans="1:21" x14ac:dyDescent="0.3">
      <c r="A469" s="82"/>
      <c r="B469" s="82" t="s">
        <v>360</v>
      </c>
      <c r="C469" s="82"/>
      <c r="D469" s="86">
        <v>1</v>
      </c>
      <c r="E469" s="86">
        <v>176</v>
      </c>
      <c r="F469" s="86">
        <v>1</v>
      </c>
      <c r="G469" s="86">
        <v>172</v>
      </c>
      <c r="H469" s="86">
        <v>0</v>
      </c>
      <c r="I469" s="86">
        <v>4</v>
      </c>
      <c r="J469" s="86">
        <v>0</v>
      </c>
      <c r="K469" s="86">
        <v>29</v>
      </c>
      <c r="L469" s="86">
        <v>0</v>
      </c>
      <c r="M469" s="86">
        <v>19</v>
      </c>
      <c r="N469" s="86">
        <v>0</v>
      </c>
      <c r="O469" s="86">
        <v>10</v>
      </c>
      <c r="P469" s="86">
        <v>0</v>
      </c>
      <c r="Q469" s="86">
        <v>9</v>
      </c>
      <c r="R469" s="86">
        <v>0</v>
      </c>
      <c r="S469" s="86">
        <v>7</v>
      </c>
      <c r="T469" s="86">
        <v>0</v>
      </c>
      <c r="U469" s="86">
        <v>2</v>
      </c>
    </row>
    <row r="470" spans="1:21" x14ac:dyDescent="0.3">
      <c r="A470" s="82"/>
      <c r="B470" s="82" t="s">
        <v>361</v>
      </c>
      <c r="C470" s="82"/>
      <c r="D470" s="86">
        <v>2</v>
      </c>
      <c r="E470" s="86">
        <v>844</v>
      </c>
      <c r="F470" s="86">
        <v>2</v>
      </c>
      <c r="G470" s="86">
        <v>827</v>
      </c>
      <c r="H470" s="86">
        <v>0</v>
      </c>
      <c r="I470" s="86">
        <v>17</v>
      </c>
      <c r="J470" s="86">
        <v>1</v>
      </c>
      <c r="K470" s="86">
        <v>30</v>
      </c>
      <c r="L470" s="86">
        <v>0</v>
      </c>
      <c r="M470" s="86">
        <v>3</v>
      </c>
      <c r="N470" s="86">
        <v>1</v>
      </c>
      <c r="O470" s="86">
        <v>27</v>
      </c>
      <c r="P470" s="86">
        <v>4</v>
      </c>
      <c r="Q470" s="86">
        <v>44</v>
      </c>
      <c r="R470" s="86">
        <v>4</v>
      </c>
      <c r="S470" s="86">
        <v>34</v>
      </c>
      <c r="T470" s="86">
        <v>0</v>
      </c>
      <c r="U470" s="86">
        <v>10</v>
      </c>
    </row>
    <row r="471" spans="1:21" x14ac:dyDescent="0.3">
      <c r="A471" s="82"/>
      <c r="B471" s="82" t="s">
        <v>362</v>
      </c>
      <c r="C471" s="82"/>
      <c r="D471" s="86">
        <v>0</v>
      </c>
      <c r="E471" s="86">
        <v>36</v>
      </c>
      <c r="F471" s="86">
        <v>0</v>
      </c>
      <c r="G471" s="86">
        <v>34</v>
      </c>
      <c r="H471" s="86">
        <v>0</v>
      </c>
      <c r="I471" s="86">
        <v>2</v>
      </c>
      <c r="J471" s="86">
        <v>0</v>
      </c>
      <c r="K471" s="86">
        <v>5</v>
      </c>
      <c r="L471" s="86">
        <v>0</v>
      </c>
      <c r="M471" s="86">
        <v>1</v>
      </c>
      <c r="N471" s="86">
        <v>0</v>
      </c>
      <c r="O471" s="86">
        <v>4</v>
      </c>
      <c r="P471" s="86">
        <v>0</v>
      </c>
      <c r="Q471" s="86">
        <v>5</v>
      </c>
      <c r="R471" s="86">
        <v>0</v>
      </c>
      <c r="S471" s="86">
        <v>4</v>
      </c>
      <c r="T471" s="86">
        <v>0</v>
      </c>
      <c r="U471" s="86">
        <v>1</v>
      </c>
    </row>
    <row r="472" spans="1:21" x14ac:dyDescent="0.3">
      <c r="A472" s="82"/>
      <c r="B472" s="82" t="s">
        <v>363</v>
      </c>
      <c r="C472" s="82"/>
      <c r="D472" s="86">
        <v>1</v>
      </c>
      <c r="E472" s="86">
        <v>374</v>
      </c>
      <c r="F472" s="86">
        <v>1</v>
      </c>
      <c r="G472" s="86">
        <v>358</v>
      </c>
      <c r="H472" s="86">
        <v>0</v>
      </c>
      <c r="I472" s="86">
        <v>16</v>
      </c>
      <c r="J472" s="86">
        <v>0</v>
      </c>
      <c r="K472" s="86">
        <v>13</v>
      </c>
      <c r="L472" s="86">
        <v>0</v>
      </c>
      <c r="M472" s="86">
        <v>6</v>
      </c>
      <c r="N472" s="86">
        <v>0</v>
      </c>
      <c r="O472" s="86">
        <v>7</v>
      </c>
      <c r="P472" s="86">
        <v>2</v>
      </c>
      <c r="Q472" s="86">
        <v>24</v>
      </c>
      <c r="R472" s="86">
        <v>2</v>
      </c>
      <c r="S472" s="86">
        <v>24</v>
      </c>
      <c r="T472" s="86">
        <v>0</v>
      </c>
      <c r="U472" s="86">
        <v>0</v>
      </c>
    </row>
    <row r="473" spans="1:21" x14ac:dyDescent="0.3">
      <c r="A473" s="82"/>
      <c r="B473" s="82" t="s">
        <v>364</v>
      </c>
      <c r="C473" s="82"/>
      <c r="D473" s="86">
        <v>1</v>
      </c>
      <c r="E473" s="86">
        <v>160</v>
      </c>
      <c r="F473" s="86">
        <v>1</v>
      </c>
      <c r="G473" s="86">
        <v>144</v>
      </c>
      <c r="H473" s="86">
        <v>0</v>
      </c>
      <c r="I473" s="86">
        <v>16</v>
      </c>
      <c r="J473" s="86">
        <v>0</v>
      </c>
      <c r="K473" s="86">
        <v>4</v>
      </c>
      <c r="L473" s="86">
        <v>0</v>
      </c>
      <c r="M473" s="86">
        <v>0</v>
      </c>
      <c r="N473" s="86">
        <v>0</v>
      </c>
      <c r="O473" s="86">
        <v>4</v>
      </c>
      <c r="P473" s="86">
        <v>0</v>
      </c>
      <c r="Q473" s="86">
        <v>13</v>
      </c>
      <c r="R473" s="86">
        <v>0</v>
      </c>
      <c r="S473" s="86">
        <v>13</v>
      </c>
      <c r="T473" s="86">
        <v>0</v>
      </c>
      <c r="U473" s="86">
        <v>0</v>
      </c>
    </row>
    <row r="474" spans="1:21" x14ac:dyDescent="0.3">
      <c r="A474" s="82"/>
      <c r="B474" s="82" t="s">
        <v>365</v>
      </c>
      <c r="C474" s="82"/>
      <c r="D474" s="86">
        <v>2</v>
      </c>
      <c r="E474" s="86">
        <v>361</v>
      </c>
      <c r="F474" s="86">
        <v>2</v>
      </c>
      <c r="G474" s="86">
        <v>341</v>
      </c>
      <c r="H474" s="86">
        <v>0</v>
      </c>
      <c r="I474" s="86">
        <v>20</v>
      </c>
      <c r="J474" s="86">
        <v>1</v>
      </c>
      <c r="K474" s="86">
        <v>14</v>
      </c>
      <c r="L474" s="86">
        <v>0</v>
      </c>
      <c r="M474" s="86">
        <v>3</v>
      </c>
      <c r="N474" s="86">
        <v>1</v>
      </c>
      <c r="O474" s="86">
        <v>11</v>
      </c>
      <c r="P474" s="86">
        <v>1</v>
      </c>
      <c r="Q474" s="86">
        <v>25</v>
      </c>
      <c r="R474" s="86">
        <v>1</v>
      </c>
      <c r="S474" s="86">
        <v>19</v>
      </c>
      <c r="T474" s="86">
        <v>0</v>
      </c>
      <c r="U474" s="86">
        <v>6</v>
      </c>
    </row>
    <row r="475" spans="1:21" x14ac:dyDescent="0.3">
      <c r="A475" s="82"/>
      <c r="B475" s="82" t="s">
        <v>366</v>
      </c>
      <c r="C475" s="82"/>
      <c r="D475" s="86">
        <v>10</v>
      </c>
      <c r="E475" s="86">
        <v>766</v>
      </c>
      <c r="F475" s="86">
        <v>9</v>
      </c>
      <c r="G475" s="86">
        <v>742</v>
      </c>
      <c r="H475" s="86">
        <v>1</v>
      </c>
      <c r="I475" s="86">
        <v>24</v>
      </c>
      <c r="J475" s="86">
        <v>2</v>
      </c>
      <c r="K475" s="86">
        <v>56</v>
      </c>
      <c r="L475" s="86">
        <v>0</v>
      </c>
      <c r="M475" s="86">
        <v>20</v>
      </c>
      <c r="N475" s="86">
        <v>2</v>
      </c>
      <c r="O475" s="86">
        <v>36</v>
      </c>
      <c r="P475" s="86">
        <v>0</v>
      </c>
      <c r="Q475" s="86">
        <v>83</v>
      </c>
      <c r="R475" s="86">
        <v>0</v>
      </c>
      <c r="S475" s="86">
        <v>74</v>
      </c>
      <c r="T475" s="86">
        <v>0</v>
      </c>
      <c r="U475" s="86">
        <v>9</v>
      </c>
    </row>
    <row r="476" spans="1:21" x14ac:dyDescent="0.3">
      <c r="A476" s="82"/>
      <c r="B476" s="82" t="s">
        <v>367</v>
      </c>
      <c r="C476" s="82"/>
      <c r="D476" s="86">
        <v>4</v>
      </c>
      <c r="E476" s="86">
        <v>89</v>
      </c>
      <c r="F476" s="86">
        <v>4</v>
      </c>
      <c r="G476" s="86">
        <v>87</v>
      </c>
      <c r="H476" s="86">
        <v>0</v>
      </c>
      <c r="I476" s="86">
        <v>2</v>
      </c>
      <c r="J476" s="86">
        <v>0</v>
      </c>
      <c r="K476" s="86">
        <v>6</v>
      </c>
      <c r="L476" s="86">
        <v>0</v>
      </c>
      <c r="M476" s="86">
        <v>4</v>
      </c>
      <c r="N476" s="86">
        <v>0</v>
      </c>
      <c r="O476" s="86">
        <v>2</v>
      </c>
      <c r="P476" s="86">
        <v>0</v>
      </c>
      <c r="Q476" s="86">
        <v>3</v>
      </c>
      <c r="R476" s="86">
        <v>0</v>
      </c>
      <c r="S476" s="86">
        <v>3</v>
      </c>
      <c r="T476" s="86">
        <v>0</v>
      </c>
      <c r="U476" s="86">
        <v>0</v>
      </c>
    </row>
    <row r="477" spans="1:21" x14ac:dyDescent="0.3">
      <c r="A477" s="82"/>
      <c r="B477" s="82" t="s">
        <v>36</v>
      </c>
      <c r="C477" s="82"/>
      <c r="D477" s="86">
        <v>48</v>
      </c>
      <c r="E477" s="86">
        <v>5509</v>
      </c>
      <c r="F477" s="86">
        <v>41</v>
      </c>
      <c r="G477" s="86">
        <v>5175</v>
      </c>
      <c r="H477" s="86">
        <v>7</v>
      </c>
      <c r="I477" s="86">
        <v>334</v>
      </c>
      <c r="J477" s="86">
        <v>6</v>
      </c>
      <c r="K477" s="86">
        <v>318</v>
      </c>
      <c r="L477" s="86">
        <v>3</v>
      </c>
      <c r="M477" s="86">
        <v>100</v>
      </c>
      <c r="N477" s="86">
        <v>3</v>
      </c>
      <c r="O477" s="86">
        <v>218</v>
      </c>
      <c r="P477" s="86">
        <v>16</v>
      </c>
      <c r="Q477" s="86">
        <v>635</v>
      </c>
      <c r="R477" s="86">
        <v>14</v>
      </c>
      <c r="S477" s="86">
        <v>445</v>
      </c>
      <c r="T477" s="86">
        <v>2</v>
      </c>
      <c r="U477" s="86">
        <v>190</v>
      </c>
    </row>
    <row r="478" spans="1:21" x14ac:dyDescent="0.3">
      <c r="A478" s="82"/>
      <c r="B478" s="82" t="s">
        <v>368</v>
      </c>
      <c r="C478" s="82"/>
      <c r="D478" s="86">
        <v>3</v>
      </c>
      <c r="E478" s="86">
        <v>293</v>
      </c>
      <c r="F478" s="86">
        <v>2</v>
      </c>
      <c r="G478" s="86">
        <v>283</v>
      </c>
      <c r="H478" s="86">
        <v>1</v>
      </c>
      <c r="I478" s="86">
        <v>10</v>
      </c>
      <c r="J478" s="86">
        <v>0</v>
      </c>
      <c r="K478" s="86">
        <v>12</v>
      </c>
      <c r="L478" s="86">
        <v>0</v>
      </c>
      <c r="M478" s="86">
        <v>6</v>
      </c>
      <c r="N478" s="86">
        <v>0</v>
      </c>
      <c r="O478" s="86">
        <v>6</v>
      </c>
      <c r="P478" s="86">
        <v>0</v>
      </c>
      <c r="Q478" s="86">
        <v>20</v>
      </c>
      <c r="R478" s="86">
        <v>0</v>
      </c>
      <c r="S478" s="86">
        <v>19</v>
      </c>
      <c r="T478" s="86">
        <v>0</v>
      </c>
      <c r="U478" s="86">
        <v>1</v>
      </c>
    </row>
    <row r="479" spans="1:21" x14ac:dyDescent="0.3">
      <c r="A479" s="82"/>
      <c r="B479" s="82" t="s">
        <v>369</v>
      </c>
      <c r="C479" s="82"/>
      <c r="D479" s="86">
        <v>1</v>
      </c>
      <c r="E479" s="86">
        <v>80</v>
      </c>
      <c r="F479" s="86">
        <v>0</v>
      </c>
      <c r="G479" s="86">
        <v>75</v>
      </c>
      <c r="H479" s="86">
        <v>1</v>
      </c>
      <c r="I479" s="86">
        <v>5</v>
      </c>
      <c r="J479" s="86">
        <v>0</v>
      </c>
      <c r="K479" s="86">
        <v>8</v>
      </c>
      <c r="L479" s="86">
        <v>0</v>
      </c>
      <c r="M479" s="86">
        <v>2</v>
      </c>
      <c r="N479" s="86">
        <v>0</v>
      </c>
      <c r="O479" s="86">
        <v>6</v>
      </c>
      <c r="P479" s="86">
        <v>0</v>
      </c>
      <c r="Q479" s="86">
        <v>7</v>
      </c>
      <c r="R479" s="86">
        <v>0</v>
      </c>
      <c r="S479" s="86">
        <v>5</v>
      </c>
      <c r="T479" s="86">
        <v>0</v>
      </c>
      <c r="U479" s="86">
        <v>2</v>
      </c>
    </row>
    <row r="480" spans="1:21" x14ac:dyDescent="0.3">
      <c r="A480" s="82"/>
      <c r="B480" s="82" t="s">
        <v>370</v>
      </c>
      <c r="C480" s="82"/>
      <c r="D480" s="86">
        <v>0</v>
      </c>
      <c r="E480" s="86">
        <v>50</v>
      </c>
      <c r="F480" s="86">
        <v>0</v>
      </c>
      <c r="G480" s="86">
        <v>48</v>
      </c>
      <c r="H480" s="86">
        <v>0</v>
      </c>
      <c r="I480" s="86">
        <v>2</v>
      </c>
      <c r="J480" s="86">
        <v>1</v>
      </c>
      <c r="K480" s="86">
        <v>0</v>
      </c>
      <c r="L480" s="86">
        <v>1</v>
      </c>
      <c r="M480" s="86">
        <v>0</v>
      </c>
      <c r="N480" s="86">
        <v>0</v>
      </c>
      <c r="O480" s="86">
        <v>0</v>
      </c>
      <c r="P480" s="86">
        <v>1</v>
      </c>
      <c r="Q480" s="86">
        <v>4</v>
      </c>
      <c r="R480" s="86">
        <v>1</v>
      </c>
      <c r="S480" s="86">
        <v>4</v>
      </c>
      <c r="T480" s="86">
        <v>0</v>
      </c>
      <c r="U480" s="86">
        <v>0</v>
      </c>
    </row>
    <row r="481" spans="1:21" x14ac:dyDescent="0.3">
      <c r="A481" s="82"/>
      <c r="B481" s="82" t="s">
        <v>371</v>
      </c>
      <c r="C481" s="82"/>
      <c r="D481" s="86">
        <v>5</v>
      </c>
      <c r="E481" s="86">
        <v>341</v>
      </c>
      <c r="F481" s="86">
        <v>5</v>
      </c>
      <c r="G481" s="86">
        <v>329</v>
      </c>
      <c r="H481" s="86">
        <v>0</v>
      </c>
      <c r="I481" s="86">
        <v>12</v>
      </c>
      <c r="J481" s="86">
        <v>0</v>
      </c>
      <c r="K481" s="86">
        <v>9</v>
      </c>
      <c r="L481" s="86">
        <v>0</v>
      </c>
      <c r="M481" s="86">
        <v>3</v>
      </c>
      <c r="N481" s="86">
        <v>0</v>
      </c>
      <c r="O481" s="86">
        <v>6</v>
      </c>
      <c r="P481" s="86">
        <v>0</v>
      </c>
      <c r="Q481" s="86">
        <v>24</v>
      </c>
      <c r="R481" s="86">
        <v>0</v>
      </c>
      <c r="S481" s="86">
        <v>24</v>
      </c>
      <c r="T481" s="86">
        <v>0</v>
      </c>
      <c r="U481" s="86">
        <v>0</v>
      </c>
    </row>
    <row r="482" spans="1:21" x14ac:dyDescent="0.3">
      <c r="A482" s="82"/>
      <c r="B482" s="82" t="s">
        <v>70</v>
      </c>
      <c r="C482" s="82"/>
      <c r="D482" s="86">
        <v>58</v>
      </c>
      <c r="E482" s="86">
        <v>2894</v>
      </c>
      <c r="F482" s="86">
        <v>42</v>
      </c>
      <c r="G482" s="86">
        <v>2795</v>
      </c>
      <c r="H482" s="86">
        <v>16</v>
      </c>
      <c r="I482" s="86">
        <v>99</v>
      </c>
      <c r="J482" s="86">
        <v>5</v>
      </c>
      <c r="K482" s="86">
        <v>48</v>
      </c>
      <c r="L482" s="86">
        <v>3</v>
      </c>
      <c r="M482" s="86">
        <v>28</v>
      </c>
      <c r="N482" s="86">
        <v>2</v>
      </c>
      <c r="O482" s="86">
        <v>20</v>
      </c>
      <c r="P482" s="86">
        <v>15</v>
      </c>
      <c r="Q482" s="86">
        <v>347</v>
      </c>
      <c r="R482" s="86">
        <v>15</v>
      </c>
      <c r="S482" s="86">
        <v>327</v>
      </c>
      <c r="T482" s="86">
        <v>0</v>
      </c>
      <c r="U482" s="86">
        <v>20</v>
      </c>
    </row>
    <row r="483" spans="1:21" x14ac:dyDescent="0.3">
      <c r="A483" s="82"/>
      <c r="B483" s="82"/>
      <c r="C483" s="82" t="s">
        <v>495</v>
      </c>
      <c r="D483" s="86">
        <v>27</v>
      </c>
      <c r="E483" s="86">
        <v>1482</v>
      </c>
      <c r="F483" s="86">
        <v>20</v>
      </c>
      <c r="G483" s="86">
        <v>1436</v>
      </c>
      <c r="H483" s="86">
        <v>7</v>
      </c>
      <c r="I483" s="86">
        <v>46</v>
      </c>
      <c r="J483" s="86">
        <v>4</v>
      </c>
      <c r="K483" s="86">
        <v>40</v>
      </c>
      <c r="L483" s="86">
        <v>3</v>
      </c>
      <c r="M483" s="86">
        <v>25</v>
      </c>
      <c r="N483" s="86">
        <v>1</v>
      </c>
      <c r="O483" s="86">
        <v>15</v>
      </c>
      <c r="P483" s="86">
        <v>6</v>
      </c>
      <c r="Q483" s="86">
        <v>185</v>
      </c>
      <c r="R483" s="86">
        <v>6</v>
      </c>
      <c r="S483" s="86">
        <v>167</v>
      </c>
      <c r="T483" s="86">
        <v>0</v>
      </c>
      <c r="U483" s="86">
        <v>18</v>
      </c>
    </row>
    <row r="484" spans="1:21" x14ac:dyDescent="0.3">
      <c r="A484" s="82"/>
      <c r="B484" s="82"/>
      <c r="C484" s="82" t="s">
        <v>494</v>
      </c>
      <c r="D484" s="86">
        <v>31</v>
      </c>
      <c r="E484" s="86">
        <v>1412</v>
      </c>
      <c r="F484" s="86">
        <v>22</v>
      </c>
      <c r="G484" s="86">
        <v>1359</v>
      </c>
      <c r="H484" s="86">
        <v>9</v>
      </c>
      <c r="I484" s="86">
        <v>53</v>
      </c>
      <c r="J484" s="86">
        <v>1</v>
      </c>
      <c r="K484" s="86">
        <v>8</v>
      </c>
      <c r="L484" s="86">
        <v>0</v>
      </c>
      <c r="M484" s="86">
        <v>3</v>
      </c>
      <c r="N484" s="86">
        <v>1</v>
      </c>
      <c r="O484" s="86">
        <v>5</v>
      </c>
      <c r="P484" s="86">
        <v>9</v>
      </c>
      <c r="Q484" s="86">
        <v>162</v>
      </c>
      <c r="R484" s="86">
        <v>9</v>
      </c>
      <c r="S484" s="86">
        <v>160</v>
      </c>
      <c r="T484" s="86">
        <v>0</v>
      </c>
      <c r="U484" s="86">
        <v>2</v>
      </c>
    </row>
    <row r="485" spans="1:21" x14ac:dyDescent="0.3">
      <c r="A485" s="82" t="s">
        <v>37</v>
      </c>
      <c r="B485" s="82"/>
      <c r="C485" s="82"/>
      <c r="D485" s="86">
        <v>7</v>
      </c>
      <c r="E485" s="86">
        <v>2552</v>
      </c>
      <c r="F485" s="86">
        <v>6</v>
      </c>
      <c r="G485" s="86">
        <v>2353</v>
      </c>
      <c r="H485" s="86">
        <v>1</v>
      </c>
      <c r="I485" s="86">
        <v>199</v>
      </c>
      <c r="J485" s="86">
        <v>1</v>
      </c>
      <c r="K485" s="86">
        <v>393</v>
      </c>
      <c r="L485" s="86">
        <v>0</v>
      </c>
      <c r="M485" s="86">
        <v>113</v>
      </c>
      <c r="N485" s="86">
        <v>1</v>
      </c>
      <c r="O485" s="86">
        <v>280</v>
      </c>
      <c r="P485" s="86">
        <v>10</v>
      </c>
      <c r="Q485" s="86">
        <v>391</v>
      </c>
      <c r="R485" s="86">
        <v>9</v>
      </c>
      <c r="S485" s="86">
        <v>239</v>
      </c>
      <c r="T485" s="86">
        <v>1</v>
      </c>
      <c r="U485" s="86">
        <v>152</v>
      </c>
    </row>
    <row r="486" spans="1:21" x14ac:dyDescent="0.3">
      <c r="A486" s="82"/>
      <c r="B486" s="82" t="s">
        <v>37</v>
      </c>
      <c r="C486" s="82"/>
      <c r="D486" s="86">
        <v>7</v>
      </c>
      <c r="E486" s="86">
        <v>2552</v>
      </c>
      <c r="F486" s="86">
        <v>6</v>
      </c>
      <c r="G486" s="86">
        <v>2353</v>
      </c>
      <c r="H486" s="86">
        <v>1</v>
      </c>
      <c r="I486" s="86">
        <v>199</v>
      </c>
      <c r="J486" s="86">
        <v>1</v>
      </c>
      <c r="K486" s="86">
        <v>393</v>
      </c>
      <c r="L486" s="86">
        <v>0</v>
      </c>
      <c r="M486" s="86">
        <v>113</v>
      </c>
      <c r="N486" s="86">
        <v>1</v>
      </c>
      <c r="O486" s="86">
        <v>280</v>
      </c>
      <c r="P486" s="86">
        <v>10</v>
      </c>
      <c r="Q486" s="86">
        <v>391</v>
      </c>
      <c r="R486" s="86">
        <v>9</v>
      </c>
      <c r="S486" s="86">
        <v>239</v>
      </c>
      <c r="T486" s="86">
        <v>1</v>
      </c>
      <c r="U486" s="86">
        <v>152</v>
      </c>
    </row>
    <row r="487" spans="1:21" x14ac:dyDescent="0.3">
      <c r="A487" s="82" t="s">
        <v>38</v>
      </c>
      <c r="B487" s="82"/>
      <c r="C487" s="82"/>
      <c r="D487" s="86">
        <v>99</v>
      </c>
      <c r="E487" s="86">
        <v>5106</v>
      </c>
      <c r="F487" s="86">
        <v>73</v>
      </c>
      <c r="G487" s="86">
        <v>4910</v>
      </c>
      <c r="H487" s="86">
        <v>26</v>
      </c>
      <c r="I487" s="86">
        <v>196</v>
      </c>
      <c r="J487" s="86">
        <v>4</v>
      </c>
      <c r="K487" s="86">
        <v>127</v>
      </c>
      <c r="L487" s="86">
        <v>1</v>
      </c>
      <c r="M487" s="86">
        <v>12</v>
      </c>
      <c r="N487" s="86">
        <v>3</v>
      </c>
      <c r="O487" s="86">
        <v>115</v>
      </c>
      <c r="P487" s="86">
        <v>12</v>
      </c>
      <c r="Q487" s="86">
        <v>219</v>
      </c>
      <c r="R487" s="86">
        <v>10</v>
      </c>
      <c r="S487" s="86">
        <v>187</v>
      </c>
      <c r="T487" s="86">
        <v>2</v>
      </c>
      <c r="U487" s="86">
        <v>32</v>
      </c>
    </row>
    <row r="488" spans="1:21" x14ac:dyDescent="0.3">
      <c r="A488" s="82"/>
      <c r="B488" s="82" t="s">
        <v>372</v>
      </c>
      <c r="C488" s="82"/>
      <c r="D488" s="86">
        <v>0</v>
      </c>
      <c r="E488" s="86">
        <v>16</v>
      </c>
      <c r="F488" s="86">
        <v>0</v>
      </c>
      <c r="G488" s="86">
        <v>14</v>
      </c>
      <c r="H488" s="86">
        <v>0</v>
      </c>
      <c r="I488" s="86">
        <v>2</v>
      </c>
      <c r="J488" s="86">
        <v>0</v>
      </c>
      <c r="K488" s="86">
        <v>2</v>
      </c>
      <c r="L488" s="86">
        <v>0</v>
      </c>
      <c r="M488" s="86">
        <v>0</v>
      </c>
      <c r="N488" s="86">
        <v>0</v>
      </c>
      <c r="O488" s="86">
        <v>2</v>
      </c>
      <c r="P488" s="86">
        <v>0</v>
      </c>
      <c r="Q488" s="86">
        <v>1</v>
      </c>
      <c r="R488" s="86">
        <v>0</v>
      </c>
      <c r="S488" s="86">
        <v>0</v>
      </c>
      <c r="T488" s="86">
        <v>0</v>
      </c>
      <c r="U488" s="86">
        <v>1</v>
      </c>
    </row>
    <row r="489" spans="1:21" x14ac:dyDescent="0.3">
      <c r="A489" s="82"/>
      <c r="B489" s="82" t="s">
        <v>373</v>
      </c>
      <c r="C489" s="82"/>
      <c r="D489" s="86">
        <v>5</v>
      </c>
      <c r="E489" s="86">
        <v>168</v>
      </c>
      <c r="F489" s="86">
        <v>3</v>
      </c>
      <c r="G489" s="86">
        <v>164</v>
      </c>
      <c r="H489" s="86">
        <v>2</v>
      </c>
      <c r="I489" s="86">
        <v>4</v>
      </c>
      <c r="J489" s="86">
        <v>0</v>
      </c>
      <c r="K489" s="86">
        <v>6</v>
      </c>
      <c r="L489" s="86">
        <v>0</v>
      </c>
      <c r="M489" s="86">
        <v>2</v>
      </c>
      <c r="N489" s="86">
        <v>0</v>
      </c>
      <c r="O489" s="86">
        <v>4</v>
      </c>
      <c r="P489" s="86">
        <v>0</v>
      </c>
      <c r="Q489" s="86">
        <v>4</v>
      </c>
      <c r="R489" s="86">
        <v>0</v>
      </c>
      <c r="S489" s="86">
        <v>4</v>
      </c>
      <c r="T489" s="86">
        <v>0</v>
      </c>
      <c r="U489" s="86">
        <v>0</v>
      </c>
    </row>
    <row r="490" spans="1:21" x14ac:dyDescent="0.3">
      <c r="A490" s="82"/>
      <c r="B490" s="82" t="s">
        <v>374</v>
      </c>
      <c r="C490" s="82"/>
      <c r="D490" s="86">
        <v>2</v>
      </c>
      <c r="E490" s="86">
        <v>165</v>
      </c>
      <c r="F490" s="86">
        <v>1</v>
      </c>
      <c r="G490" s="86">
        <v>154</v>
      </c>
      <c r="H490" s="86">
        <v>1</v>
      </c>
      <c r="I490" s="86">
        <v>11</v>
      </c>
      <c r="J490" s="86">
        <v>0</v>
      </c>
      <c r="K490" s="86">
        <v>5</v>
      </c>
      <c r="L490" s="86">
        <v>0</v>
      </c>
      <c r="M490" s="86">
        <v>0</v>
      </c>
      <c r="N490" s="86">
        <v>0</v>
      </c>
      <c r="O490" s="86">
        <v>5</v>
      </c>
      <c r="P490" s="86">
        <v>0</v>
      </c>
      <c r="Q490" s="86">
        <v>8</v>
      </c>
      <c r="R490" s="86">
        <v>0</v>
      </c>
      <c r="S490" s="86">
        <v>8</v>
      </c>
      <c r="T490" s="86">
        <v>0</v>
      </c>
      <c r="U490" s="86">
        <v>0</v>
      </c>
    </row>
    <row r="491" spans="1:21" x14ac:dyDescent="0.3">
      <c r="A491" s="82"/>
      <c r="B491" s="82" t="s">
        <v>375</v>
      </c>
      <c r="C491" s="82"/>
      <c r="D491" s="86">
        <v>2</v>
      </c>
      <c r="E491" s="86">
        <v>412</v>
      </c>
      <c r="F491" s="86">
        <v>1</v>
      </c>
      <c r="G491" s="86">
        <v>388</v>
      </c>
      <c r="H491" s="86">
        <v>1</v>
      </c>
      <c r="I491" s="86">
        <v>24</v>
      </c>
      <c r="J491" s="86">
        <v>0</v>
      </c>
      <c r="K491" s="86">
        <v>13</v>
      </c>
      <c r="L491" s="86">
        <v>0</v>
      </c>
      <c r="M491" s="86">
        <v>3</v>
      </c>
      <c r="N491" s="86">
        <v>0</v>
      </c>
      <c r="O491" s="86">
        <v>10</v>
      </c>
      <c r="P491" s="86">
        <v>0</v>
      </c>
      <c r="Q491" s="86">
        <v>27</v>
      </c>
      <c r="R491" s="86">
        <v>0</v>
      </c>
      <c r="S491" s="86">
        <v>21</v>
      </c>
      <c r="T491" s="86">
        <v>0</v>
      </c>
      <c r="U491" s="86">
        <v>6</v>
      </c>
    </row>
    <row r="492" spans="1:21" x14ac:dyDescent="0.3">
      <c r="A492" s="82"/>
      <c r="B492" s="82" t="s">
        <v>376</v>
      </c>
      <c r="C492" s="82"/>
      <c r="D492" s="86">
        <v>0</v>
      </c>
      <c r="E492" s="86">
        <v>58</v>
      </c>
      <c r="F492" s="86">
        <v>0</v>
      </c>
      <c r="G492" s="86">
        <v>56</v>
      </c>
      <c r="H492" s="86">
        <v>0</v>
      </c>
      <c r="I492" s="86">
        <v>2</v>
      </c>
      <c r="J492" s="86">
        <v>0</v>
      </c>
      <c r="K492" s="86">
        <v>0</v>
      </c>
      <c r="L492" s="86">
        <v>0</v>
      </c>
      <c r="M492" s="86">
        <v>0</v>
      </c>
      <c r="N492" s="86">
        <v>0</v>
      </c>
      <c r="O492" s="86">
        <v>0</v>
      </c>
      <c r="P492" s="86">
        <v>0</v>
      </c>
      <c r="Q492" s="86">
        <v>1</v>
      </c>
      <c r="R492" s="86">
        <v>0</v>
      </c>
      <c r="S492" s="86">
        <v>0</v>
      </c>
      <c r="T492" s="86">
        <v>0</v>
      </c>
      <c r="U492" s="86">
        <v>1</v>
      </c>
    </row>
    <row r="493" spans="1:21" x14ac:dyDescent="0.3">
      <c r="A493" s="82"/>
      <c r="B493" s="82" t="s">
        <v>377</v>
      </c>
      <c r="C493" s="82"/>
      <c r="D493" s="86">
        <v>22</v>
      </c>
      <c r="E493" s="86">
        <v>1636</v>
      </c>
      <c r="F493" s="86">
        <v>21</v>
      </c>
      <c r="G493" s="86">
        <v>1577</v>
      </c>
      <c r="H493" s="86">
        <v>1</v>
      </c>
      <c r="I493" s="86">
        <v>59</v>
      </c>
      <c r="J493" s="86">
        <v>2</v>
      </c>
      <c r="K493" s="86">
        <v>78</v>
      </c>
      <c r="L493" s="86">
        <v>1</v>
      </c>
      <c r="M493" s="86">
        <v>5</v>
      </c>
      <c r="N493" s="86">
        <v>1</v>
      </c>
      <c r="O493" s="86">
        <v>73</v>
      </c>
      <c r="P493" s="86">
        <v>4</v>
      </c>
      <c r="Q493" s="86">
        <v>54</v>
      </c>
      <c r="R493" s="86">
        <v>3</v>
      </c>
      <c r="S493" s="86">
        <v>46</v>
      </c>
      <c r="T493" s="86">
        <v>1</v>
      </c>
      <c r="U493" s="86">
        <v>8</v>
      </c>
    </row>
    <row r="494" spans="1:21" x14ac:dyDescent="0.3">
      <c r="A494" s="82"/>
      <c r="B494" s="82" t="s">
        <v>378</v>
      </c>
      <c r="C494" s="82"/>
      <c r="D494" s="86">
        <v>1</v>
      </c>
      <c r="E494" s="86">
        <v>264</v>
      </c>
      <c r="F494" s="86">
        <v>1</v>
      </c>
      <c r="G494" s="86">
        <v>244</v>
      </c>
      <c r="H494" s="86">
        <v>0</v>
      </c>
      <c r="I494" s="86">
        <v>20</v>
      </c>
      <c r="J494" s="86">
        <v>0</v>
      </c>
      <c r="K494" s="86">
        <v>11</v>
      </c>
      <c r="L494" s="86">
        <v>0</v>
      </c>
      <c r="M494" s="86">
        <v>0</v>
      </c>
      <c r="N494" s="86">
        <v>0</v>
      </c>
      <c r="O494" s="86">
        <v>11</v>
      </c>
      <c r="P494" s="86">
        <v>1</v>
      </c>
      <c r="Q494" s="86">
        <v>17</v>
      </c>
      <c r="R494" s="86">
        <v>1</v>
      </c>
      <c r="S494" s="86">
        <v>9</v>
      </c>
      <c r="T494" s="86">
        <v>0</v>
      </c>
      <c r="U494" s="86">
        <v>8</v>
      </c>
    </row>
    <row r="495" spans="1:21" x14ac:dyDescent="0.3">
      <c r="A495" s="82"/>
      <c r="B495" s="82" t="s">
        <v>70</v>
      </c>
      <c r="C495" s="82"/>
      <c r="D495" s="86">
        <v>67</v>
      </c>
      <c r="E495" s="86">
        <v>2387</v>
      </c>
      <c r="F495" s="86">
        <v>46</v>
      </c>
      <c r="G495" s="86">
        <v>2313</v>
      </c>
      <c r="H495" s="86">
        <v>21</v>
      </c>
      <c r="I495" s="86">
        <v>74</v>
      </c>
      <c r="J495" s="86">
        <v>2</v>
      </c>
      <c r="K495" s="86">
        <v>12</v>
      </c>
      <c r="L495" s="86">
        <v>0</v>
      </c>
      <c r="M495" s="86">
        <v>2</v>
      </c>
      <c r="N495" s="86">
        <v>2</v>
      </c>
      <c r="O495" s="86">
        <v>10</v>
      </c>
      <c r="P495" s="86">
        <v>7</v>
      </c>
      <c r="Q495" s="86">
        <v>107</v>
      </c>
      <c r="R495" s="86">
        <v>6</v>
      </c>
      <c r="S495" s="86">
        <v>99</v>
      </c>
      <c r="T495" s="86">
        <v>1</v>
      </c>
      <c r="U495" s="86">
        <v>8</v>
      </c>
    </row>
    <row r="496" spans="1:21" x14ac:dyDescent="0.3">
      <c r="A496" s="82"/>
      <c r="B496" s="82"/>
      <c r="C496" s="82" t="s">
        <v>495</v>
      </c>
      <c r="D496" s="86">
        <v>20</v>
      </c>
      <c r="E496" s="86">
        <v>1000</v>
      </c>
      <c r="F496" s="86">
        <v>16</v>
      </c>
      <c r="G496" s="86">
        <v>967</v>
      </c>
      <c r="H496" s="86">
        <v>4</v>
      </c>
      <c r="I496" s="86">
        <v>33</v>
      </c>
      <c r="J496" s="86">
        <v>2</v>
      </c>
      <c r="K496" s="86">
        <v>10</v>
      </c>
      <c r="L496" s="86">
        <v>0</v>
      </c>
      <c r="M496" s="86">
        <v>2</v>
      </c>
      <c r="N496" s="86">
        <v>2</v>
      </c>
      <c r="O496" s="86">
        <v>8</v>
      </c>
      <c r="P496" s="86">
        <v>6</v>
      </c>
      <c r="Q496" s="86">
        <v>51</v>
      </c>
      <c r="R496" s="86">
        <v>5</v>
      </c>
      <c r="S496" s="86">
        <v>44</v>
      </c>
      <c r="T496" s="86">
        <v>1</v>
      </c>
      <c r="U496" s="86">
        <v>7</v>
      </c>
    </row>
    <row r="497" spans="1:21" x14ac:dyDescent="0.3">
      <c r="A497" s="82"/>
      <c r="B497" s="82"/>
      <c r="C497" s="82" t="s">
        <v>494</v>
      </c>
      <c r="D497" s="86">
        <v>47</v>
      </c>
      <c r="E497" s="86">
        <v>1387</v>
      </c>
      <c r="F497" s="86">
        <v>30</v>
      </c>
      <c r="G497" s="86">
        <v>1346</v>
      </c>
      <c r="H497" s="86">
        <v>17</v>
      </c>
      <c r="I497" s="86">
        <v>41</v>
      </c>
      <c r="J497" s="86">
        <v>0</v>
      </c>
      <c r="K497" s="86">
        <v>2</v>
      </c>
      <c r="L497" s="86">
        <v>0</v>
      </c>
      <c r="M497" s="86">
        <v>0</v>
      </c>
      <c r="N497" s="86">
        <v>0</v>
      </c>
      <c r="O497" s="86">
        <v>2</v>
      </c>
      <c r="P497" s="86">
        <v>1</v>
      </c>
      <c r="Q497" s="86">
        <v>56</v>
      </c>
      <c r="R497" s="86">
        <v>1</v>
      </c>
      <c r="S497" s="86">
        <v>55</v>
      </c>
      <c r="T497" s="86">
        <v>0</v>
      </c>
      <c r="U497" s="86">
        <v>1</v>
      </c>
    </row>
    <row r="498" spans="1:21" x14ac:dyDescent="0.3">
      <c r="A498" s="82" t="s">
        <v>39</v>
      </c>
      <c r="B498" s="82"/>
      <c r="C498" s="82"/>
      <c r="D498" s="86">
        <v>13</v>
      </c>
      <c r="E498" s="86">
        <v>1149</v>
      </c>
      <c r="F498" s="86">
        <v>12</v>
      </c>
      <c r="G498" s="86">
        <v>1089</v>
      </c>
      <c r="H498" s="86">
        <v>1</v>
      </c>
      <c r="I498" s="86">
        <v>60</v>
      </c>
      <c r="J498" s="86">
        <v>2</v>
      </c>
      <c r="K498" s="86">
        <v>84</v>
      </c>
      <c r="L498" s="86">
        <v>1</v>
      </c>
      <c r="M498" s="86">
        <v>28</v>
      </c>
      <c r="N498" s="86">
        <v>1</v>
      </c>
      <c r="O498" s="86">
        <v>56</v>
      </c>
      <c r="P498" s="86">
        <v>6</v>
      </c>
      <c r="Q498" s="86">
        <v>108</v>
      </c>
      <c r="R498" s="86">
        <v>5</v>
      </c>
      <c r="S498" s="86">
        <v>92</v>
      </c>
      <c r="T498" s="86">
        <v>1</v>
      </c>
      <c r="U498" s="86">
        <v>16</v>
      </c>
    </row>
    <row r="499" spans="1:21" x14ac:dyDescent="0.3">
      <c r="A499" s="82"/>
      <c r="B499" s="82" t="s">
        <v>379</v>
      </c>
      <c r="C499" s="82"/>
      <c r="D499" s="86">
        <v>0</v>
      </c>
      <c r="E499" s="86">
        <v>92</v>
      </c>
      <c r="F499" s="86">
        <v>0</v>
      </c>
      <c r="G499" s="86">
        <v>84</v>
      </c>
      <c r="H499" s="86">
        <v>0</v>
      </c>
      <c r="I499" s="86">
        <v>8</v>
      </c>
      <c r="J499" s="86">
        <v>0</v>
      </c>
      <c r="K499" s="86">
        <v>6</v>
      </c>
      <c r="L499" s="86">
        <v>0</v>
      </c>
      <c r="M499" s="86">
        <v>3</v>
      </c>
      <c r="N499" s="86">
        <v>0</v>
      </c>
      <c r="O499" s="86">
        <v>3</v>
      </c>
      <c r="P499" s="86">
        <v>0</v>
      </c>
      <c r="Q499" s="86">
        <v>9</v>
      </c>
      <c r="R499" s="86">
        <v>0</v>
      </c>
      <c r="S499" s="86">
        <v>9</v>
      </c>
      <c r="T499" s="86">
        <v>0</v>
      </c>
      <c r="U499" s="86">
        <v>0</v>
      </c>
    </row>
    <row r="500" spans="1:21" x14ac:dyDescent="0.3">
      <c r="A500" s="82"/>
      <c r="B500" s="82" t="s">
        <v>380</v>
      </c>
      <c r="C500" s="82"/>
      <c r="D500" s="86">
        <v>1</v>
      </c>
      <c r="E500" s="86">
        <v>87</v>
      </c>
      <c r="F500" s="86">
        <v>1</v>
      </c>
      <c r="G500" s="86">
        <v>84</v>
      </c>
      <c r="H500" s="86">
        <v>0</v>
      </c>
      <c r="I500" s="86">
        <v>3</v>
      </c>
      <c r="J500" s="86">
        <v>0</v>
      </c>
      <c r="K500" s="86">
        <v>6</v>
      </c>
      <c r="L500" s="86">
        <v>0</v>
      </c>
      <c r="M500" s="86">
        <v>1</v>
      </c>
      <c r="N500" s="86">
        <v>0</v>
      </c>
      <c r="O500" s="86">
        <v>5</v>
      </c>
      <c r="P500" s="86">
        <v>0</v>
      </c>
      <c r="Q500" s="86">
        <v>9</v>
      </c>
      <c r="R500" s="86">
        <v>0</v>
      </c>
      <c r="S500" s="86">
        <v>6</v>
      </c>
      <c r="T500" s="86">
        <v>0</v>
      </c>
      <c r="U500" s="86">
        <v>3</v>
      </c>
    </row>
    <row r="501" spans="1:21" x14ac:dyDescent="0.3">
      <c r="A501" s="82"/>
      <c r="B501" s="82" t="s">
        <v>381</v>
      </c>
      <c r="C501" s="82"/>
      <c r="D501" s="86">
        <v>0</v>
      </c>
      <c r="E501" s="86">
        <v>21</v>
      </c>
      <c r="F501" s="86">
        <v>0</v>
      </c>
      <c r="G501" s="86">
        <v>18</v>
      </c>
      <c r="H501" s="86">
        <v>0</v>
      </c>
      <c r="I501" s="86">
        <v>3</v>
      </c>
      <c r="J501" s="86">
        <v>0</v>
      </c>
      <c r="K501" s="86">
        <v>3</v>
      </c>
      <c r="L501" s="86">
        <v>0</v>
      </c>
      <c r="M501" s="86">
        <v>0</v>
      </c>
      <c r="N501" s="86">
        <v>0</v>
      </c>
      <c r="O501" s="86">
        <v>3</v>
      </c>
      <c r="P501" s="86">
        <v>1</v>
      </c>
      <c r="Q501" s="86">
        <v>3</v>
      </c>
      <c r="R501" s="86">
        <v>1</v>
      </c>
      <c r="S501" s="86">
        <v>1</v>
      </c>
      <c r="T501" s="86">
        <v>0</v>
      </c>
      <c r="U501" s="86">
        <v>2</v>
      </c>
    </row>
    <row r="502" spans="1:21" x14ac:dyDescent="0.3">
      <c r="A502" s="82"/>
      <c r="B502" s="82" t="s">
        <v>382</v>
      </c>
      <c r="C502" s="82"/>
      <c r="D502" s="86">
        <v>0</v>
      </c>
      <c r="E502" s="86">
        <v>23</v>
      </c>
      <c r="F502" s="86">
        <v>0</v>
      </c>
      <c r="G502" s="86">
        <v>19</v>
      </c>
      <c r="H502" s="86">
        <v>0</v>
      </c>
      <c r="I502" s="86">
        <v>4</v>
      </c>
      <c r="J502" s="86">
        <v>0</v>
      </c>
      <c r="K502" s="86">
        <v>1</v>
      </c>
      <c r="L502" s="86">
        <v>0</v>
      </c>
      <c r="M502" s="86">
        <v>0</v>
      </c>
      <c r="N502" s="86">
        <v>0</v>
      </c>
      <c r="O502" s="86">
        <v>1</v>
      </c>
      <c r="P502" s="86">
        <v>0</v>
      </c>
      <c r="Q502" s="86">
        <v>2</v>
      </c>
      <c r="R502" s="86">
        <v>0</v>
      </c>
      <c r="S502" s="86">
        <v>2</v>
      </c>
      <c r="T502" s="86">
        <v>0</v>
      </c>
      <c r="U502" s="86">
        <v>0</v>
      </c>
    </row>
    <row r="503" spans="1:21" x14ac:dyDescent="0.3">
      <c r="A503" s="82"/>
      <c r="B503" s="82" t="s">
        <v>383</v>
      </c>
      <c r="C503" s="82"/>
      <c r="D503" s="86">
        <v>0</v>
      </c>
      <c r="E503" s="86">
        <v>105</v>
      </c>
      <c r="F503" s="86">
        <v>0</v>
      </c>
      <c r="G503" s="86">
        <v>103</v>
      </c>
      <c r="H503" s="86">
        <v>0</v>
      </c>
      <c r="I503" s="86">
        <v>2</v>
      </c>
      <c r="J503" s="86">
        <v>0</v>
      </c>
      <c r="K503" s="86">
        <v>3</v>
      </c>
      <c r="L503" s="86">
        <v>0</v>
      </c>
      <c r="M503" s="86">
        <v>0</v>
      </c>
      <c r="N503" s="86">
        <v>0</v>
      </c>
      <c r="O503" s="86">
        <v>3</v>
      </c>
      <c r="P503" s="86">
        <v>0</v>
      </c>
      <c r="Q503" s="86">
        <v>2</v>
      </c>
      <c r="R503" s="86">
        <v>0</v>
      </c>
      <c r="S503" s="86">
        <v>2</v>
      </c>
      <c r="T503" s="86">
        <v>0</v>
      </c>
      <c r="U503" s="86">
        <v>0</v>
      </c>
    </row>
    <row r="504" spans="1:21" x14ac:dyDescent="0.3">
      <c r="A504" s="82"/>
      <c r="B504" s="82" t="s">
        <v>384</v>
      </c>
      <c r="C504" s="82"/>
      <c r="D504" s="86">
        <v>0</v>
      </c>
      <c r="E504" s="86">
        <v>71</v>
      </c>
      <c r="F504" s="86">
        <v>0</v>
      </c>
      <c r="G504" s="86">
        <v>68</v>
      </c>
      <c r="H504" s="86">
        <v>0</v>
      </c>
      <c r="I504" s="86">
        <v>3</v>
      </c>
      <c r="J504" s="86">
        <v>0</v>
      </c>
      <c r="K504" s="86">
        <v>8</v>
      </c>
      <c r="L504" s="86">
        <v>0</v>
      </c>
      <c r="M504" s="86">
        <v>0</v>
      </c>
      <c r="N504" s="86">
        <v>0</v>
      </c>
      <c r="O504" s="86">
        <v>8</v>
      </c>
      <c r="P504" s="86">
        <v>0</v>
      </c>
      <c r="Q504" s="86">
        <v>8</v>
      </c>
      <c r="R504" s="86">
        <v>0</v>
      </c>
      <c r="S504" s="86">
        <v>6</v>
      </c>
      <c r="T504" s="86">
        <v>0</v>
      </c>
      <c r="U504" s="86">
        <v>2</v>
      </c>
    </row>
    <row r="505" spans="1:21" x14ac:dyDescent="0.3">
      <c r="A505" s="82"/>
      <c r="B505" s="82" t="s">
        <v>39</v>
      </c>
      <c r="C505" s="82"/>
      <c r="D505" s="86">
        <v>1</v>
      </c>
      <c r="E505" s="86">
        <v>134</v>
      </c>
      <c r="F505" s="86">
        <v>1</v>
      </c>
      <c r="G505" s="86">
        <v>128</v>
      </c>
      <c r="H505" s="86">
        <v>0</v>
      </c>
      <c r="I505" s="86">
        <v>6</v>
      </c>
      <c r="J505" s="86">
        <v>2</v>
      </c>
      <c r="K505" s="86">
        <v>36</v>
      </c>
      <c r="L505" s="86">
        <v>1</v>
      </c>
      <c r="M505" s="86">
        <v>12</v>
      </c>
      <c r="N505" s="86">
        <v>1</v>
      </c>
      <c r="O505" s="86">
        <v>24</v>
      </c>
      <c r="P505" s="86">
        <v>0</v>
      </c>
      <c r="Q505" s="86">
        <v>26</v>
      </c>
      <c r="R505" s="86">
        <v>0</v>
      </c>
      <c r="S505" s="86">
        <v>24</v>
      </c>
      <c r="T505" s="86">
        <v>0</v>
      </c>
      <c r="U505" s="86">
        <v>2</v>
      </c>
    </row>
    <row r="506" spans="1:21" x14ac:dyDescent="0.3">
      <c r="A506" s="82"/>
      <c r="B506" s="82" t="s">
        <v>70</v>
      </c>
      <c r="C506" s="82"/>
      <c r="D506" s="86">
        <v>11</v>
      </c>
      <c r="E506" s="86">
        <v>616</v>
      </c>
      <c r="F506" s="86">
        <v>10</v>
      </c>
      <c r="G506" s="86">
        <v>585</v>
      </c>
      <c r="H506" s="86">
        <v>1</v>
      </c>
      <c r="I506" s="86">
        <v>31</v>
      </c>
      <c r="J506" s="86">
        <v>0</v>
      </c>
      <c r="K506" s="86">
        <v>21</v>
      </c>
      <c r="L506" s="86">
        <v>0</v>
      </c>
      <c r="M506" s="86">
        <v>12</v>
      </c>
      <c r="N506" s="86">
        <v>0</v>
      </c>
      <c r="O506" s="86">
        <v>9</v>
      </c>
      <c r="P506" s="86">
        <v>5</v>
      </c>
      <c r="Q506" s="86">
        <v>49</v>
      </c>
      <c r="R506" s="86">
        <v>4</v>
      </c>
      <c r="S506" s="86">
        <v>42</v>
      </c>
      <c r="T506" s="86">
        <v>1</v>
      </c>
      <c r="U506" s="86">
        <v>7</v>
      </c>
    </row>
    <row r="507" spans="1:21" x14ac:dyDescent="0.3">
      <c r="A507" s="82"/>
      <c r="B507" s="82"/>
      <c r="C507" s="82" t="s">
        <v>495</v>
      </c>
      <c r="D507" s="86">
        <v>2</v>
      </c>
      <c r="E507" s="86">
        <v>236</v>
      </c>
      <c r="F507" s="86">
        <v>2</v>
      </c>
      <c r="G507" s="86">
        <v>219</v>
      </c>
      <c r="H507" s="86">
        <v>0</v>
      </c>
      <c r="I507" s="86">
        <v>17</v>
      </c>
      <c r="J507" s="86">
        <v>0</v>
      </c>
      <c r="K507" s="86">
        <v>16</v>
      </c>
      <c r="L507" s="86">
        <v>0</v>
      </c>
      <c r="M507" s="86">
        <v>9</v>
      </c>
      <c r="N507" s="86">
        <v>0</v>
      </c>
      <c r="O507" s="86">
        <v>7</v>
      </c>
      <c r="P507" s="86">
        <v>3</v>
      </c>
      <c r="Q507" s="86">
        <v>31</v>
      </c>
      <c r="R507" s="86">
        <v>2</v>
      </c>
      <c r="S507" s="86">
        <v>24</v>
      </c>
      <c r="T507" s="86">
        <v>1</v>
      </c>
      <c r="U507" s="86">
        <v>7</v>
      </c>
    </row>
    <row r="508" spans="1:21" x14ac:dyDescent="0.3">
      <c r="A508" s="82"/>
      <c r="B508" s="82"/>
      <c r="C508" s="82" t="s">
        <v>494</v>
      </c>
      <c r="D508" s="86">
        <v>9</v>
      </c>
      <c r="E508" s="86">
        <v>380</v>
      </c>
      <c r="F508" s="86">
        <v>8</v>
      </c>
      <c r="G508" s="86">
        <v>366</v>
      </c>
      <c r="H508" s="86">
        <v>1</v>
      </c>
      <c r="I508" s="86">
        <v>14</v>
      </c>
      <c r="J508" s="86">
        <v>0</v>
      </c>
      <c r="K508" s="86">
        <v>5</v>
      </c>
      <c r="L508" s="86">
        <v>0</v>
      </c>
      <c r="M508" s="86">
        <v>3</v>
      </c>
      <c r="N508" s="86">
        <v>0</v>
      </c>
      <c r="O508" s="86">
        <v>2</v>
      </c>
      <c r="P508" s="86">
        <v>2</v>
      </c>
      <c r="Q508" s="86">
        <v>18</v>
      </c>
      <c r="R508" s="86">
        <v>2</v>
      </c>
      <c r="S508" s="86">
        <v>18</v>
      </c>
      <c r="T508" s="86">
        <v>0</v>
      </c>
      <c r="U508" s="86">
        <v>0</v>
      </c>
    </row>
    <row r="509" spans="1:21" x14ac:dyDescent="0.3">
      <c r="A509" s="82" t="s">
        <v>40</v>
      </c>
      <c r="B509" s="82"/>
      <c r="C509" s="82"/>
      <c r="D509" s="86">
        <v>19</v>
      </c>
      <c r="E509" s="86">
        <v>2223</v>
      </c>
      <c r="F509" s="86">
        <v>13</v>
      </c>
      <c r="G509" s="86">
        <v>2111</v>
      </c>
      <c r="H509" s="86">
        <v>6</v>
      </c>
      <c r="I509" s="86">
        <v>112</v>
      </c>
      <c r="J509" s="86">
        <v>1</v>
      </c>
      <c r="K509" s="86">
        <v>207</v>
      </c>
      <c r="L509" s="86">
        <v>1</v>
      </c>
      <c r="M509" s="86">
        <v>129</v>
      </c>
      <c r="N509" s="86">
        <v>0</v>
      </c>
      <c r="O509" s="86">
        <v>78</v>
      </c>
      <c r="P509" s="86">
        <v>5</v>
      </c>
      <c r="Q509" s="86">
        <v>158</v>
      </c>
      <c r="R509" s="86">
        <v>4</v>
      </c>
      <c r="S509" s="86">
        <v>125</v>
      </c>
      <c r="T509" s="86">
        <v>1</v>
      </c>
      <c r="U509" s="86">
        <v>33</v>
      </c>
    </row>
    <row r="510" spans="1:21" x14ac:dyDescent="0.3">
      <c r="A510" s="82"/>
      <c r="B510" s="82" t="s">
        <v>385</v>
      </c>
      <c r="C510" s="82"/>
      <c r="D510" s="86">
        <v>0</v>
      </c>
      <c r="E510" s="86">
        <v>4</v>
      </c>
      <c r="F510" s="86">
        <v>0</v>
      </c>
      <c r="G510" s="86">
        <v>4</v>
      </c>
      <c r="H510" s="86">
        <v>0</v>
      </c>
      <c r="I510" s="86">
        <v>0</v>
      </c>
      <c r="J510" s="86">
        <v>0</v>
      </c>
      <c r="K510" s="86">
        <v>1</v>
      </c>
      <c r="L510" s="86">
        <v>0</v>
      </c>
      <c r="M510" s="86">
        <v>1</v>
      </c>
      <c r="N510" s="86">
        <v>0</v>
      </c>
      <c r="O510" s="86">
        <v>0</v>
      </c>
      <c r="P510" s="86">
        <v>0</v>
      </c>
      <c r="Q510" s="86">
        <v>2</v>
      </c>
      <c r="R510" s="86">
        <v>0</v>
      </c>
      <c r="S510" s="86">
        <v>2</v>
      </c>
      <c r="T510" s="86">
        <v>0</v>
      </c>
      <c r="U510" s="86">
        <v>0</v>
      </c>
    </row>
    <row r="511" spans="1:21" x14ac:dyDescent="0.3">
      <c r="A511" s="82"/>
      <c r="B511" s="82" t="s">
        <v>386</v>
      </c>
      <c r="C511" s="82"/>
      <c r="D511" s="86">
        <v>1</v>
      </c>
      <c r="E511" s="86">
        <v>67</v>
      </c>
      <c r="F511" s="86">
        <v>0</v>
      </c>
      <c r="G511" s="86">
        <v>66</v>
      </c>
      <c r="H511" s="86">
        <v>1</v>
      </c>
      <c r="I511" s="86">
        <v>1</v>
      </c>
      <c r="J511" s="86">
        <v>0</v>
      </c>
      <c r="K511" s="86">
        <v>6</v>
      </c>
      <c r="L511" s="86">
        <v>0</v>
      </c>
      <c r="M511" s="86">
        <v>1</v>
      </c>
      <c r="N511" s="86">
        <v>0</v>
      </c>
      <c r="O511" s="86">
        <v>5</v>
      </c>
      <c r="P511" s="86">
        <v>0</v>
      </c>
      <c r="Q511" s="86">
        <v>5</v>
      </c>
      <c r="R511" s="86">
        <v>0</v>
      </c>
      <c r="S511" s="86">
        <v>2</v>
      </c>
      <c r="T511" s="86">
        <v>0</v>
      </c>
      <c r="U511" s="86">
        <v>3</v>
      </c>
    </row>
    <row r="512" spans="1:21" x14ac:dyDescent="0.3">
      <c r="A512" s="82"/>
      <c r="B512" s="82" t="s">
        <v>387</v>
      </c>
      <c r="C512" s="82"/>
      <c r="D512" s="86">
        <v>0</v>
      </c>
      <c r="E512" s="86">
        <v>42</v>
      </c>
      <c r="F512" s="86">
        <v>0</v>
      </c>
      <c r="G512" s="86">
        <v>40</v>
      </c>
      <c r="H512" s="86">
        <v>0</v>
      </c>
      <c r="I512" s="86">
        <v>2</v>
      </c>
      <c r="J512" s="86">
        <v>0</v>
      </c>
      <c r="K512" s="86">
        <v>1</v>
      </c>
      <c r="L512" s="86">
        <v>0</v>
      </c>
      <c r="M512" s="86">
        <v>1</v>
      </c>
      <c r="N512" s="86">
        <v>0</v>
      </c>
      <c r="O512" s="86">
        <v>0</v>
      </c>
      <c r="P512" s="86">
        <v>0</v>
      </c>
      <c r="Q512" s="86">
        <v>2</v>
      </c>
      <c r="R512" s="86">
        <v>0</v>
      </c>
      <c r="S512" s="86">
        <v>2</v>
      </c>
      <c r="T512" s="86">
        <v>0</v>
      </c>
      <c r="U512" s="86">
        <v>0</v>
      </c>
    </row>
    <row r="513" spans="1:21" x14ac:dyDescent="0.3">
      <c r="A513" s="82"/>
      <c r="B513" s="82" t="s">
        <v>584</v>
      </c>
      <c r="C513" s="82"/>
      <c r="D513" s="86">
        <v>0</v>
      </c>
      <c r="E513" s="86">
        <v>4</v>
      </c>
      <c r="F513" s="86">
        <v>0</v>
      </c>
      <c r="G513" s="86">
        <v>4</v>
      </c>
      <c r="H513" s="86">
        <v>0</v>
      </c>
      <c r="I513" s="86">
        <v>0</v>
      </c>
      <c r="J513" s="86">
        <v>0</v>
      </c>
      <c r="K513" s="86">
        <v>0</v>
      </c>
      <c r="L513" s="86">
        <v>0</v>
      </c>
      <c r="M513" s="86">
        <v>0</v>
      </c>
      <c r="N513" s="86">
        <v>0</v>
      </c>
      <c r="O513" s="86">
        <v>0</v>
      </c>
      <c r="P513" s="86">
        <v>0</v>
      </c>
      <c r="Q513" s="86">
        <v>0</v>
      </c>
      <c r="R513" s="86">
        <v>0</v>
      </c>
      <c r="S513" s="86">
        <v>0</v>
      </c>
      <c r="T513" s="86">
        <v>0</v>
      </c>
      <c r="U513" s="86">
        <v>0</v>
      </c>
    </row>
    <row r="514" spans="1:21" x14ac:dyDescent="0.3">
      <c r="A514" s="82"/>
      <c r="B514" s="82" t="s">
        <v>388</v>
      </c>
      <c r="C514" s="82"/>
      <c r="D514" s="86">
        <v>5</v>
      </c>
      <c r="E514" s="86">
        <v>96</v>
      </c>
      <c r="F514" s="86">
        <v>3</v>
      </c>
      <c r="G514" s="86">
        <v>96</v>
      </c>
      <c r="H514" s="86">
        <v>2</v>
      </c>
      <c r="I514" s="86">
        <v>0</v>
      </c>
      <c r="J514" s="86">
        <v>0</v>
      </c>
      <c r="K514" s="86">
        <v>2</v>
      </c>
      <c r="L514" s="86">
        <v>0</v>
      </c>
      <c r="M514" s="86">
        <v>2</v>
      </c>
      <c r="N514" s="86">
        <v>0</v>
      </c>
      <c r="O514" s="86">
        <v>0</v>
      </c>
      <c r="P514" s="86">
        <v>0</v>
      </c>
      <c r="Q514" s="86">
        <v>3</v>
      </c>
      <c r="R514" s="86">
        <v>0</v>
      </c>
      <c r="S514" s="86">
        <v>3</v>
      </c>
      <c r="T514" s="86">
        <v>0</v>
      </c>
      <c r="U514" s="86">
        <v>0</v>
      </c>
    </row>
    <row r="515" spans="1:21" x14ac:dyDescent="0.3">
      <c r="A515" s="82"/>
      <c r="B515" s="82" t="s">
        <v>389</v>
      </c>
      <c r="C515" s="82"/>
      <c r="D515" s="86">
        <v>0</v>
      </c>
      <c r="E515" s="86">
        <v>2</v>
      </c>
      <c r="F515" s="86">
        <v>0</v>
      </c>
      <c r="G515" s="86">
        <v>2</v>
      </c>
      <c r="H515" s="86">
        <v>0</v>
      </c>
      <c r="I515" s="86">
        <v>0</v>
      </c>
      <c r="J515" s="86">
        <v>0</v>
      </c>
      <c r="K515" s="86">
        <v>0</v>
      </c>
      <c r="L515" s="86">
        <v>0</v>
      </c>
      <c r="M515" s="86">
        <v>0</v>
      </c>
      <c r="N515" s="86">
        <v>0</v>
      </c>
      <c r="O515" s="86">
        <v>0</v>
      </c>
      <c r="P515" s="86">
        <v>0</v>
      </c>
      <c r="Q515" s="86">
        <v>0</v>
      </c>
      <c r="R515" s="86">
        <v>0</v>
      </c>
      <c r="S515" s="86">
        <v>0</v>
      </c>
      <c r="T515" s="86">
        <v>0</v>
      </c>
      <c r="U515" s="86">
        <v>0</v>
      </c>
    </row>
    <row r="516" spans="1:21" x14ac:dyDescent="0.3">
      <c r="A516" s="82"/>
      <c r="B516" s="82" t="s">
        <v>390</v>
      </c>
      <c r="C516" s="82"/>
      <c r="D516" s="86">
        <v>2</v>
      </c>
      <c r="E516" s="86">
        <v>277</v>
      </c>
      <c r="F516" s="86">
        <v>2</v>
      </c>
      <c r="G516" s="86">
        <v>261</v>
      </c>
      <c r="H516" s="86">
        <v>0</v>
      </c>
      <c r="I516" s="86">
        <v>16</v>
      </c>
      <c r="J516" s="86">
        <v>0</v>
      </c>
      <c r="K516" s="86">
        <v>6</v>
      </c>
      <c r="L516" s="86">
        <v>0</v>
      </c>
      <c r="M516" s="86">
        <v>1</v>
      </c>
      <c r="N516" s="86">
        <v>0</v>
      </c>
      <c r="O516" s="86">
        <v>5</v>
      </c>
      <c r="P516" s="86">
        <v>0</v>
      </c>
      <c r="Q516" s="86">
        <v>14</v>
      </c>
      <c r="R516" s="86">
        <v>0</v>
      </c>
      <c r="S516" s="86">
        <v>9</v>
      </c>
      <c r="T516" s="86">
        <v>0</v>
      </c>
      <c r="U516" s="86">
        <v>5</v>
      </c>
    </row>
    <row r="517" spans="1:21" x14ac:dyDescent="0.3">
      <c r="A517" s="82"/>
      <c r="B517" s="82" t="s">
        <v>391</v>
      </c>
      <c r="C517" s="82"/>
      <c r="D517" s="86">
        <v>0</v>
      </c>
      <c r="E517" s="86">
        <v>94</v>
      </c>
      <c r="F517" s="86">
        <v>0</v>
      </c>
      <c r="G517" s="86">
        <v>77</v>
      </c>
      <c r="H517" s="86">
        <v>0</v>
      </c>
      <c r="I517" s="86">
        <v>17</v>
      </c>
      <c r="J517" s="86">
        <v>0</v>
      </c>
      <c r="K517" s="86">
        <v>15</v>
      </c>
      <c r="L517" s="86">
        <v>0</v>
      </c>
      <c r="M517" s="86">
        <v>5</v>
      </c>
      <c r="N517" s="86">
        <v>0</v>
      </c>
      <c r="O517" s="86">
        <v>10</v>
      </c>
      <c r="P517" s="86">
        <v>1</v>
      </c>
      <c r="Q517" s="86">
        <v>1</v>
      </c>
      <c r="R517" s="86">
        <v>0</v>
      </c>
      <c r="S517" s="86">
        <v>0</v>
      </c>
      <c r="T517" s="86">
        <v>1</v>
      </c>
      <c r="U517" s="86">
        <v>1</v>
      </c>
    </row>
    <row r="518" spans="1:21" x14ac:dyDescent="0.3">
      <c r="A518" s="82"/>
      <c r="B518" s="82" t="s">
        <v>392</v>
      </c>
      <c r="C518" s="82"/>
      <c r="D518" s="86">
        <v>0</v>
      </c>
      <c r="E518" s="86">
        <v>71</v>
      </c>
      <c r="F518" s="86">
        <v>0</v>
      </c>
      <c r="G518" s="86">
        <v>71</v>
      </c>
      <c r="H518" s="86">
        <v>0</v>
      </c>
      <c r="I518" s="86">
        <v>0</v>
      </c>
      <c r="J518" s="86">
        <v>0</v>
      </c>
      <c r="K518" s="86">
        <v>5</v>
      </c>
      <c r="L518" s="86">
        <v>0</v>
      </c>
      <c r="M518" s="86">
        <v>4</v>
      </c>
      <c r="N518" s="86">
        <v>0</v>
      </c>
      <c r="O518" s="86">
        <v>1</v>
      </c>
      <c r="P518" s="86">
        <v>0</v>
      </c>
      <c r="Q518" s="86">
        <v>2</v>
      </c>
      <c r="R518" s="86">
        <v>0</v>
      </c>
      <c r="S518" s="86">
        <v>2</v>
      </c>
      <c r="T518" s="86">
        <v>0</v>
      </c>
      <c r="U518" s="86">
        <v>0</v>
      </c>
    </row>
    <row r="519" spans="1:21" x14ac:dyDescent="0.3">
      <c r="A519" s="82"/>
      <c r="B519" s="82" t="s">
        <v>393</v>
      </c>
      <c r="C519" s="82"/>
      <c r="D519" s="86">
        <v>0</v>
      </c>
      <c r="E519" s="86">
        <v>26</v>
      </c>
      <c r="F519" s="86">
        <v>0</v>
      </c>
      <c r="G519" s="86">
        <v>24</v>
      </c>
      <c r="H519" s="86">
        <v>0</v>
      </c>
      <c r="I519" s="86">
        <v>2</v>
      </c>
      <c r="J519" s="86">
        <v>0</v>
      </c>
      <c r="K519" s="86">
        <v>3</v>
      </c>
      <c r="L519" s="86">
        <v>0</v>
      </c>
      <c r="M519" s="86">
        <v>1</v>
      </c>
      <c r="N519" s="86">
        <v>0</v>
      </c>
      <c r="O519" s="86">
        <v>2</v>
      </c>
      <c r="P519" s="86">
        <v>0</v>
      </c>
      <c r="Q519" s="86">
        <v>6</v>
      </c>
      <c r="R519" s="86">
        <v>0</v>
      </c>
      <c r="S519" s="86">
        <v>5</v>
      </c>
      <c r="T519" s="86">
        <v>0</v>
      </c>
      <c r="U519" s="86">
        <v>1</v>
      </c>
    </row>
    <row r="520" spans="1:21" x14ac:dyDescent="0.3">
      <c r="A520" s="82"/>
      <c r="B520" s="82" t="s">
        <v>394</v>
      </c>
      <c r="C520" s="82"/>
      <c r="D520" s="86">
        <v>1</v>
      </c>
      <c r="E520" s="86">
        <v>8</v>
      </c>
      <c r="F520" s="86">
        <v>1</v>
      </c>
      <c r="G520" s="86">
        <v>8</v>
      </c>
      <c r="H520" s="86">
        <v>0</v>
      </c>
      <c r="I520" s="86">
        <v>0</v>
      </c>
      <c r="J520" s="86">
        <v>0</v>
      </c>
      <c r="K520" s="86">
        <v>1</v>
      </c>
      <c r="L520" s="86">
        <v>0</v>
      </c>
      <c r="M520" s="86">
        <v>1</v>
      </c>
      <c r="N520" s="86">
        <v>0</v>
      </c>
      <c r="O520" s="86">
        <v>0</v>
      </c>
      <c r="P520" s="86">
        <v>0</v>
      </c>
      <c r="Q520" s="86">
        <v>0</v>
      </c>
      <c r="R520" s="86">
        <v>0</v>
      </c>
      <c r="S520" s="86">
        <v>0</v>
      </c>
      <c r="T520" s="86">
        <v>0</v>
      </c>
      <c r="U520" s="86">
        <v>0</v>
      </c>
    </row>
    <row r="521" spans="1:21" x14ac:dyDescent="0.3">
      <c r="A521" s="82"/>
      <c r="B521" s="82" t="s">
        <v>395</v>
      </c>
      <c r="C521" s="82"/>
      <c r="D521" s="86">
        <v>1</v>
      </c>
      <c r="E521" s="86">
        <v>139</v>
      </c>
      <c r="F521" s="86">
        <v>1</v>
      </c>
      <c r="G521" s="86">
        <v>129</v>
      </c>
      <c r="H521" s="86">
        <v>0</v>
      </c>
      <c r="I521" s="86">
        <v>10</v>
      </c>
      <c r="J521" s="86">
        <v>0</v>
      </c>
      <c r="K521" s="86">
        <v>20</v>
      </c>
      <c r="L521" s="86">
        <v>0</v>
      </c>
      <c r="M521" s="86">
        <v>11</v>
      </c>
      <c r="N521" s="86">
        <v>0</v>
      </c>
      <c r="O521" s="86">
        <v>9</v>
      </c>
      <c r="P521" s="86">
        <v>1</v>
      </c>
      <c r="Q521" s="86">
        <v>3</v>
      </c>
      <c r="R521" s="86">
        <v>1</v>
      </c>
      <c r="S521" s="86">
        <v>3</v>
      </c>
      <c r="T521" s="86">
        <v>0</v>
      </c>
      <c r="U521" s="86">
        <v>0</v>
      </c>
    </row>
    <row r="522" spans="1:21" x14ac:dyDescent="0.3">
      <c r="A522" s="82"/>
      <c r="B522" s="82" t="s">
        <v>396</v>
      </c>
      <c r="C522" s="82"/>
      <c r="D522" s="86">
        <v>0</v>
      </c>
      <c r="E522" s="86">
        <v>37</v>
      </c>
      <c r="F522" s="86">
        <v>0</v>
      </c>
      <c r="G522" s="86">
        <v>34</v>
      </c>
      <c r="H522" s="86">
        <v>0</v>
      </c>
      <c r="I522" s="86">
        <v>3</v>
      </c>
      <c r="J522" s="86">
        <v>0</v>
      </c>
      <c r="K522" s="86">
        <v>4</v>
      </c>
      <c r="L522" s="86">
        <v>0</v>
      </c>
      <c r="M522" s="86">
        <v>2</v>
      </c>
      <c r="N522" s="86">
        <v>0</v>
      </c>
      <c r="O522" s="86">
        <v>2</v>
      </c>
      <c r="P522" s="86">
        <v>0</v>
      </c>
      <c r="Q522" s="86">
        <v>5</v>
      </c>
      <c r="R522" s="86">
        <v>0</v>
      </c>
      <c r="S522" s="86">
        <v>4</v>
      </c>
      <c r="T522" s="86">
        <v>0</v>
      </c>
      <c r="U522" s="86">
        <v>1</v>
      </c>
    </row>
    <row r="523" spans="1:21" x14ac:dyDescent="0.3">
      <c r="A523" s="82"/>
      <c r="B523" s="82" t="s">
        <v>397</v>
      </c>
      <c r="C523" s="82"/>
      <c r="D523" s="86">
        <v>0</v>
      </c>
      <c r="E523" s="86">
        <v>70</v>
      </c>
      <c r="F523" s="86">
        <v>0</v>
      </c>
      <c r="G523" s="86">
        <v>56</v>
      </c>
      <c r="H523" s="86">
        <v>0</v>
      </c>
      <c r="I523" s="86">
        <v>14</v>
      </c>
      <c r="J523" s="86">
        <v>0</v>
      </c>
      <c r="K523" s="86">
        <v>10</v>
      </c>
      <c r="L523" s="86">
        <v>0</v>
      </c>
      <c r="M523" s="86">
        <v>4</v>
      </c>
      <c r="N523" s="86">
        <v>0</v>
      </c>
      <c r="O523" s="86">
        <v>6</v>
      </c>
      <c r="P523" s="86">
        <v>0</v>
      </c>
      <c r="Q523" s="86">
        <v>5</v>
      </c>
      <c r="R523" s="86">
        <v>0</v>
      </c>
      <c r="S523" s="86">
        <v>1</v>
      </c>
      <c r="T523" s="86">
        <v>0</v>
      </c>
      <c r="U523" s="86">
        <v>4</v>
      </c>
    </row>
    <row r="524" spans="1:21" x14ac:dyDescent="0.3">
      <c r="A524" s="82"/>
      <c r="B524" s="82" t="s">
        <v>398</v>
      </c>
      <c r="C524" s="82"/>
      <c r="D524" s="86">
        <v>0</v>
      </c>
      <c r="E524" s="86">
        <v>1</v>
      </c>
      <c r="F524" s="86">
        <v>0</v>
      </c>
      <c r="G524" s="86">
        <v>1</v>
      </c>
      <c r="H524" s="86">
        <v>0</v>
      </c>
      <c r="I524" s="86">
        <v>0</v>
      </c>
      <c r="J524" s="86">
        <v>0</v>
      </c>
      <c r="K524" s="86">
        <v>11</v>
      </c>
      <c r="L524" s="86">
        <v>0</v>
      </c>
      <c r="M524" s="86">
        <v>11</v>
      </c>
      <c r="N524" s="86">
        <v>0</v>
      </c>
      <c r="O524" s="86">
        <v>0</v>
      </c>
      <c r="P524" s="86">
        <v>0</v>
      </c>
      <c r="Q524" s="86">
        <v>0</v>
      </c>
      <c r="R524" s="86">
        <v>0</v>
      </c>
      <c r="S524" s="86">
        <v>0</v>
      </c>
      <c r="T524" s="86">
        <v>0</v>
      </c>
      <c r="U524" s="86">
        <v>0</v>
      </c>
    </row>
    <row r="525" spans="1:21" x14ac:dyDescent="0.3">
      <c r="A525" s="82"/>
      <c r="B525" s="82" t="s">
        <v>399</v>
      </c>
      <c r="C525" s="82"/>
      <c r="D525" s="86">
        <v>0</v>
      </c>
      <c r="E525" s="86">
        <v>247</v>
      </c>
      <c r="F525" s="86">
        <v>0</v>
      </c>
      <c r="G525" s="86">
        <v>231</v>
      </c>
      <c r="H525" s="86">
        <v>0</v>
      </c>
      <c r="I525" s="86">
        <v>16</v>
      </c>
      <c r="J525" s="86">
        <v>0</v>
      </c>
      <c r="K525" s="86">
        <v>20</v>
      </c>
      <c r="L525" s="86">
        <v>0</v>
      </c>
      <c r="M525" s="86">
        <v>6</v>
      </c>
      <c r="N525" s="86">
        <v>0</v>
      </c>
      <c r="O525" s="86">
        <v>14</v>
      </c>
      <c r="P525" s="86">
        <v>0</v>
      </c>
      <c r="Q525" s="86">
        <v>18</v>
      </c>
      <c r="R525" s="86">
        <v>0</v>
      </c>
      <c r="S525" s="86">
        <v>10</v>
      </c>
      <c r="T525" s="86">
        <v>0</v>
      </c>
      <c r="U525" s="86">
        <v>8</v>
      </c>
    </row>
    <row r="526" spans="1:21" x14ac:dyDescent="0.3">
      <c r="A526" s="82"/>
      <c r="B526" s="82" t="s">
        <v>400</v>
      </c>
      <c r="C526" s="82"/>
      <c r="D526" s="86">
        <v>0</v>
      </c>
      <c r="E526" s="86">
        <v>118</v>
      </c>
      <c r="F526" s="86">
        <v>0</v>
      </c>
      <c r="G526" s="86">
        <v>110</v>
      </c>
      <c r="H526" s="86">
        <v>0</v>
      </c>
      <c r="I526" s="86">
        <v>8</v>
      </c>
      <c r="J526" s="86">
        <v>0</v>
      </c>
      <c r="K526" s="86">
        <v>5</v>
      </c>
      <c r="L526" s="86">
        <v>0</v>
      </c>
      <c r="M526" s="86">
        <v>1</v>
      </c>
      <c r="N526" s="86">
        <v>0</v>
      </c>
      <c r="O526" s="86">
        <v>4</v>
      </c>
      <c r="P526" s="86">
        <v>0</v>
      </c>
      <c r="Q526" s="86">
        <v>7</v>
      </c>
      <c r="R526" s="86">
        <v>0</v>
      </c>
      <c r="S526" s="86">
        <v>6</v>
      </c>
      <c r="T526" s="86">
        <v>0</v>
      </c>
      <c r="U526" s="86">
        <v>1</v>
      </c>
    </row>
    <row r="527" spans="1:21" x14ac:dyDescent="0.3">
      <c r="A527" s="82"/>
      <c r="B527" s="82" t="s">
        <v>401</v>
      </c>
      <c r="C527" s="82"/>
      <c r="D527" s="86">
        <v>1</v>
      </c>
      <c r="E527" s="86">
        <v>68</v>
      </c>
      <c r="F527" s="86">
        <v>0</v>
      </c>
      <c r="G527" s="86">
        <v>63</v>
      </c>
      <c r="H527" s="86">
        <v>1</v>
      </c>
      <c r="I527" s="86">
        <v>5</v>
      </c>
      <c r="J527" s="86">
        <v>0</v>
      </c>
      <c r="K527" s="86">
        <v>7</v>
      </c>
      <c r="L527" s="86">
        <v>0</v>
      </c>
      <c r="M527" s="86">
        <v>6</v>
      </c>
      <c r="N527" s="86">
        <v>0</v>
      </c>
      <c r="O527" s="86">
        <v>1</v>
      </c>
      <c r="P527" s="86">
        <v>0</v>
      </c>
      <c r="Q527" s="86">
        <v>5</v>
      </c>
      <c r="R527" s="86">
        <v>0</v>
      </c>
      <c r="S527" s="86">
        <v>4</v>
      </c>
      <c r="T527" s="86">
        <v>0</v>
      </c>
      <c r="U527" s="86">
        <v>1</v>
      </c>
    </row>
    <row r="528" spans="1:21" x14ac:dyDescent="0.3">
      <c r="A528" s="82"/>
      <c r="B528" s="82" t="s">
        <v>40</v>
      </c>
      <c r="C528" s="82"/>
      <c r="D528" s="86">
        <v>1</v>
      </c>
      <c r="E528" s="86">
        <v>312</v>
      </c>
      <c r="F528" s="86">
        <v>1</v>
      </c>
      <c r="G528" s="86">
        <v>304</v>
      </c>
      <c r="H528" s="86">
        <v>0</v>
      </c>
      <c r="I528" s="86">
        <v>8</v>
      </c>
      <c r="J528" s="86">
        <v>0</v>
      </c>
      <c r="K528" s="86">
        <v>14</v>
      </c>
      <c r="L528" s="86">
        <v>0</v>
      </c>
      <c r="M528" s="86">
        <v>8</v>
      </c>
      <c r="N528" s="86">
        <v>0</v>
      </c>
      <c r="O528" s="86">
        <v>6</v>
      </c>
      <c r="P528" s="86">
        <v>0</v>
      </c>
      <c r="Q528" s="86">
        <v>15</v>
      </c>
      <c r="R528" s="86">
        <v>0</v>
      </c>
      <c r="S528" s="86">
        <v>12</v>
      </c>
      <c r="T528" s="86">
        <v>0</v>
      </c>
      <c r="U528" s="86">
        <v>3</v>
      </c>
    </row>
    <row r="529" spans="1:21" x14ac:dyDescent="0.3">
      <c r="A529" s="82"/>
      <c r="B529" s="82" t="s">
        <v>402</v>
      </c>
      <c r="C529" s="82"/>
      <c r="D529" s="86">
        <v>1</v>
      </c>
      <c r="E529" s="86">
        <v>212</v>
      </c>
      <c r="F529" s="86">
        <v>0</v>
      </c>
      <c r="G529" s="86">
        <v>206</v>
      </c>
      <c r="H529" s="86">
        <v>1</v>
      </c>
      <c r="I529" s="86">
        <v>6</v>
      </c>
      <c r="J529" s="86">
        <v>1</v>
      </c>
      <c r="K529" s="86">
        <v>9</v>
      </c>
      <c r="L529" s="86">
        <v>1</v>
      </c>
      <c r="M529" s="86">
        <v>2</v>
      </c>
      <c r="N529" s="86">
        <v>0</v>
      </c>
      <c r="O529" s="86">
        <v>7</v>
      </c>
      <c r="P529" s="86">
        <v>1</v>
      </c>
      <c r="Q529" s="86">
        <v>14</v>
      </c>
      <c r="R529" s="86">
        <v>1</v>
      </c>
      <c r="S529" s="86">
        <v>12</v>
      </c>
      <c r="T529" s="86">
        <v>0</v>
      </c>
      <c r="U529" s="86">
        <v>2</v>
      </c>
    </row>
    <row r="530" spans="1:21" x14ac:dyDescent="0.3">
      <c r="A530" s="82"/>
      <c r="B530" s="82" t="s">
        <v>403</v>
      </c>
      <c r="C530" s="82"/>
      <c r="D530" s="86">
        <v>1</v>
      </c>
      <c r="E530" s="86">
        <v>21</v>
      </c>
      <c r="F530" s="86">
        <v>1</v>
      </c>
      <c r="G530" s="86">
        <v>21</v>
      </c>
      <c r="H530" s="86">
        <v>0</v>
      </c>
      <c r="I530" s="86">
        <v>0</v>
      </c>
      <c r="J530" s="86">
        <v>0</v>
      </c>
      <c r="K530" s="86">
        <v>21</v>
      </c>
      <c r="L530" s="86">
        <v>0</v>
      </c>
      <c r="M530" s="86">
        <v>20</v>
      </c>
      <c r="N530" s="86">
        <v>0</v>
      </c>
      <c r="O530" s="86">
        <v>1</v>
      </c>
      <c r="P530" s="86">
        <v>0</v>
      </c>
      <c r="Q530" s="86">
        <v>8</v>
      </c>
      <c r="R530" s="86">
        <v>0</v>
      </c>
      <c r="S530" s="86">
        <v>8</v>
      </c>
      <c r="T530" s="86">
        <v>0</v>
      </c>
      <c r="U530" s="86">
        <v>0</v>
      </c>
    </row>
    <row r="531" spans="1:21" x14ac:dyDescent="0.3">
      <c r="A531" s="82"/>
      <c r="B531" s="82" t="s">
        <v>70</v>
      </c>
      <c r="C531" s="82"/>
      <c r="D531" s="86">
        <v>5</v>
      </c>
      <c r="E531" s="86">
        <v>307</v>
      </c>
      <c r="F531" s="86">
        <v>4</v>
      </c>
      <c r="G531" s="86">
        <v>303</v>
      </c>
      <c r="H531" s="86">
        <v>1</v>
      </c>
      <c r="I531" s="86">
        <v>4</v>
      </c>
      <c r="J531" s="86">
        <v>0</v>
      </c>
      <c r="K531" s="86">
        <v>46</v>
      </c>
      <c r="L531" s="86">
        <v>0</v>
      </c>
      <c r="M531" s="86">
        <v>41</v>
      </c>
      <c r="N531" s="86">
        <v>0</v>
      </c>
      <c r="O531" s="86">
        <v>5</v>
      </c>
      <c r="P531" s="86">
        <v>2</v>
      </c>
      <c r="Q531" s="86">
        <v>43</v>
      </c>
      <c r="R531" s="86">
        <v>2</v>
      </c>
      <c r="S531" s="86">
        <v>40</v>
      </c>
      <c r="T531" s="86">
        <v>0</v>
      </c>
      <c r="U531" s="86">
        <v>3</v>
      </c>
    </row>
    <row r="532" spans="1:21" x14ac:dyDescent="0.3">
      <c r="A532" s="82"/>
      <c r="B532" s="82"/>
      <c r="C532" s="82" t="s">
        <v>495</v>
      </c>
      <c r="D532" s="86">
        <v>0</v>
      </c>
      <c r="E532" s="86">
        <v>83</v>
      </c>
      <c r="F532" s="86">
        <v>0</v>
      </c>
      <c r="G532" s="86">
        <v>81</v>
      </c>
      <c r="H532" s="86">
        <v>0</v>
      </c>
      <c r="I532" s="86">
        <v>2</v>
      </c>
      <c r="J532" s="86">
        <v>0</v>
      </c>
      <c r="K532" s="86">
        <v>29</v>
      </c>
      <c r="L532" s="86">
        <v>0</v>
      </c>
      <c r="M532" s="86">
        <v>25</v>
      </c>
      <c r="N532" s="86">
        <v>0</v>
      </c>
      <c r="O532" s="86">
        <v>4</v>
      </c>
      <c r="P532" s="86">
        <v>0</v>
      </c>
      <c r="Q532" s="86">
        <v>9</v>
      </c>
      <c r="R532" s="86">
        <v>0</v>
      </c>
      <c r="S532" s="86">
        <v>9</v>
      </c>
      <c r="T532" s="86">
        <v>0</v>
      </c>
      <c r="U532" s="86">
        <v>0</v>
      </c>
    </row>
    <row r="533" spans="1:21" x14ac:dyDescent="0.3">
      <c r="A533" s="82"/>
      <c r="B533" s="82"/>
      <c r="C533" s="82" t="s">
        <v>493</v>
      </c>
      <c r="D533" s="86">
        <v>0</v>
      </c>
      <c r="E533" s="86">
        <v>2</v>
      </c>
      <c r="F533" s="86">
        <v>0</v>
      </c>
      <c r="G533" s="86">
        <v>2</v>
      </c>
      <c r="H533" s="86">
        <v>0</v>
      </c>
      <c r="I533" s="86">
        <v>0</v>
      </c>
      <c r="J533" s="86">
        <v>0</v>
      </c>
      <c r="K533" s="86">
        <v>0</v>
      </c>
      <c r="L533" s="86">
        <v>0</v>
      </c>
      <c r="M533" s="86">
        <v>0</v>
      </c>
      <c r="N533" s="86">
        <v>0</v>
      </c>
      <c r="O533" s="86">
        <v>0</v>
      </c>
      <c r="P533" s="86">
        <v>0</v>
      </c>
      <c r="Q533" s="86">
        <v>0</v>
      </c>
      <c r="R533" s="86">
        <v>0</v>
      </c>
      <c r="S533" s="86">
        <v>0</v>
      </c>
      <c r="T533" s="86">
        <v>0</v>
      </c>
      <c r="U533" s="86">
        <v>0</v>
      </c>
    </row>
    <row r="534" spans="1:21" x14ac:dyDescent="0.3">
      <c r="A534" s="82"/>
      <c r="B534" s="82"/>
      <c r="C534" s="82" t="s">
        <v>494</v>
      </c>
      <c r="D534" s="86">
        <v>5</v>
      </c>
      <c r="E534" s="86">
        <v>222</v>
      </c>
      <c r="F534" s="86">
        <v>4</v>
      </c>
      <c r="G534" s="86">
        <v>220</v>
      </c>
      <c r="H534" s="86">
        <v>1</v>
      </c>
      <c r="I534" s="86">
        <v>2</v>
      </c>
      <c r="J534" s="86">
        <v>0</v>
      </c>
      <c r="K534" s="86">
        <v>17</v>
      </c>
      <c r="L534" s="86">
        <v>0</v>
      </c>
      <c r="M534" s="86">
        <v>16</v>
      </c>
      <c r="N534" s="86">
        <v>0</v>
      </c>
      <c r="O534" s="86">
        <v>1</v>
      </c>
      <c r="P534" s="86">
        <v>2</v>
      </c>
      <c r="Q534" s="86">
        <v>34</v>
      </c>
      <c r="R534" s="86">
        <v>2</v>
      </c>
      <c r="S534" s="86">
        <v>31</v>
      </c>
      <c r="T534" s="86">
        <v>0</v>
      </c>
      <c r="U534" s="86">
        <v>3</v>
      </c>
    </row>
    <row r="535" spans="1:21" x14ac:dyDescent="0.3">
      <c r="A535" s="82" t="s">
        <v>41</v>
      </c>
      <c r="B535" s="82"/>
      <c r="C535" s="82"/>
      <c r="D535" s="86">
        <v>29</v>
      </c>
      <c r="E535" s="86">
        <v>1970</v>
      </c>
      <c r="F535" s="86">
        <v>23</v>
      </c>
      <c r="G535" s="86">
        <v>1891</v>
      </c>
      <c r="H535" s="86">
        <v>6</v>
      </c>
      <c r="I535" s="86">
        <v>79</v>
      </c>
      <c r="J535" s="86">
        <v>1</v>
      </c>
      <c r="K535" s="86">
        <v>171</v>
      </c>
      <c r="L535" s="86">
        <v>0</v>
      </c>
      <c r="M535" s="86">
        <v>58</v>
      </c>
      <c r="N535" s="86">
        <v>1</v>
      </c>
      <c r="O535" s="86">
        <v>113</v>
      </c>
      <c r="P535" s="86">
        <v>11</v>
      </c>
      <c r="Q535" s="86">
        <v>115</v>
      </c>
      <c r="R535" s="86">
        <v>11</v>
      </c>
      <c r="S535" s="86">
        <v>101</v>
      </c>
      <c r="T535" s="86">
        <v>0</v>
      </c>
      <c r="U535" s="86">
        <v>14</v>
      </c>
    </row>
    <row r="536" spans="1:21" x14ac:dyDescent="0.3">
      <c r="A536" s="82"/>
      <c r="B536" s="82" t="s">
        <v>404</v>
      </c>
      <c r="C536" s="82"/>
      <c r="D536" s="86">
        <v>0</v>
      </c>
      <c r="E536" s="86">
        <v>13</v>
      </c>
      <c r="F536" s="86">
        <v>0</v>
      </c>
      <c r="G536" s="86">
        <v>13</v>
      </c>
      <c r="H536" s="86">
        <v>0</v>
      </c>
      <c r="I536" s="86">
        <v>0</v>
      </c>
      <c r="J536" s="86">
        <v>0</v>
      </c>
      <c r="K536" s="86">
        <v>0</v>
      </c>
      <c r="L536" s="86">
        <v>0</v>
      </c>
      <c r="M536" s="86">
        <v>0</v>
      </c>
      <c r="N536" s="86">
        <v>0</v>
      </c>
      <c r="O536" s="86">
        <v>0</v>
      </c>
      <c r="P536" s="86">
        <v>0</v>
      </c>
      <c r="Q536" s="86">
        <v>0</v>
      </c>
      <c r="R536" s="86">
        <v>0</v>
      </c>
      <c r="S536" s="86">
        <v>0</v>
      </c>
      <c r="T536" s="86">
        <v>0</v>
      </c>
      <c r="U536" s="86">
        <v>0</v>
      </c>
    </row>
    <row r="537" spans="1:21" ht="15" customHeight="1" x14ac:dyDescent="0.3">
      <c r="A537" s="82"/>
      <c r="B537" s="82" t="s">
        <v>405</v>
      </c>
      <c r="C537" s="82"/>
      <c r="D537" s="86">
        <v>1</v>
      </c>
      <c r="E537" s="86">
        <v>39</v>
      </c>
      <c r="F537" s="86">
        <v>1</v>
      </c>
      <c r="G537" s="86">
        <v>37</v>
      </c>
      <c r="H537" s="86">
        <v>0</v>
      </c>
      <c r="I537" s="86">
        <v>2</v>
      </c>
      <c r="J537" s="86">
        <v>0</v>
      </c>
      <c r="K537" s="86">
        <v>3</v>
      </c>
      <c r="L537" s="86">
        <v>0</v>
      </c>
      <c r="M537" s="86">
        <v>0</v>
      </c>
      <c r="N537" s="86">
        <v>0</v>
      </c>
      <c r="O537" s="86">
        <v>3</v>
      </c>
      <c r="P537" s="86">
        <v>0</v>
      </c>
      <c r="Q537" s="86">
        <v>1</v>
      </c>
      <c r="R537" s="86">
        <v>0</v>
      </c>
      <c r="S537" s="86">
        <v>0</v>
      </c>
      <c r="T537" s="86">
        <v>0</v>
      </c>
      <c r="U537" s="86">
        <v>1</v>
      </c>
    </row>
    <row r="538" spans="1:21" ht="15" customHeight="1" x14ac:dyDescent="0.3">
      <c r="A538" s="82"/>
      <c r="B538" s="82" t="s">
        <v>406</v>
      </c>
      <c r="C538" s="82"/>
      <c r="D538" s="86">
        <v>0</v>
      </c>
      <c r="E538" s="86">
        <v>130</v>
      </c>
      <c r="F538" s="86">
        <v>0</v>
      </c>
      <c r="G538" s="86">
        <v>126</v>
      </c>
      <c r="H538" s="86">
        <v>0</v>
      </c>
      <c r="I538" s="86">
        <v>4</v>
      </c>
      <c r="J538" s="86">
        <v>0</v>
      </c>
      <c r="K538" s="86">
        <v>16</v>
      </c>
      <c r="L538" s="86">
        <v>0</v>
      </c>
      <c r="M538" s="86">
        <v>9</v>
      </c>
      <c r="N538" s="86">
        <v>0</v>
      </c>
      <c r="O538" s="86">
        <v>7</v>
      </c>
      <c r="P538" s="86">
        <v>1</v>
      </c>
      <c r="Q538" s="86">
        <v>6</v>
      </c>
      <c r="R538" s="86">
        <v>1</v>
      </c>
      <c r="S538" s="86">
        <v>6</v>
      </c>
      <c r="T538" s="86">
        <v>0</v>
      </c>
      <c r="U538" s="86">
        <v>0</v>
      </c>
    </row>
    <row r="539" spans="1:21" ht="15" customHeight="1" x14ac:dyDescent="0.3">
      <c r="A539" s="82"/>
      <c r="B539" s="82" t="s">
        <v>407</v>
      </c>
      <c r="C539" s="82"/>
      <c r="D539" s="86">
        <v>0</v>
      </c>
      <c r="E539" s="86">
        <v>3</v>
      </c>
      <c r="F539" s="86">
        <v>0</v>
      </c>
      <c r="G539" s="86">
        <v>1</v>
      </c>
      <c r="H539" s="86">
        <v>0</v>
      </c>
      <c r="I539" s="86">
        <v>2</v>
      </c>
      <c r="J539" s="86">
        <v>0</v>
      </c>
      <c r="K539" s="86">
        <v>0</v>
      </c>
      <c r="L539" s="86">
        <v>0</v>
      </c>
      <c r="M539" s="86">
        <v>0</v>
      </c>
      <c r="N539" s="86">
        <v>0</v>
      </c>
      <c r="O539" s="86">
        <v>0</v>
      </c>
      <c r="P539" s="86">
        <v>0</v>
      </c>
      <c r="Q539" s="86">
        <v>0</v>
      </c>
      <c r="R539" s="86">
        <v>0</v>
      </c>
      <c r="S539" s="86">
        <v>0</v>
      </c>
      <c r="T539" s="86">
        <v>0</v>
      </c>
      <c r="U539" s="86">
        <v>0</v>
      </c>
    </row>
    <row r="540" spans="1:21" ht="15" customHeight="1" x14ac:dyDescent="0.3">
      <c r="A540" s="82"/>
      <c r="B540" s="82" t="s">
        <v>408</v>
      </c>
      <c r="C540" s="82"/>
      <c r="D540" s="86">
        <v>0</v>
      </c>
      <c r="E540" s="86">
        <v>125</v>
      </c>
      <c r="F540" s="86">
        <v>0</v>
      </c>
      <c r="G540" s="86">
        <v>120</v>
      </c>
      <c r="H540" s="86">
        <v>0</v>
      </c>
      <c r="I540" s="86">
        <v>5</v>
      </c>
      <c r="J540" s="86">
        <v>0</v>
      </c>
      <c r="K540" s="86">
        <v>6</v>
      </c>
      <c r="L540" s="86">
        <v>0</v>
      </c>
      <c r="M540" s="86">
        <v>1</v>
      </c>
      <c r="N540" s="86">
        <v>0</v>
      </c>
      <c r="O540" s="86">
        <v>5</v>
      </c>
      <c r="P540" s="86">
        <v>0</v>
      </c>
      <c r="Q540" s="86">
        <v>9</v>
      </c>
      <c r="R540" s="86">
        <v>0</v>
      </c>
      <c r="S540" s="86">
        <v>7</v>
      </c>
      <c r="T540" s="86">
        <v>0</v>
      </c>
      <c r="U540" s="86">
        <v>2</v>
      </c>
    </row>
    <row r="541" spans="1:21" ht="15" customHeight="1" x14ac:dyDescent="0.3">
      <c r="A541" s="82"/>
      <c r="B541" s="82" t="s">
        <v>41</v>
      </c>
      <c r="C541" s="82"/>
      <c r="D541" s="86">
        <v>5</v>
      </c>
      <c r="E541" s="86">
        <v>393</v>
      </c>
      <c r="F541" s="86">
        <v>5</v>
      </c>
      <c r="G541" s="86">
        <v>374</v>
      </c>
      <c r="H541" s="86">
        <v>0</v>
      </c>
      <c r="I541" s="86">
        <v>19</v>
      </c>
      <c r="J541" s="86">
        <v>1</v>
      </c>
      <c r="K541" s="86">
        <v>80</v>
      </c>
      <c r="L541" s="86">
        <v>0</v>
      </c>
      <c r="M541" s="86">
        <v>20</v>
      </c>
      <c r="N541" s="86">
        <v>1</v>
      </c>
      <c r="O541" s="86">
        <v>60</v>
      </c>
      <c r="P541" s="86">
        <v>2</v>
      </c>
      <c r="Q541" s="86">
        <v>28</v>
      </c>
      <c r="R541" s="86">
        <v>2</v>
      </c>
      <c r="S541" s="86">
        <v>20</v>
      </c>
      <c r="T541" s="86">
        <v>0</v>
      </c>
      <c r="U541" s="86">
        <v>8</v>
      </c>
    </row>
    <row r="542" spans="1:21" x14ac:dyDescent="0.3">
      <c r="A542" s="82"/>
      <c r="B542" s="82" t="s">
        <v>409</v>
      </c>
      <c r="C542" s="82"/>
      <c r="D542" s="86">
        <v>0</v>
      </c>
      <c r="E542" s="86">
        <v>495</v>
      </c>
      <c r="F542" s="86">
        <v>0</v>
      </c>
      <c r="G542" s="86">
        <v>472</v>
      </c>
      <c r="H542" s="86">
        <v>0</v>
      </c>
      <c r="I542" s="86">
        <v>23</v>
      </c>
      <c r="J542" s="86">
        <v>0</v>
      </c>
      <c r="K542" s="86">
        <v>21</v>
      </c>
      <c r="L542" s="86">
        <v>0</v>
      </c>
      <c r="M542" s="86">
        <v>0</v>
      </c>
      <c r="N542" s="86">
        <v>0</v>
      </c>
      <c r="O542" s="86">
        <v>21</v>
      </c>
      <c r="P542" s="86">
        <v>2</v>
      </c>
      <c r="Q542" s="86">
        <v>11</v>
      </c>
      <c r="R542" s="86">
        <v>2</v>
      </c>
      <c r="S542" s="86">
        <v>9</v>
      </c>
      <c r="T542" s="86">
        <v>0</v>
      </c>
      <c r="U542" s="86">
        <v>2</v>
      </c>
    </row>
    <row r="543" spans="1:21" ht="13.5" customHeight="1" x14ac:dyDescent="0.3">
      <c r="A543" s="82"/>
      <c r="B543" s="82" t="s">
        <v>410</v>
      </c>
      <c r="C543" s="82"/>
      <c r="D543" s="86">
        <v>0</v>
      </c>
      <c r="E543" s="86">
        <v>6</v>
      </c>
      <c r="F543" s="86">
        <v>0</v>
      </c>
      <c r="G543" s="86">
        <v>6</v>
      </c>
      <c r="H543" s="86">
        <v>0</v>
      </c>
      <c r="I543" s="86">
        <v>0</v>
      </c>
      <c r="J543" s="86">
        <v>0</v>
      </c>
      <c r="K543" s="86">
        <v>1</v>
      </c>
      <c r="L543" s="86">
        <v>0</v>
      </c>
      <c r="M543" s="86">
        <v>0</v>
      </c>
      <c r="N543" s="86">
        <v>0</v>
      </c>
      <c r="O543" s="86">
        <v>1</v>
      </c>
      <c r="P543" s="86">
        <v>0</v>
      </c>
      <c r="Q543" s="86">
        <v>0</v>
      </c>
      <c r="R543" s="86">
        <v>0</v>
      </c>
      <c r="S543" s="86">
        <v>0</v>
      </c>
      <c r="T543" s="86">
        <v>0</v>
      </c>
      <c r="U543" s="86">
        <v>0</v>
      </c>
    </row>
    <row r="544" spans="1:21" ht="13.5" customHeight="1" x14ac:dyDescent="0.3">
      <c r="A544" s="82"/>
      <c r="B544" s="82" t="s">
        <v>70</v>
      </c>
      <c r="C544" s="82"/>
      <c r="D544" s="86">
        <v>23</v>
      </c>
      <c r="E544" s="86">
        <v>766</v>
      </c>
      <c r="F544" s="86">
        <v>17</v>
      </c>
      <c r="G544" s="86">
        <v>742</v>
      </c>
      <c r="H544" s="86">
        <v>6</v>
      </c>
      <c r="I544" s="86">
        <v>24</v>
      </c>
      <c r="J544" s="86">
        <v>0</v>
      </c>
      <c r="K544" s="86">
        <v>44</v>
      </c>
      <c r="L544" s="86">
        <v>0</v>
      </c>
      <c r="M544" s="86">
        <v>28</v>
      </c>
      <c r="N544" s="86">
        <v>0</v>
      </c>
      <c r="O544" s="86">
        <v>16</v>
      </c>
      <c r="P544" s="86">
        <v>6</v>
      </c>
      <c r="Q544" s="86">
        <v>60</v>
      </c>
      <c r="R544" s="86">
        <v>6</v>
      </c>
      <c r="S544" s="86">
        <v>59</v>
      </c>
      <c r="T544" s="86">
        <v>0</v>
      </c>
      <c r="U544" s="86">
        <v>1</v>
      </c>
    </row>
    <row r="545" spans="1:21" x14ac:dyDescent="0.3">
      <c r="A545" s="82"/>
      <c r="B545" s="82"/>
      <c r="C545" s="82" t="s">
        <v>495</v>
      </c>
      <c r="D545" s="86">
        <v>3</v>
      </c>
      <c r="E545" s="86">
        <v>232</v>
      </c>
      <c r="F545" s="86">
        <v>2</v>
      </c>
      <c r="G545" s="86">
        <v>224</v>
      </c>
      <c r="H545" s="86">
        <v>1</v>
      </c>
      <c r="I545" s="86">
        <v>8</v>
      </c>
      <c r="J545" s="86">
        <v>0</v>
      </c>
      <c r="K545" s="86">
        <v>36</v>
      </c>
      <c r="L545" s="86">
        <v>0</v>
      </c>
      <c r="M545" s="86">
        <v>22</v>
      </c>
      <c r="N545" s="86">
        <v>0</v>
      </c>
      <c r="O545" s="86">
        <v>14</v>
      </c>
      <c r="P545" s="86">
        <v>3</v>
      </c>
      <c r="Q545" s="86">
        <v>30</v>
      </c>
      <c r="R545" s="86">
        <v>3</v>
      </c>
      <c r="S545" s="86">
        <v>30</v>
      </c>
      <c r="T545" s="86">
        <v>0</v>
      </c>
      <c r="U545" s="86">
        <v>0</v>
      </c>
    </row>
    <row r="546" spans="1:21" x14ac:dyDescent="0.3">
      <c r="A546" s="82"/>
      <c r="B546" s="82"/>
      <c r="C546" s="82" t="s">
        <v>494</v>
      </c>
      <c r="D546" s="86">
        <v>20</v>
      </c>
      <c r="E546" s="86">
        <v>534</v>
      </c>
      <c r="F546" s="86">
        <v>15</v>
      </c>
      <c r="G546" s="86">
        <v>518</v>
      </c>
      <c r="H546" s="86">
        <v>5</v>
      </c>
      <c r="I546" s="86">
        <v>16</v>
      </c>
      <c r="J546" s="86">
        <v>0</v>
      </c>
      <c r="K546" s="86">
        <v>8</v>
      </c>
      <c r="L546" s="86">
        <v>0</v>
      </c>
      <c r="M546" s="86">
        <v>6</v>
      </c>
      <c r="N546" s="86">
        <v>0</v>
      </c>
      <c r="O546" s="86">
        <v>2</v>
      </c>
      <c r="P546" s="86">
        <v>3</v>
      </c>
      <c r="Q546" s="86">
        <v>30</v>
      </c>
      <c r="R546" s="86">
        <v>3</v>
      </c>
      <c r="S546" s="86">
        <v>29</v>
      </c>
      <c r="T546" s="86">
        <v>0</v>
      </c>
      <c r="U546" s="86">
        <v>1</v>
      </c>
    </row>
    <row r="547" spans="1:21" x14ac:dyDescent="0.3">
      <c r="A547" s="82" t="s">
        <v>42</v>
      </c>
      <c r="B547" s="82"/>
      <c r="C547" s="82"/>
      <c r="D547" s="86">
        <v>52</v>
      </c>
      <c r="E547" s="86">
        <v>4443</v>
      </c>
      <c r="F547" s="86">
        <v>46</v>
      </c>
      <c r="G547" s="86">
        <v>4287</v>
      </c>
      <c r="H547" s="86">
        <v>6</v>
      </c>
      <c r="I547" s="86">
        <v>156</v>
      </c>
      <c r="J547" s="86">
        <v>9</v>
      </c>
      <c r="K547" s="86">
        <v>446</v>
      </c>
      <c r="L547" s="86">
        <v>2</v>
      </c>
      <c r="M547" s="86">
        <v>162</v>
      </c>
      <c r="N547" s="86">
        <v>7</v>
      </c>
      <c r="O547" s="86">
        <v>284</v>
      </c>
      <c r="P547" s="86">
        <v>22</v>
      </c>
      <c r="Q547" s="86">
        <v>245</v>
      </c>
      <c r="R547" s="86">
        <v>14</v>
      </c>
      <c r="S547" s="86">
        <v>204</v>
      </c>
      <c r="T547" s="86">
        <v>8</v>
      </c>
      <c r="U547" s="86">
        <v>41</v>
      </c>
    </row>
    <row r="548" spans="1:21" x14ac:dyDescent="0.3">
      <c r="A548" s="82"/>
      <c r="B548" s="82" t="s">
        <v>411</v>
      </c>
      <c r="C548" s="82"/>
      <c r="D548" s="86">
        <v>0</v>
      </c>
      <c r="E548" s="86">
        <v>74</v>
      </c>
      <c r="F548" s="86">
        <v>0</v>
      </c>
      <c r="G548" s="86">
        <v>73</v>
      </c>
      <c r="H548" s="86">
        <v>0</v>
      </c>
      <c r="I548" s="86">
        <v>1</v>
      </c>
      <c r="J548" s="86">
        <v>0</v>
      </c>
      <c r="K548" s="86">
        <v>3</v>
      </c>
      <c r="L548" s="86">
        <v>0</v>
      </c>
      <c r="M548" s="86">
        <v>1</v>
      </c>
      <c r="N548" s="86">
        <v>0</v>
      </c>
      <c r="O548" s="86">
        <v>2</v>
      </c>
      <c r="P548" s="86">
        <v>0</v>
      </c>
      <c r="Q548" s="86">
        <v>3</v>
      </c>
      <c r="R548" s="86">
        <v>0</v>
      </c>
      <c r="S548" s="86">
        <v>3</v>
      </c>
      <c r="T548" s="86">
        <v>0</v>
      </c>
      <c r="U548" s="86">
        <v>0</v>
      </c>
    </row>
    <row r="549" spans="1:21" x14ac:dyDescent="0.3">
      <c r="A549" s="82"/>
      <c r="B549" s="82" t="s">
        <v>412</v>
      </c>
      <c r="C549" s="82"/>
      <c r="D549" s="86">
        <v>2</v>
      </c>
      <c r="E549" s="86">
        <v>97</v>
      </c>
      <c r="F549" s="86">
        <v>2</v>
      </c>
      <c r="G549" s="86">
        <v>96</v>
      </c>
      <c r="H549" s="86">
        <v>0</v>
      </c>
      <c r="I549" s="86">
        <v>1</v>
      </c>
      <c r="J549" s="86">
        <v>1</v>
      </c>
      <c r="K549" s="86">
        <v>12</v>
      </c>
      <c r="L549" s="86">
        <v>1</v>
      </c>
      <c r="M549" s="86">
        <v>10</v>
      </c>
      <c r="N549" s="86">
        <v>0</v>
      </c>
      <c r="O549" s="86">
        <v>2</v>
      </c>
      <c r="P549" s="86">
        <v>2</v>
      </c>
      <c r="Q549" s="86">
        <v>3</v>
      </c>
      <c r="R549" s="86">
        <v>1</v>
      </c>
      <c r="S549" s="86">
        <v>2</v>
      </c>
      <c r="T549" s="86">
        <v>1</v>
      </c>
      <c r="U549" s="86">
        <v>1</v>
      </c>
    </row>
    <row r="550" spans="1:21" x14ac:dyDescent="0.3">
      <c r="A550" s="82"/>
      <c r="B550" s="82" t="s">
        <v>413</v>
      </c>
      <c r="C550" s="82"/>
      <c r="D550" s="86">
        <v>1</v>
      </c>
      <c r="E550" s="86">
        <v>129</v>
      </c>
      <c r="F550" s="86">
        <v>1</v>
      </c>
      <c r="G550" s="86">
        <v>119</v>
      </c>
      <c r="H550" s="86">
        <v>0</v>
      </c>
      <c r="I550" s="86">
        <v>10</v>
      </c>
      <c r="J550" s="86">
        <v>1</v>
      </c>
      <c r="K550" s="86">
        <v>12</v>
      </c>
      <c r="L550" s="86">
        <v>0</v>
      </c>
      <c r="M550" s="86">
        <v>0</v>
      </c>
      <c r="N550" s="86">
        <v>1</v>
      </c>
      <c r="O550" s="86">
        <v>12</v>
      </c>
      <c r="P550" s="86">
        <v>1</v>
      </c>
      <c r="Q550" s="86">
        <v>7</v>
      </c>
      <c r="R550" s="86">
        <v>1</v>
      </c>
      <c r="S550" s="86">
        <v>4</v>
      </c>
      <c r="T550" s="86">
        <v>0</v>
      </c>
      <c r="U550" s="86">
        <v>3</v>
      </c>
    </row>
    <row r="551" spans="1:21" x14ac:dyDescent="0.3">
      <c r="A551" s="82"/>
      <c r="B551" s="82" t="s">
        <v>414</v>
      </c>
      <c r="C551" s="82"/>
      <c r="D551" s="86">
        <v>0</v>
      </c>
      <c r="E551" s="86">
        <v>43</v>
      </c>
      <c r="F551" s="86">
        <v>0</v>
      </c>
      <c r="G551" s="86">
        <v>41</v>
      </c>
      <c r="H551" s="86">
        <v>0</v>
      </c>
      <c r="I551" s="86">
        <v>2</v>
      </c>
      <c r="J551" s="86">
        <v>0</v>
      </c>
      <c r="K551" s="86">
        <v>14</v>
      </c>
      <c r="L551" s="86">
        <v>0</v>
      </c>
      <c r="M551" s="86">
        <v>10</v>
      </c>
      <c r="N551" s="86">
        <v>0</v>
      </c>
      <c r="O551" s="86">
        <v>4</v>
      </c>
      <c r="P551" s="86">
        <v>0</v>
      </c>
      <c r="Q551" s="86">
        <v>3</v>
      </c>
      <c r="R551" s="86">
        <v>0</v>
      </c>
      <c r="S551" s="86">
        <v>3</v>
      </c>
      <c r="T551" s="86">
        <v>0</v>
      </c>
      <c r="U551" s="86">
        <v>0</v>
      </c>
    </row>
    <row r="552" spans="1:21" x14ac:dyDescent="0.3">
      <c r="A552" s="82"/>
      <c r="B552" s="82" t="s">
        <v>415</v>
      </c>
      <c r="C552" s="82"/>
      <c r="D552" s="86">
        <v>0</v>
      </c>
      <c r="E552" s="86">
        <v>4</v>
      </c>
      <c r="F552" s="86">
        <v>0</v>
      </c>
      <c r="G552" s="86">
        <v>4</v>
      </c>
      <c r="H552" s="86">
        <v>0</v>
      </c>
      <c r="I552" s="86">
        <v>0</v>
      </c>
      <c r="J552" s="86">
        <v>0</v>
      </c>
      <c r="K552" s="86">
        <v>11</v>
      </c>
      <c r="L552" s="86">
        <v>0</v>
      </c>
      <c r="M552" s="86">
        <v>10</v>
      </c>
      <c r="N552" s="86">
        <v>0</v>
      </c>
      <c r="O552" s="86">
        <v>1</v>
      </c>
      <c r="P552" s="86">
        <v>0</v>
      </c>
      <c r="Q552" s="86">
        <v>1</v>
      </c>
      <c r="R552" s="86">
        <v>0</v>
      </c>
      <c r="S552" s="86">
        <v>1</v>
      </c>
      <c r="T552" s="86">
        <v>0</v>
      </c>
      <c r="U552" s="86">
        <v>0</v>
      </c>
    </row>
    <row r="553" spans="1:21" ht="15" customHeight="1" x14ac:dyDescent="0.3">
      <c r="A553" s="82"/>
      <c r="B553" s="82" t="s">
        <v>416</v>
      </c>
      <c r="C553" s="82"/>
      <c r="D553" s="86">
        <v>0</v>
      </c>
      <c r="E553" s="86">
        <v>98</v>
      </c>
      <c r="F553" s="86">
        <v>0</v>
      </c>
      <c r="G553" s="86">
        <v>93</v>
      </c>
      <c r="H553" s="86">
        <v>0</v>
      </c>
      <c r="I553" s="86">
        <v>5</v>
      </c>
      <c r="J553" s="86">
        <v>0</v>
      </c>
      <c r="K553" s="86">
        <v>16</v>
      </c>
      <c r="L553" s="86">
        <v>0</v>
      </c>
      <c r="M553" s="86">
        <v>14</v>
      </c>
      <c r="N553" s="86">
        <v>0</v>
      </c>
      <c r="O553" s="86">
        <v>2</v>
      </c>
      <c r="P553" s="86">
        <v>0</v>
      </c>
      <c r="Q553" s="86">
        <v>7</v>
      </c>
      <c r="R553" s="86">
        <v>0</v>
      </c>
      <c r="S553" s="86">
        <v>6</v>
      </c>
      <c r="T553" s="86">
        <v>0</v>
      </c>
      <c r="U553" s="86">
        <v>1</v>
      </c>
    </row>
    <row r="554" spans="1:21" ht="15" customHeight="1" x14ac:dyDescent="0.3">
      <c r="A554" s="82"/>
      <c r="B554" s="82" t="s">
        <v>417</v>
      </c>
      <c r="C554" s="82"/>
      <c r="D554" s="86">
        <v>2</v>
      </c>
      <c r="E554" s="86">
        <v>277</v>
      </c>
      <c r="F554" s="86">
        <v>2</v>
      </c>
      <c r="G554" s="86">
        <v>264</v>
      </c>
      <c r="H554" s="86">
        <v>0</v>
      </c>
      <c r="I554" s="86">
        <v>13</v>
      </c>
      <c r="J554" s="86">
        <v>1</v>
      </c>
      <c r="K554" s="86">
        <v>16</v>
      </c>
      <c r="L554" s="86">
        <v>0</v>
      </c>
      <c r="M554" s="86">
        <v>4</v>
      </c>
      <c r="N554" s="86">
        <v>1</v>
      </c>
      <c r="O554" s="86">
        <v>12</v>
      </c>
      <c r="P554" s="86">
        <v>0</v>
      </c>
      <c r="Q554" s="86">
        <v>11</v>
      </c>
      <c r="R554" s="86">
        <v>0</v>
      </c>
      <c r="S554" s="86">
        <v>10</v>
      </c>
      <c r="T554" s="86">
        <v>0</v>
      </c>
      <c r="U554" s="86">
        <v>1</v>
      </c>
    </row>
    <row r="555" spans="1:21" ht="15" customHeight="1" x14ac:dyDescent="0.3">
      <c r="A555" s="82"/>
      <c r="B555" s="82" t="s">
        <v>418</v>
      </c>
      <c r="C555" s="82"/>
      <c r="D555" s="86">
        <v>0</v>
      </c>
      <c r="E555" s="86">
        <v>4</v>
      </c>
      <c r="F555" s="86">
        <v>0</v>
      </c>
      <c r="G555" s="86">
        <v>4</v>
      </c>
      <c r="H555" s="86">
        <v>0</v>
      </c>
      <c r="I555" s="86">
        <v>0</v>
      </c>
      <c r="J555" s="86">
        <v>0</v>
      </c>
      <c r="K555" s="86">
        <v>2</v>
      </c>
      <c r="L555" s="86">
        <v>0</v>
      </c>
      <c r="M555" s="86">
        <v>1</v>
      </c>
      <c r="N555" s="86">
        <v>0</v>
      </c>
      <c r="O555" s="86">
        <v>1</v>
      </c>
      <c r="P555" s="86">
        <v>0</v>
      </c>
      <c r="Q555" s="86">
        <v>0</v>
      </c>
      <c r="R555" s="86">
        <v>0</v>
      </c>
      <c r="S555" s="86">
        <v>0</v>
      </c>
      <c r="T555" s="86">
        <v>0</v>
      </c>
      <c r="U555" s="86">
        <v>0</v>
      </c>
    </row>
    <row r="556" spans="1:21" ht="15" customHeight="1" x14ac:dyDescent="0.3">
      <c r="A556" s="82"/>
      <c r="B556" s="82" t="s">
        <v>419</v>
      </c>
      <c r="C556" s="82"/>
      <c r="D556" s="86">
        <v>0</v>
      </c>
      <c r="E556" s="86">
        <v>122</v>
      </c>
      <c r="F556" s="86">
        <v>0</v>
      </c>
      <c r="G556" s="86">
        <v>117</v>
      </c>
      <c r="H556" s="86">
        <v>0</v>
      </c>
      <c r="I556" s="86">
        <v>5</v>
      </c>
      <c r="J556" s="86">
        <v>0</v>
      </c>
      <c r="K556" s="86">
        <v>2</v>
      </c>
      <c r="L556" s="86">
        <v>0</v>
      </c>
      <c r="M556" s="86">
        <v>0</v>
      </c>
      <c r="N556" s="86">
        <v>0</v>
      </c>
      <c r="O556" s="86">
        <v>2</v>
      </c>
      <c r="P556" s="86">
        <v>0</v>
      </c>
      <c r="Q556" s="86">
        <v>9</v>
      </c>
      <c r="R556" s="86">
        <v>0</v>
      </c>
      <c r="S556" s="86">
        <v>5</v>
      </c>
      <c r="T556" s="86">
        <v>0</v>
      </c>
      <c r="U556" s="86">
        <v>4</v>
      </c>
    </row>
    <row r="557" spans="1:21" x14ac:dyDescent="0.3">
      <c r="A557" s="82"/>
      <c r="B557" s="82" t="s">
        <v>420</v>
      </c>
      <c r="C557" s="82"/>
      <c r="D557" s="86">
        <v>1</v>
      </c>
      <c r="E557" s="86">
        <v>259</v>
      </c>
      <c r="F557" s="86">
        <v>1</v>
      </c>
      <c r="G557" s="86">
        <v>251</v>
      </c>
      <c r="H557" s="86">
        <v>0</v>
      </c>
      <c r="I557" s="86">
        <v>8</v>
      </c>
      <c r="J557" s="86">
        <v>0</v>
      </c>
      <c r="K557" s="86">
        <v>23</v>
      </c>
      <c r="L557" s="86">
        <v>0</v>
      </c>
      <c r="M557" s="86">
        <v>10</v>
      </c>
      <c r="N557" s="86">
        <v>0</v>
      </c>
      <c r="O557" s="86">
        <v>13</v>
      </c>
      <c r="P557" s="86">
        <v>1</v>
      </c>
      <c r="Q557" s="86">
        <v>7</v>
      </c>
      <c r="R557" s="86">
        <v>1</v>
      </c>
      <c r="S557" s="86">
        <v>7</v>
      </c>
      <c r="T557" s="86">
        <v>0</v>
      </c>
      <c r="U557" s="86">
        <v>0</v>
      </c>
    </row>
    <row r="558" spans="1:21" x14ac:dyDescent="0.3">
      <c r="A558" s="82"/>
      <c r="B558" s="82" t="s">
        <v>421</v>
      </c>
      <c r="C558" s="82"/>
      <c r="D558" s="86">
        <v>0</v>
      </c>
      <c r="E558" s="86">
        <v>251</v>
      </c>
      <c r="F558" s="86">
        <v>0</v>
      </c>
      <c r="G558" s="86">
        <v>238</v>
      </c>
      <c r="H558" s="86">
        <v>0</v>
      </c>
      <c r="I558" s="86">
        <v>13</v>
      </c>
      <c r="J558" s="86">
        <v>0</v>
      </c>
      <c r="K558" s="86">
        <v>42</v>
      </c>
      <c r="L558" s="86">
        <v>0</v>
      </c>
      <c r="M558" s="86">
        <v>23</v>
      </c>
      <c r="N558" s="86">
        <v>0</v>
      </c>
      <c r="O558" s="86">
        <v>19</v>
      </c>
      <c r="P558" s="86">
        <v>0</v>
      </c>
      <c r="Q558" s="86">
        <v>8</v>
      </c>
      <c r="R558" s="86">
        <v>0</v>
      </c>
      <c r="S558" s="86">
        <v>4</v>
      </c>
      <c r="T558" s="86">
        <v>0</v>
      </c>
      <c r="U558" s="86">
        <v>4</v>
      </c>
    </row>
    <row r="559" spans="1:21" x14ac:dyDescent="0.3">
      <c r="A559" s="82"/>
      <c r="B559" s="82" t="s">
        <v>422</v>
      </c>
      <c r="C559" s="82"/>
      <c r="D559" s="86">
        <v>31</v>
      </c>
      <c r="E559" s="86">
        <v>1517</v>
      </c>
      <c r="F559" s="86">
        <v>27</v>
      </c>
      <c r="G559" s="86">
        <v>1453</v>
      </c>
      <c r="H559" s="86">
        <v>4</v>
      </c>
      <c r="I559" s="86">
        <v>64</v>
      </c>
      <c r="J559" s="86">
        <v>5</v>
      </c>
      <c r="K559" s="86">
        <v>187</v>
      </c>
      <c r="L559" s="86">
        <v>0</v>
      </c>
      <c r="M559" s="86">
        <v>15</v>
      </c>
      <c r="N559" s="86">
        <v>5</v>
      </c>
      <c r="O559" s="86">
        <v>172</v>
      </c>
      <c r="P559" s="86">
        <v>11</v>
      </c>
      <c r="Q559" s="86">
        <v>83</v>
      </c>
      <c r="R559" s="86">
        <v>5</v>
      </c>
      <c r="S559" s="86">
        <v>62</v>
      </c>
      <c r="T559" s="86">
        <v>6</v>
      </c>
      <c r="U559" s="86">
        <v>21</v>
      </c>
    </row>
    <row r="560" spans="1:21" x14ac:dyDescent="0.3">
      <c r="A560" s="82"/>
      <c r="B560" s="82" t="s">
        <v>42</v>
      </c>
      <c r="C560" s="82"/>
      <c r="D560" s="86">
        <v>0</v>
      </c>
      <c r="E560" s="86">
        <v>278</v>
      </c>
      <c r="F560" s="86">
        <v>0</v>
      </c>
      <c r="G560" s="86">
        <v>267</v>
      </c>
      <c r="H560" s="86">
        <v>0</v>
      </c>
      <c r="I560" s="86">
        <v>11</v>
      </c>
      <c r="J560" s="86">
        <v>0</v>
      </c>
      <c r="K560" s="86">
        <v>6</v>
      </c>
      <c r="L560" s="86">
        <v>0</v>
      </c>
      <c r="M560" s="86">
        <v>3</v>
      </c>
      <c r="N560" s="86">
        <v>0</v>
      </c>
      <c r="O560" s="86">
        <v>3</v>
      </c>
      <c r="P560" s="86">
        <v>2</v>
      </c>
      <c r="Q560" s="86">
        <v>19</v>
      </c>
      <c r="R560" s="86">
        <v>2</v>
      </c>
      <c r="S560" s="86">
        <v>16</v>
      </c>
      <c r="T560" s="86">
        <v>0</v>
      </c>
      <c r="U560" s="86">
        <v>3</v>
      </c>
    </row>
    <row r="561" spans="1:21" x14ac:dyDescent="0.3">
      <c r="A561" s="82"/>
      <c r="B561" s="82" t="s">
        <v>423</v>
      </c>
      <c r="C561" s="82"/>
      <c r="D561" s="86">
        <v>2</v>
      </c>
      <c r="E561" s="86">
        <v>56</v>
      </c>
      <c r="F561" s="86">
        <v>2</v>
      </c>
      <c r="G561" s="86">
        <v>55</v>
      </c>
      <c r="H561" s="86">
        <v>0</v>
      </c>
      <c r="I561" s="86">
        <v>1</v>
      </c>
      <c r="J561" s="86">
        <v>0</v>
      </c>
      <c r="K561" s="86">
        <v>25</v>
      </c>
      <c r="L561" s="86">
        <v>0</v>
      </c>
      <c r="M561" s="86">
        <v>19</v>
      </c>
      <c r="N561" s="86">
        <v>0</v>
      </c>
      <c r="O561" s="86">
        <v>6</v>
      </c>
      <c r="P561" s="86">
        <v>0</v>
      </c>
      <c r="Q561" s="86">
        <v>6</v>
      </c>
      <c r="R561" s="86">
        <v>0</v>
      </c>
      <c r="S561" s="86">
        <v>6</v>
      </c>
      <c r="T561" s="86">
        <v>0</v>
      </c>
      <c r="U561" s="86">
        <v>0</v>
      </c>
    </row>
    <row r="562" spans="1:21" x14ac:dyDescent="0.3">
      <c r="A562" s="82"/>
      <c r="B562" s="82" t="s">
        <v>424</v>
      </c>
      <c r="C562" s="82"/>
      <c r="D562" s="86">
        <v>1</v>
      </c>
      <c r="E562" s="86">
        <v>360</v>
      </c>
      <c r="F562" s="86">
        <v>1</v>
      </c>
      <c r="G562" s="86">
        <v>348</v>
      </c>
      <c r="H562" s="86">
        <v>0</v>
      </c>
      <c r="I562" s="86">
        <v>12</v>
      </c>
      <c r="J562" s="86">
        <v>0</v>
      </c>
      <c r="K562" s="86">
        <v>29</v>
      </c>
      <c r="L562" s="86">
        <v>0</v>
      </c>
      <c r="M562" s="86">
        <v>8</v>
      </c>
      <c r="N562" s="86">
        <v>0</v>
      </c>
      <c r="O562" s="86">
        <v>21</v>
      </c>
      <c r="P562" s="86">
        <v>1</v>
      </c>
      <c r="Q562" s="86">
        <v>9</v>
      </c>
      <c r="R562" s="86">
        <v>0</v>
      </c>
      <c r="S562" s="86">
        <v>8</v>
      </c>
      <c r="T562" s="86">
        <v>1</v>
      </c>
      <c r="U562" s="86">
        <v>1</v>
      </c>
    </row>
    <row r="563" spans="1:21" x14ac:dyDescent="0.3">
      <c r="A563" s="82"/>
      <c r="B563" s="82" t="s">
        <v>70</v>
      </c>
      <c r="C563" s="82"/>
      <c r="D563" s="86">
        <v>12</v>
      </c>
      <c r="E563" s="86">
        <v>874</v>
      </c>
      <c r="F563" s="86">
        <v>10</v>
      </c>
      <c r="G563" s="86">
        <v>864</v>
      </c>
      <c r="H563" s="86">
        <v>2</v>
      </c>
      <c r="I563" s="86">
        <v>10</v>
      </c>
      <c r="J563" s="86">
        <v>1</v>
      </c>
      <c r="K563" s="86">
        <v>46</v>
      </c>
      <c r="L563" s="86">
        <v>1</v>
      </c>
      <c r="M563" s="86">
        <v>34</v>
      </c>
      <c r="N563" s="86">
        <v>0</v>
      </c>
      <c r="O563" s="86">
        <v>12</v>
      </c>
      <c r="P563" s="86">
        <v>4</v>
      </c>
      <c r="Q563" s="86">
        <v>69</v>
      </c>
      <c r="R563" s="86">
        <v>4</v>
      </c>
      <c r="S563" s="86">
        <v>67</v>
      </c>
      <c r="T563" s="86">
        <v>0</v>
      </c>
      <c r="U563" s="86">
        <v>2</v>
      </c>
    </row>
    <row r="564" spans="1:21" x14ac:dyDescent="0.3">
      <c r="A564" s="82"/>
      <c r="B564" s="82"/>
      <c r="C564" s="82" t="s">
        <v>495</v>
      </c>
      <c r="D564" s="86">
        <v>6</v>
      </c>
      <c r="E564" s="86">
        <v>193</v>
      </c>
      <c r="F564" s="86">
        <v>6</v>
      </c>
      <c r="G564" s="86">
        <v>187</v>
      </c>
      <c r="H564" s="86">
        <v>0</v>
      </c>
      <c r="I564" s="86">
        <v>6</v>
      </c>
      <c r="J564" s="86">
        <v>1</v>
      </c>
      <c r="K564" s="86">
        <v>36</v>
      </c>
      <c r="L564" s="86">
        <v>1</v>
      </c>
      <c r="M564" s="86">
        <v>29</v>
      </c>
      <c r="N564" s="86">
        <v>0</v>
      </c>
      <c r="O564" s="86">
        <v>7</v>
      </c>
      <c r="P564" s="86">
        <v>1</v>
      </c>
      <c r="Q564" s="86">
        <v>26</v>
      </c>
      <c r="R564" s="86">
        <v>1</v>
      </c>
      <c r="S564" s="86">
        <v>25</v>
      </c>
      <c r="T564" s="86">
        <v>0</v>
      </c>
      <c r="U564" s="86">
        <v>1</v>
      </c>
    </row>
    <row r="565" spans="1:21" x14ac:dyDescent="0.3">
      <c r="A565" s="82"/>
      <c r="B565" s="82"/>
      <c r="C565" s="82" t="s">
        <v>494</v>
      </c>
      <c r="D565" s="86">
        <v>6</v>
      </c>
      <c r="E565" s="86">
        <v>681</v>
      </c>
      <c r="F565" s="86">
        <v>4</v>
      </c>
      <c r="G565" s="86">
        <v>677</v>
      </c>
      <c r="H565" s="86">
        <v>2</v>
      </c>
      <c r="I565" s="86">
        <v>4</v>
      </c>
      <c r="J565" s="86">
        <v>0</v>
      </c>
      <c r="K565" s="86">
        <v>10</v>
      </c>
      <c r="L565" s="86">
        <v>0</v>
      </c>
      <c r="M565" s="86">
        <v>5</v>
      </c>
      <c r="N565" s="86">
        <v>0</v>
      </c>
      <c r="O565" s="86">
        <v>5</v>
      </c>
      <c r="P565" s="86">
        <v>3</v>
      </c>
      <c r="Q565" s="86">
        <v>43</v>
      </c>
      <c r="R565" s="86">
        <v>3</v>
      </c>
      <c r="S565" s="86">
        <v>42</v>
      </c>
      <c r="T565" s="86">
        <v>0</v>
      </c>
      <c r="U565" s="86">
        <v>1</v>
      </c>
    </row>
    <row r="566" spans="1:21" x14ac:dyDescent="0.3">
      <c r="A566" s="82" t="s">
        <v>43</v>
      </c>
      <c r="B566" s="82"/>
      <c r="C566" s="82"/>
      <c r="D566" s="86">
        <v>16</v>
      </c>
      <c r="E566" s="86">
        <v>960</v>
      </c>
      <c r="F566" s="86">
        <v>14</v>
      </c>
      <c r="G566" s="86">
        <v>922</v>
      </c>
      <c r="H566" s="86">
        <v>2</v>
      </c>
      <c r="I566" s="86">
        <v>38</v>
      </c>
      <c r="J566" s="86">
        <v>1</v>
      </c>
      <c r="K566" s="86">
        <v>114</v>
      </c>
      <c r="L566" s="86">
        <v>0</v>
      </c>
      <c r="M566" s="86">
        <v>53</v>
      </c>
      <c r="N566" s="86">
        <v>1</v>
      </c>
      <c r="O566" s="86">
        <v>61</v>
      </c>
      <c r="P566" s="86">
        <v>7</v>
      </c>
      <c r="Q566" s="86">
        <v>105</v>
      </c>
      <c r="R566" s="86">
        <v>7</v>
      </c>
      <c r="S566" s="86">
        <v>97</v>
      </c>
      <c r="T566" s="86">
        <v>0</v>
      </c>
      <c r="U566" s="86">
        <v>8</v>
      </c>
    </row>
    <row r="567" spans="1:21" x14ac:dyDescent="0.3">
      <c r="A567" s="82"/>
      <c r="B567" s="82" t="s">
        <v>425</v>
      </c>
      <c r="C567" s="82"/>
      <c r="D567" s="86">
        <v>0</v>
      </c>
      <c r="E567" s="86">
        <v>18</v>
      </c>
      <c r="F567" s="86">
        <v>0</v>
      </c>
      <c r="G567" s="86">
        <v>15</v>
      </c>
      <c r="H567" s="86">
        <v>0</v>
      </c>
      <c r="I567" s="86">
        <v>3</v>
      </c>
      <c r="J567" s="86">
        <v>0</v>
      </c>
      <c r="K567" s="86">
        <v>5</v>
      </c>
      <c r="L567" s="86">
        <v>0</v>
      </c>
      <c r="M567" s="86">
        <v>2</v>
      </c>
      <c r="N567" s="86">
        <v>0</v>
      </c>
      <c r="O567" s="86">
        <v>3</v>
      </c>
      <c r="P567" s="86">
        <v>0</v>
      </c>
      <c r="Q567" s="86">
        <v>1</v>
      </c>
      <c r="R567" s="86">
        <v>0</v>
      </c>
      <c r="S567" s="86">
        <v>1</v>
      </c>
      <c r="T567" s="86">
        <v>0</v>
      </c>
      <c r="U567" s="86">
        <v>0</v>
      </c>
    </row>
    <row r="568" spans="1:21" x14ac:dyDescent="0.3">
      <c r="A568" s="82"/>
      <c r="B568" s="82" t="s">
        <v>43</v>
      </c>
      <c r="C568" s="82"/>
      <c r="D568" s="86">
        <v>3</v>
      </c>
      <c r="E568" s="86">
        <v>68</v>
      </c>
      <c r="F568" s="86">
        <v>1</v>
      </c>
      <c r="G568" s="86">
        <v>62</v>
      </c>
      <c r="H568" s="86">
        <v>2</v>
      </c>
      <c r="I568" s="86">
        <v>6</v>
      </c>
      <c r="J568" s="86">
        <v>0</v>
      </c>
      <c r="K568" s="86">
        <v>47</v>
      </c>
      <c r="L568" s="86">
        <v>0</v>
      </c>
      <c r="M568" s="86">
        <v>25</v>
      </c>
      <c r="N568" s="86">
        <v>0</v>
      </c>
      <c r="O568" s="86">
        <v>22</v>
      </c>
      <c r="P568" s="86">
        <v>1</v>
      </c>
      <c r="Q568" s="86">
        <v>12</v>
      </c>
      <c r="R568" s="86">
        <v>1</v>
      </c>
      <c r="S568" s="86">
        <v>11</v>
      </c>
      <c r="T568" s="86">
        <v>0</v>
      </c>
      <c r="U568" s="86">
        <v>1</v>
      </c>
    </row>
    <row r="569" spans="1:21" x14ac:dyDescent="0.3">
      <c r="A569" s="82"/>
      <c r="B569" s="82" t="s">
        <v>426</v>
      </c>
      <c r="C569" s="82"/>
      <c r="D569" s="86">
        <v>1</v>
      </c>
      <c r="E569" s="86">
        <v>20</v>
      </c>
      <c r="F569" s="86">
        <v>1</v>
      </c>
      <c r="G569" s="86">
        <v>20</v>
      </c>
      <c r="H569" s="86">
        <v>0</v>
      </c>
      <c r="I569" s="86">
        <v>0</v>
      </c>
      <c r="J569" s="86">
        <v>0</v>
      </c>
      <c r="K569" s="86">
        <v>4</v>
      </c>
      <c r="L569" s="86">
        <v>0</v>
      </c>
      <c r="M569" s="86">
        <v>3</v>
      </c>
      <c r="N569" s="86">
        <v>0</v>
      </c>
      <c r="O569" s="86">
        <v>1</v>
      </c>
      <c r="P569" s="86">
        <v>0</v>
      </c>
      <c r="Q569" s="86">
        <v>1</v>
      </c>
      <c r="R569" s="86">
        <v>0</v>
      </c>
      <c r="S569" s="86">
        <v>1</v>
      </c>
      <c r="T569" s="86">
        <v>0</v>
      </c>
      <c r="U569" s="86">
        <v>0</v>
      </c>
    </row>
    <row r="570" spans="1:21" x14ac:dyDescent="0.3">
      <c r="A570" s="82"/>
      <c r="B570" s="82" t="s">
        <v>427</v>
      </c>
      <c r="C570" s="82"/>
      <c r="D570" s="86">
        <v>0</v>
      </c>
      <c r="E570" s="86">
        <v>126</v>
      </c>
      <c r="F570" s="86">
        <v>0</v>
      </c>
      <c r="G570" s="86">
        <v>121</v>
      </c>
      <c r="H570" s="86">
        <v>0</v>
      </c>
      <c r="I570" s="86">
        <v>5</v>
      </c>
      <c r="J570" s="86">
        <v>0</v>
      </c>
      <c r="K570" s="86">
        <v>8</v>
      </c>
      <c r="L570" s="86">
        <v>0</v>
      </c>
      <c r="M570" s="86">
        <v>0</v>
      </c>
      <c r="N570" s="86">
        <v>0</v>
      </c>
      <c r="O570" s="86">
        <v>8</v>
      </c>
      <c r="P570" s="86">
        <v>1</v>
      </c>
      <c r="Q570" s="86">
        <v>8</v>
      </c>
      <c r="R570" s="86">
        <v>1</v>
      </c>
      <c r="S570" s="86">
        <v>6</v>
      </c>
      <c r="T570" s="86">
        <v>0</v>
      </c>
      <c r="U570" s="86">
        <v>2</v>
      </c>
    </row>
    <row r="571" spans="1:21" x14ac:dyDescent="0.3">
      <c r="A571" s="82"/>
      <c r="B571" s="82" t="s">
        <v>70</v>
      </c>
      <c r="C571" s="82"/>
      <c r="D571" s="86">
        <v>12</v>
      </c>
      <c r="E571" s="86">
        <v>728</v>
      </c>
      <c r="F571" s="86">
        <v>12</v>
      </c>
      <c r="G571" s="86">
        <v>704</v>
      </c>
      <c r="H571" s="86">
        <v>0</v>
      </c>
      <c r="I571" s="86">
        <v>24</v>
      </c>
      <c r="J571" s="86">
        <v>1</v>
      </c>
      <c r="K571" s="86">
        <v>50</v>
      </c>
      <c r="L571" s="86">
        <v>0</v>
      </c>
      <c r="M571" s="86">
        <v>23</v>
      </c>
      <c r="N571" s="86">
        <v>1</v>
      </c>
      <c r="O571" s="86">
        <v>27</v>
      </c>
      <c r="P571" s="86">
        <v>5</v>
      </c>
      <c r="Q571" s="86">
        <v>83</v>
      </c>
      <c r="R571" s="86">
        <v>5</v>
      </c>
      <c r="S571" s="86">
        <v>78</v>
      </c>
      <c r="T571" s="86">
        <v>0</v>
      </c>
      <c r="U571" s="86">
        <v>5</v>
      </c>
    </row>
    <row r="572" spans="1:21" x14ac:dyDescent="0.3">
      <c r="A572" s="82"/>
      <c r="B572" s="82"/>
      <c r="C572" s="82" t="s">
        <v>495</v>
      </c>
      <c r="D572" s="86">
        <v>5</v>
      </c>
      <c r="E572" s="86">
        <v>289</v>
      </c>
      <c r="F572" s="86">
        <v>5</v>
      </c>
      <c r="G572" s="86">
        <v>275</v>
      </c>
      <c r="H572" s="86">
        <v>0</v>
      </c>
      <c r="I572" s="86">
        <v>14</v>
      </c>
      <c r="J572" s="86">
        <v>1</v>
      </c>
      <c r="K572" s="86">
        <v>48</v>
      </c>
      <c r="L572" s="86">
        <v>0</v>
      </c>
      <c r="M572" s="86">
        <v>22</v>
      </c>
      <c r="N572" s="86">
        <v>1</v>
      </c>
      <c r="O572" s="86">
        <v>26</v>
      </c>
      <c r="P572" s="86">
        <v>2</v>
      </c>
      <c r="Q572" s="86">
        <v>46</v>
      </c>
      <c r="R572" s="86">
        <v>2</v>
      </c>
      <c r="S572" s="86">
        <v>41</v>
      </c>
      <c r="T572" s="86">
        <v>0</v>
      </c>
      <c r="U572" s="86">
        <v>5</v>
      </c>
    </row>
    <row r="573" spans="1:21" x14ac:dyDescent="0.3">
      <c r="A573" s="82"/>
      <c r="B573" s="82"/>
      <c r="C573" s="82" t="s">
        <v>494</v>
      </c>
      <c r="D573" s="86">
        <v>7</v>
      </c>
      <c r="E573" s="86">
        <v>439</v>
      </c>
      <c r="F573" s="86">
        <v>7</v>
      </c>
      <c r="G573" s="86">
        <v>429</v>
      </c>
      <c r="H573" s="86">
        <v>0</v>
      </c>
      <c r="I573" s="86">
        <v>10</v>
      </c>
      <c r="J573" s="86">
        <v>0</v>
      </c>
      <c r="K573" s="86">
        <v>2</v>
      </c>
      <c r="L573" s="86">
        <v>0</v>
      </c>
      <c r="M573" s="86">
        <v>1</v>
      </c>
      <c r="N573" s="86">
        <v>0</v>
      </c>
      <c r="O573" s="86">
        <v>1</v>
      </c>
      <c r="P573" s="86">
        <v>3</v>
      </c>
      <c r="Q573" s="86">
        <v>37</v>
      </c>
      <c r="R573" s="86">
        <v>3</v>
      </c>
      <c r="S573" s="86">
        <v>37</v>
      </c>
      <c r="T573" s="86">
        <v>0</v>
      </c>
      <c r="U573" s="86">
        <v>0</v>
      </c>
    </row>
    <row r="574" spans="1:21" x14ac:dyDescent="0.3">
      <c r="A574" s="82" t="s">
        <v>44</v>
      </c>
      <c r="B574" s="82"/>
      <c r="C574" s="82"/>
      <c r="D574" s="86">
        <v>24</v>
      </c>
      <c r="E574" s="86">
        <v>864</v>
      </c>
      <c r="F574" s="86">
        <v>15</v>
      </c>
      <c r="G574" s="86">
        <v>807</v>
      </c>
      <c r="H574" s="86">
        <v>9</v>
      </c>
      <c r="I574" s="86">
        <v>57</v>
      </c>
      <c r="J574" s="86">
        <v>1</v>
      </c>
      <c r="K574" s="86">
        <v>21</v>
      </c>
      <c r="L574" s="86">
        <v>1</v>
      </c>
      <c r="M574" s="86">
        <v>4</v>
      </c>
      <c r="N574" s="86">
        <v>0</v>
      </c>
      <c r="O574" s="86">
        <v>17</v>
      </c>
      <c r="P574" s="86">
        <v>4</v>
      </c>
      <c r="Q574" s="86">
        <v>83</v>
      </c>
      <c r="R574" s="86">
        <v>4</v>
      </c>
      <c r="S574" s="86">
        <v>64</v>
      </c>
      <c r="T574" s="86">
        <v>0</v>
      </c>
      <c r="U574" s="86">
        <v>19</v>
      </c>
    </row>
    <row r="575" spans="1:21" x14ac:dyDescent="0.3">
      <c r="A575" s="82"/>
      <c r="B575" s="82" t="s">
        <v>428</v>
      </c>
      <c r="C575" s="82"/>
      <c r="D575" s="86">
        <v>1</v>
      </c>
      <c r="E575" s="86">
        <v>54</v>
      </c>
      <c r="F575" s="86">
        <v>1</v>
      </c>
      <c r="G575" s="86">
        <v>49</v>
      </c>
      <c r="H575" s="86">
        <v>0</v>
      </c>
      <c r="I575" s="86">
        <v>5</v>
      </c>
      <c r="J575" s="86">
        <v>0</v>
      </c>
      <c r="K575" s="86">
        <v>1</v>
      </c>
      <c r="L575" s="86">
        <v>0</v>
      </c>
      <c r="M575" s="86">
        <v>0</v>
      </c>
      <c r="N575" s="86">
        <v>0</v>
      </c>
      <c r="O575" s="86">
        <v>1</v>
      </c>
      <c r="P575" s="86">
        <v>0</v>
      </c>
      <c r="Q575" s="86">
        <v>9</v>
      </c>
      <c r="R575" s="86">
        <v>0</v>
      </c>
      <c r="S575" s="86">
        <v>4</v>
      </c>
      <c r="T575" s="86">
        <v>0</v>
      </c>
      <c r="U575" s="86">
        <v>5</v>
      </c>
    </row>
    <row r="576" spans="1:21" x14ac:dyDescent="0.3">
      <c r="A576" s="82"/>
      <c r="B576" s="82" t="s">
        <v>429</v>
      </c>
      <c r="C576" s="82"/>
      <c r="D576" s="86">
        <v>6</v>
      </c>
      <c r="E576" s="86">
        <v>401</v>
      </c>
      <c r="F576" s="86">
        <v>4</v>
      </c>
      <c r="G576" s="86">
        <v>383</v>
      </c>
      <c r="H576" s="86">
        <v>2</v>
      </c>
      <c r="I576" s="86">
        <v>18</v>
      </c>
      <c r="J576" s="86">
        <v>0</v>
      </c>
      <c r="K576" s="86">
        <v>16</v>
      </c>
      <c r="L576" s="86">
        <v>0</v>
      </c>
      <c r="M576" s="86">
        <v>3</v>
      </c>
      <c r="N576" s="86">
        <v>0</v>
      </c>
      <c r="O576" s="86">
        <v>13</v>
      </c>
      <c r="P576" s="86">
        <v>3</v>
      </c>
      <c r="Q576" s="86">
        <v>38</v>
      </c>
      <c r="R576" s="86">
        <v>3</v>
      </c>
      <c r="S576" s="86">
        <v>32</v>
      </c>
      <c r="T576" s="86">
        <v>0</v>
      </c>
      <c r="U576" s="86">
        <v>6</v>
      </c>
    </row>
    <row r="577" spans="1:21" x14ac:dyDescent="0.3">
      <c r="A577" s="82"/>
      <c r="B577" s="82" t="s">
        <v>430</v>
      </c>
      <c r="C577" s="82"/>
      <c r="D577" s="86">
        <v>0</v>
      </c>
      <c r="E577" s="86">
        <v>8</v>
      </c>
      <c r="F577" s="86">
        <v>0</v>
      </c>
      <c r="G577" s="86">
        <v>8</v>
      </c>
      <c r="H577" s="86">
        <v>0</v>
      </c>
      <c r="I577" s="86">
        <v>0</v>
      </c>
      <c r="J577" s="86">
        <v>0</v>
      </c>
      <c r="K577" s="86">
        <v>2</v>
      </c>
      <c r="L577" s="86">
        <v>0</v>
      </c>
      <c r="M577" s="86">
        <v>0</v>
      </c>
      <c r="N577" s="86">
        <v>0</v>
      </c>
      <c r="O577" s="86">
        <v>2</v>
      </c>
      <c r="P577" s="86">
        <v>0</v>
      </c>
      <c r="Q577" s="86">
        <v>0</v>
      </c>
      <c r="R577" s="86">
        <v>0</v>
      </c>
      <c r="S577" s="86">
        <v>0</v>
      </c>
      <c r="T577" s="86">
        <v>0</v>
      </c>
      <c r="U577" s="86">
        <v>0</v>
      </c>
    </row>
    <row r="578" spans="1:21" x14ac:dyDescent="0.3">
      <c r="A578" s="82"/>
      <c r="B578" s="82" t="s">
        <v>70</v>
      </c>
      <c r="C578" s="82"/>
      <c r="D578" s="86">
        <v>17</v>
      </c>
      <c r="E578" s="86">
        <v>401</v>
      </c>
      <c r="F578" s="86">
        <v>10</v>
      </c>
      <c r="G578" s="86">
        <v>367</v>
      </c>
      <c r="H578" s="86">
        <v>7</v>
      </c>
      <c r="I578" s="86">
        <v>34</v>
      </c>
      <c r="J578" s="86">
        <v>1</v>
      </c>
      <c r="K578" s="86">
        <v>2</v>
      </c>
      <c r="L578" s="86">
        <v>1</v>
      </c>
      <c r="M578" s="86">
        <v>1</v>
      </c>
      <c r="N578" s="86">
        <v>0</v>
      </c>
      <c r="O578" s="86">
        <v>1</v>
      </c>
      <c r="P578" s="86">
        <v>1</v>
      </c>
      <c r="Q578" s="86">
        <v>36</v>
      </c>
      <c r="R578" s="86">
        <v>1</v>
      </c>
      <c r="S578" s="86">
        <v>28</v>
      </c>
      <c r="T578" s="86">
        <v>0</v>
      </c>
      <c r="U578" s="86">
        <v>8</v>
      </c>
    </row>
    <row r="579" spans="1:21" x14ac:dyDescent="0.3">
      <c r="A579" s="82"/>
      <c r="B579" s="82"/>
      <c r="C579" s="82" t="s">
        <v>495</v>
      </c>
      <c r="D579" s="86">
        <v>4</v>
      </c>
      <c r="E579" s="86">
        <v>135</v>
      </c>
      <c r="F579" s="86">
        <v>1</v>
      </c>
      <c r="G579" s="86">
        <v>123</v>
      </c>
      <c r="H579" s="86">
        <v>3</v>
      </c>
      <c r="I579" s="86">
        <v>12</v>
      </c>
      <c r="J579" s="86">
        <v>1</v>
      </c>
      <c r="K579" s="86">
        <v>0</v>
      </c>
      <c r="L579" s="86">
        <v>1</v>
      </c>
      <c r="M579" s="86">
        <v>0</v>
      </c>
      <c r="N579" s="86">
        <v>0</v>
      </c>
      <c r="O579" s="86">
        <v>0</v>
      </c>
      <c r="P579" s="86">
        <v>1</v>
      </c>
      <c r="Q579" s="86">
        <v>24</v>
      </c>
      <c r="R579" s="86">
        <v>1</v>
      </c>
      <c r="S579" s="86">
        <v>19</v>
      </c>
      <c r="T579" s="86">
        <v>0</v>
      </c>
      <c r="U579" s="86">
        <v>5</v>
      </c>
    </row>
    <row r="580" spans="1:21" x14ac:dyDescent="0.3">
      <c r="A580" s="82"/>
      <c r="B580" s="82"/>
      <c r="C580" s="82" t="s">
        <v>494</v>
      </c>
      <c r="D580" s="86">
        <v>13</v>
      </c>
      <c r="E580" s="86">
        <v>266</v>
      </c>
      <c r="F580" s="86">
        <v>9</v>
      </c>
      <c r="G580" s="86">
        <v>244</v>
      </c>
      <c r="H580" s="86">
        <v>4</v>
      </c>
      <c r="I580" s="86">
        <v>22</v>
      </c>
      <c r="J580" s="86">
        <v>0</v>
      </c>
      <c r="K580" s="86">
        <v>2</v>
      </c>
      <c r="L580" s="86">
        <v>0</v>
      </c>
      <c r="M580" s="86">
        <v>1</v>
      </c>
      <c r="N580" s="86">
        <v>0</v>
      </c>
      <c r="O580" s="86">
        <v>1</v>
      </c>
      <c r="P580" s="86">
        <v>0</v>
      </c>
      <c r="Q580" s="86">
        <v>12</v>
      </c>
      <c r="R580" s="86">
        <v>0</v>
      </c>
      <c r="S580" s="86">
        <v>9</v>
      </c>
      <c r="T580" s="86">
        <v>0</v>
      </c>
      <c r="U580" s="86">
        <v>3</v>
      </c>
    </row>
    <row r="581" spans="1:21" x14ac:dyDescent="0.3">
      <c r="A581" s="82" t="s">
        <v>45</v>
      </c>
      <c r="B581" s="82"/>
      <c r="C581" s="82"/>
      <c r="D581" s="86">
        <v>0</v>
      </c>
      <c r="E581" s="86">
        <v>12</v>
      </c>
      <c r="F581" s="86">
        <v>0</v>
      </c>
      <c r="G581" s="86">
        <v>11</v>
      </c>
      <c r="H581" s="86">
        <v>0</v>
      </c>
      <c r="I581" s="86">
        <v>1</v>
      </c>
      <c r="J581" s="86">
        <v>0</v>
      </c>
      <c r="K581" s="86">
        <v>0</v>
      </c>
      <c r="L581" s="86">
        <v>0</v>
      </c>
      <c r="M581" s="86">
        <v>0</v>
      </c>
      <c r="N581" s="86">
        <v>0</v>
      </c>
      <c r="O581" s="86">
        <v>0</v>
      </c>
      <c r="P581" s="86">
        <v>0</v>
      </c>
      <c r="Q581" s="86">
        <v>3</v>
      </c>
      <c r="R581" s="86">
        <v>0</v>
      </c>
      <c r="S581" s="86">
        <v>3</v>
      </c>
      <c r="T581" s="86">
        <v>0</v>
      </c>
      <c r="U581" s="86">
        <v>0</v>
      </c>
    </row>
    <row r="582" spans="1:21" x14ac:dyDescent="0.3">
      <c r="A582" s="82"/>
      <c r="B582" s="82" t="s">
        <v>70</v>
      </c>
      <c r="C582" s="82"/>
      <c r="D582" s="86">
        <v>0</v>
      </c>
      <c r="E582" s="86">
        <v>12</v>
      </c>
      <c r="F582" s="86">
        <v>0</v>
      </c>
      <c r="G582" s="86">
        <v>11</v>
      </c>
      <c r="H582" s="86">
        <v>0</v>
      </c>
      <c r="I582" s="86">
        <v>1</v>
      </c>
      <c r="J582" s="86">
        <v>0</v>
      </c>
      <c r="K582" s="86">
        <v>0</v>
      </c>
      <c r="L582" s="86">
        <v>0</v>
      </c>
      <c r="M582" s="86">
        <v>0</v>
      </c>
      <c r="N582" s="86">
        <v>0</v>
      </c>
      <c r="O582" s="86">
        <v>0</v>
      </c>
      <c r="P582" s="86">
        <v>0</v>
      </c>
      <c r="Q582" s="86">
        <v>3</v>
      </c>
      <c r="R582" s="86">
        <v>0</v>
      </c>
      <c r="S582" s="86">
        <v>3</v>
      </c>
      <c r="T582" s="86">
        <v>0</v>
      </c>
      <c r="U582" s="86">
        <v>0</v>
      </c>
    </row>
    <row r="583" spans="1:21" x14ac:dyDescent="0.3">
      <c r="A583" s="82"/>
      <c r="B583" s="82"/>
      <c r="C583" s="82" t="s">
        <v>495</v>
      </c>
      <c r="D583" s="86">
        <v>0</v>
      </c>
      <c r="E583" s="86">
        <v>1</v>
      </c>
      <c r="F583" s="86">
        <v>0</v>
      </c>
      <c r="G583" s="86">
        <v>1</v>
      </c>
      <c r="H583" s="86">
        <v>0</v>
      </c>
      <c r="I583" s="86">
        <v>0</v>
      </c>
      <c r="J583" s="86">
        <v>0</v>
      </c>
      <c r="K583" s="86">
        <v>0</v>
      </c>
      <c r="L583" s="86">
        <v>0</v>
      </c>
      <c r="M583" s="86">
        <v>0</v>
      </c>
      <c r="N583" s="86">
        <v>0</v>
      </c>
      <c r="O583" s="86">
        <v>0</v>
      </c>
      <c r="P583" s="86">
        <v>0</v>
      </c>
      <c r="Q583" s="86">
        <v>0</v>
      </c>
      <c r="R583" s="86">
        <v>0</v>
      </c>
      <c r="S583" s="86">
        <v>0</v>
      </c>
      <c r="T583" s="86">
        <v>0</v>
      </c>
      <c r="U583" s="86">
        <v>0</v>
      </c>
    </row>
    <row r="584" spans="1:21" x14ac:dyDescent="0.3">
      <c r="A584" s="82"/>
      <c r="B584" s="82"/>
      <c r="C584" s="82" t="s">
        <v>494</v>
      </c>
      <c r="D584" s="86">
        <v>0</v>
      </c>
      <c r="E584" s="86">
        <v>11</v>
      </c>
      <c r="F584" s="86">
        <v>0</v>
      </c>
      <c r="G584" s="86">
        <v>10</v>
      </c>
      <c r="H584" s="86">
        <v>0</v>
      </c>
      <c r="I584" s="86">
        <v>1</v>
      </c>
      <c r="J584" s="86">
        <v>0</v>
      </c>
      <c r="K584" s="86">
        <v>0</v>
      </c>
      <c r="L584" s="86">
        <v>0</v>
      </c>
      <c r="M584" s="86">
        <v>0</v>
      </c>
      <c r="N584" s="86">
        <v>0</v>
      </c>
      <c r="O584" s="86">
        <v>0</v>
      </c>
      <c r="P584" s="86">
        <v>0</v>
      </c>
      <c r="Q584" s="86">
        <v>3</v>
      </c>
      <c r="R584" s="86">
        <v>0</v>
      </c>
      <c r="S584" s="86">
        <v>3</v>
      </c>
      <c r="T584" s="86">
        <v>0</v>
      </c>
      <c r="U584" s="86">
        <v>0</v>
      </c>
    </row>
    <row r="585" spans="1:21" x14ac:dyDescent="0.3">
      <c r="A585" s="82" t="s">
        <v>46</v>
      </c>
      <c r="B585" s="82"/>
      <c r="C585" s="82"/>
      <c r="D585" s="86">
        <v>16</v>
      </c>
      <c r="E585" s="86">
        <v>257</v>
      </c>
      <c r="F585" s="86">
        <v>9</v>
      </c>
      <c r="G585" s="86">
        <v>228</v>
      </c>
      <c r="H585" s="86">
        <v>7</v>
      </c>
      <c r="I585" s="86">
        <v>29</v>
      </c>
      <c r="J585" s="86">
        <v>0</v>
      </c>
      <c r="K585" s="86">
        <v>0</v>
      </c>
      <c r="L585" s="86">
        <v>0</v>
      </c>
      <c r="M585" s="86">
        <v>0</v>
      </c>
      <c r="N585" s="86">
        <v>0</v>
      </c>
      <c r="O585" s="86">
        <v>0</v>
      </c>
      <c r="P585" s="86">
        <v>1</v>
      </c>
      <c r="Q585" s="86">
        <v>15</v>
      </c>
      <c r="R585" s="86">
        <v>1</v>
      </c>
      <c r="S585" s="86">
        <v>11</v>
      </c>
      <c r="T585" s="86">
        <v>0</v>
      </c>
      <c r="U585" s="86">
        <v>4</v>
      </c>
    </row>
    <row r="586" spans="1:21" x14ac:dyDescent="0.3">
      <c r="A586" s="82"/>
      <c r="B586" s="82" t="s">
        <v>431</v>
      </c>
      <c r="C586" s="82"/>
      <c r="D586" s="86">
        <v>0</v>
      </c>
      <c r="E586" s="86">
        <v>3</v>
      </c>
      <c r="F586" s="86">
        <v>0</v>
      </c>
      <c r="G586" s="86">
        <v>3</v>
      </c>
      <c r="H586" s="86">
        <v>0</v>
      </c>
      <c r="I586" s="86">
        <v>0</v>
      </c>
      <c r="J586" s="86">
        <v>0</v>
      </c>
      <c r="K586" s="86">
        <v>0</v>
      </c>
      <c r="L586" s="86">
        <v>0</v>
      </c>
      <c r="M586" s="86">
        <v>0</v>
      </c>
      <c r="N586" s="86">
        <v>0</v>
      </c>
      <c r="O586" s="86">
        <v>0</v>
      </c>
      <c r="P586" s="86">
        <v>0</v>
      </c>
      <c r="Q586" s="86">
        <v>0</v>
      </c>
      <c r="R586" s="86">
        <v>0</v>
      </c>
      <c r="S586" s="86">
        <v>0</v>
      </c>
      <c r="T586" s="86">
        <v>0</v>
      </c>
      <c r="U586" s="86">
        <v>0</v>
      </c>
    </row>
    <row r="587" spans="1:21" x14ac:dyDescent="0.3">
      <c r="A587" s="82"/>
      <c r="B587" s="82" t="s">
        <v>432</v>
      </c>
      <c r="C587" s="82"/>
      <c r="D587" s="86">
        <v>0</v>
      </c>
      <c r="E587" s="86">
        <v>2</v>
      </c>
      <c r="F587" s="86">
        <v>0</v>
      </c>
      <c r="G587" s="86">
        <v>1</v>
      </c>
      <c r="H587" s="86">
        <v>0</v>
      </c>
      <c r="I587" s="86">
        <v>1</v>
      </c>
      <c r="J587" s="86">
        <v>0</v>
      </c>
      <c r="K587" s="86">
        <v>0</v>
      </c>
      <c r="L587" s="86">
        <v>0</v>
      </c>
      <c r="M587" s="86">
        <v>0</v>
      </c>
      <c r="N587" s="86">
        <v>0</v>
      </c>
      <c r="O587" s="86">
        <v>0</v>
      </c>
      <c r="P587" s="86">
        <v>0</v>
      </c>
      <c r="Q587" s="86">
        <v>1</v>
      </c>
      <c r="R587" s="86">
        <v>0</v>
      </c>
      <c r="S587" s="86">
        <v>1</v>
      </c>
      <c r="T587" s="86">
        <v>0</v>
      </c>
      <c r="U587" s="86">
        <v>0</v>
      </c>
    </row>
    <row r="588" spans="1:21" x14ac:dyDescent="0.3">
      <c r="A588" s="82"/>
      <c r="B588" s="82" t="s">
        <v>433</v>
      </c>
      <c r="C588" s="82"/>
      <c r="D588" s="86">
        <v>0</v>
      </c>
      <c r="E588" s="86">
        <v>5</v>
      </c>
      <c r="F588" s="86">
        <v>0</v>
      </c>
      <c r="G588" s="86">
        <v>5</v>
      </c>
      <c r="H588" s="86">
        <v>0</v>
      </c>
      <c r="I588" s="86">
        <v>0</v>
      </c>
      <c r="J588" s="86">
        <v>0</v>
      </c>
      <c r="K588" s="86">
        <v>0</v>
      </c>
      <c r="L588" s="86">
        <v>0</v>
      </c>
      <c r="M588" s="86">
        <v>0</v>
      </c>
      <c r="N588" s="86">
        <v>0</v>
      </c>
      <c r="O588" s="86">
        <v>0</v>
      </c>
      <c r="P588" s="86">
        <v>0</v>
      </c>
      <c r="Q588" s="86">
        <v>1</v>
      </c>
      <c r="R588" s="86">
        <v>0</v>
      </c>
      <c r="S588" s="86">
        <v>1</v>
      </c>
      <c r="T588" s="86">
        <v>0</v>
      </c>
      <c r="U588" s="86">
        <v>0</v>
      </c>
    </row>
    <row r="589" spans="1:21" x14ac:dyDescent="0.3">
      <c r="A589" s="82"/>
      <c r="B589" s="82" t="s">
        <v>434</v>
      </c>
      <c r="C589" s="82"/>
      <c r="D589" s="86">
        <v>2</v>
      </c>
      <c r="E589" s="86">
        <v>7</v>
      </c>
      <c r="F589" s="86">
        <v>2</v>
      </c>
      <c r="G589" s="86">
        <v>5</v>
      </c>
      <c r="H589" s="86">
        <v>0</v>
      </c>
      <c r="I589" s="86">
        <v>2</v>
      </c>
      <c r="J589" s="86">
        <v>0</v>
      </c>
      <c r="K589" s="86">
        <v>0</v>
      </c>
      <c r="L589" s="86">
        <v>0</v>
      </c>
      <c r="M589" s="86">
        <v>0</v>
      </c>
      <c r="N589" s="86">
        <v>0</v>
      </c>
      <c r="O589" s="86">
        <v>0</v>
      </c>
      <c r="P589" s="86">
        <v>0</v>
      </c>
      <c r="Q589" s="86">
        <v>0</v>
      </c>
      <c r="R589" s="86">
        <v>0</v>
      </c>
      <c r="S589" s="86">
        <v>0</v>
      </c>
      <c r="T589" s="86">
        <v>0</v>
      </c>
      <c r="U589" s="86">
        <v>0</v>
      </c>
    </row>
    <row r="590" spans="1:21" x14ac:dyDescent="0.3">
      <c r="A590" s="82"/>
      <c r="B590" s="82" t="s">
        <v>70</v>
      </c>
      <c r="C590" s="82"/>
      <c r="D590" s="86">
        <v>14</v>
      </c>
      <c r="E590" s="86">
        <v>240</v>
      </c>
      <c r="F590" s="86">
        <v>7</v>
      </c>
      <c r="G590" s="86">
        <v>214</v>
      </c>
      <c r="H590" s="86">
        <v>7</v>
      </c>
      <c r="I590" s="86">
        <v>26</v>
      </c>
      <c r="J590" s="86">
        <v>0</v>
      </c>
      <c r="K590" s="86">
        <v>0</v>
      </c>
      <c r="L590" s="86">
        <v>0</v>
      </c>
      <c r="M590" s="86">
        <v>0</v>
      </c>
      <c r="N590" s="86">
        <v>0</v>
      </c>
      <c r="O590" s="86">
        <v>0</v>
      </c>
      <c r="P590" s="86">
        <v>1</v>
      </c>
      <c r="Q590" s="86">
        <v>13</v>
      </c>
      <c r="R590" s="86">
        <v>1</v>
      </c>
      <c r="S590" s="86">
        <v>9</v>
      </c>
      <c r="T590" s="86">
        <v>0</v>
      </c>
      <c r="U590" s="86">
        <v>4</v>
      </c>
    </row>
    <row r="591" spans="1:21" x14ac:dyDescent="0.3">
      <c r="A591" s="82"/>
      <c r="B591" s="82"/>
      <c r="C591" s="82" t="s">
        <v>495</v>
      </c>
      <c r="D591" s="86">
        <v>2</v>
      </c>
      <c r="E591" s="86">
        <v>83</v>
      </c>
      <c r="F591" s="86">
        <v>0</v>
      </c>
      <c r="G591" s="86">
        <v>72</v>
      </c>
      <c r="H591" s="86">
        <v>2</v>
      </c>
      <c r="I591" s="86">
        <v>11</v>
      </c>
      <c r="J591" s="86">
        <v>0</v>
      </c>
      <c r="K591" s="86">
        <v>0</v>
      </c>
      <c r="L591" s="86">
        <v>0</v>
      </c>
      <c r="M591" s="86">
        <v>0</v>
      </c>
      <c r="N591" s="86">
        <v>0</v>
      </c>
      <c r="O591" s="86">
        <v>0</v>
      </c>
      <c r="P591" s="86">
        <v>0</v>
      </c>
      <c r="Q591" s="86">
        <v>10</v>
      </c>
      <c r="R591" s="86">
        <v>0</v>
      </c>
      <c r="S591" s="86">
        <v>6</v>
      </c>
      <c r="T591" s="86">
        <v>0</v>
      </c>
      <c r="U591" s="86">
        <v>4</v>
      </c>
    </row>
    <row r="592" spans="1:21" x14ac:dyDescent="0.3">
      <c r="A592" s="82"/>
      <c r="B592" s="82"/>
      <c r="C592" s="82" t="s">
        <v>494</v>
      </c>
      <c r="D592" s="86">
        <v>12</v>
      </c>
      <c r="E592" s="86">
        <v>157</v>
      </c>
      <c r="F592" s="86">
        <v>7</v>
      </c>
      <c r="G592" s="86">
        <v>142</v>
      </c>
      <c r="H592" s="86">
        <v>5</v>
      </c>
      <c r="I592" s="86">
        <v>15</v>
      </c>
      <c r="J592" s="86">
        <v>0</v>
      </c>
      <c r="K592" s="86">
        <v>0</v>
      </c>
      <c r="L592" s="86">
        <v>0</v>
      </c>
      <c r="M592" s="86">
        <v>0</v>
      </c>
      <c r="N592" s="86">
        <v>0</v>
      </c>
      <c r="O592" s="86">
        <v>0</v>
      </c>
      <c r="P592" s="86">
        <v>1</v>
      </c>
      <c r="Q592" s="86">
        <v>3</v>
      </c>
      <c r="R592" s="86">
        <v>1</v>
      </c>
      <c r="S592" s="86">
        <v>3</v>
      </c>
      <c r="T592" s="86">
        <v>0</v>
      </c>
      <c r="U592" s="86">
        <v>0</v>
      </c>
    </row>
    <row r="593" spans="1:21" x14ac:dyDescent="0.3">
      <c r="A593" s="82" t="s">
        <v>47</v>
      </c>
      <c r="B593" s="82"/>
      <c r="C593" s="82"/>
      <c r="D593" s="86">
        <v>24</v>
      </c>
      <c r="E593" s="86">
        <v>2295</v>
      </c>
      <c r="F593" s="86">
        <v>20</v>
      </c>
      <c r="G593" s="86">
        <v>2215</v>
      </c>
      <c r="H593" s="86">
        <v>4</v>
      </c>
      <c r="I593" s="86">
        <v>80</v>
      </c>
      <c r="J593" s="86">
        <v>3</v>
      </c>
      <c r="K593" s="86">
        <v>71</v>
      </c>
      <c r="L593" s="86">
        <v>1</v>
      </c>
      <c r="M593" s="86">
        <v>9</v>
      </c>
      <c r="N593" s="86">
        <v>2</v>
      </c>
      <c r="O593" s="86">
        <v>62</v>
      </c>
      <c r="P593" s="86">
        <v>5</v>
      </c>
      <c r="Q593" s="86">
        <v>125</v>
      </c>
      <c r="R593" s="86">
        <v>4</v>
      </c>
      <c r="S593" s="86">
        <v>99</v>
      </c>
      <c r="T593" s="86">
        <v>1</v>
      </c>
      <c r="U593" s="86">
        <v>26</v>
      </c>
    </row>
    <row r="594" spans="1:21" x14ac:dyDescent="0.3">
      <c r="A594" s="82"/>
      <c r="B594" s="82" t="s">
        <v>435</v>
      </c>
      <c r="C594" s="82"/>
      <c r="D594" s="86">
        <v>0</v>
      </c>
      <c r="E594" s="86">
        <v>76</v>
      </c>
      <c r="F594" s="86">
        <v>0</v>
      </c>
      <c r="G594" s="86">
        <v>71</v>
      </c>
      <c r="H594" s="86">
        <v>0</v>
      </c>
      <c r="I594" s="86">
        <v>5</v>
      </c>
      <c r="J594" s="86">
        <v>0</v>
      </c>
      <c r="K594" s="86">
        <v>4</v>
      </c>
      <c r="L594" s="86">
        <v>0</v>
      </c>
      <c r="M594" s="86">
        <v>3</v>
      </c>
      <c r="N594" s="86">
        <v>0</v>
      </c>
      <c r="O594" s="86">
        <v>1</v>
      </c>
      <c r="P594" s="86">
        <v>0</v>
      </c>
      <c r="Q594" s="86">
        <v>3</v>
      </c>
      <c r="R594" s="86">
        <v>0</v>
      </c>
      <c r="S594" s="86">
        <v>3</v>
      </c>
      <c r="T594" s="86">
        <v>0</v>
      </c>
      <c r="U594" s="86">
        <v>0</v>
      </c>
    </row>
    <row r="595" spans="1:21" x14ac:dyDescent="0.3">
      <c r="A595" s="82"/>
      <c r="B595" s="82" t="s">
        <v>436</v>
      </c>
      <c r="C595" s="82"/>
      <c r="D595" s="86">
        <v>2</v>
      </c>
      <c r="E595" s="86">
        <v>60</v>
      </c>
      <c r="F595" s="86">
        <v>1</v>
      </c>
      <c r="G595" s="86">
        <v>58</v>
      </c>
      <c r="H595" s="86">
        <v>1</v>
      </c>
      <c r="I595" s="86">
        <v>2</v>
      </c>
      <c r="J595" s="86">
        <v>0</v>
      </c>
      <c r="K595" s="86">
        <v>2</v>
      </c>
      <c r="L595" s="86">
        <v>0</v>
      </c>
      <c r="M595" s="86">
        <v>1</v>
      </c>
      <c r="N595" s="86">
        <v>0</v>
      </c>
      <c r="O595" s="86">
        <v>1</v>
      </c>
      <c r="P595" s="86">
        <v>0</v>
      </c>
      <c r="Q595" s="86">
        <v>4</v>
      </c>
      <c r="R595" s="86">
        <v>0</v>
      </c>
      <c r="S595" s="86">
        <v>4</v>
      </c>
      <c r="T595" s="86">
        <v>0</v>
      </c>
      <c r="U595" s="86">
        <v>0</v>
      </c>
    </row>
    <row r="596" spans="1:21" x14ac:dyDescent="0.3">
      <c r="A596" s="82"/>
      <c r="B596" s="82" t="s">
        <v>437</v>
      </c>
      <c r="C596" s="82"/>
      <c r="D596" s="86">
        <v>5</v>
      </c>
      <c r="E596" s="86">
        <v>772</v>
      </c>
      <c r="F596" s="86">
        <v>4</v>
      </c>
      <c r="G596" s="86">
        <v>752</v>
      </c>
      <c r="H596" s="86">
        <v>1</v>
      </c>
      <c r="I596" s="86">
        <v>20</v>
      </c>
      <c r="J596" s="86">
        <v>2</v>
      </c>
      <c r="K596" s="86">
        <v>31</v>
      </c>
      <c r="L596" s="86">
        <v>0</v>
      </c>
      <c r="M596" s="86">
        <v>2</v>
      </c>
      <c r="N596" s="86">
        <v>2</v>
      </c>
      <c r="O596" s="86">
        <v>29</v>
      </c>
      <c r="P596" s="86">
        <v>2</v>
      </c>
      <c r="Q596" s="86">
        <v>29</v>
      </c>
      <c r="R596" s="86">
        <v>1</v>
      </c>
      <c r="S596" s="86">
        <v>21</v>
      </c>
      <c r="T596" s="86">
        <v>1</v>
      </c>
      <c r="U596" s="86">
        <v>8</v>
      </c>
    </row>
    <row r="597" spans="1:21" x14ac:dyDescent="0.3">
      <c r="A597" s="82"/>
      <c r="B597" s="82" t="s">
        <v>438</v>
      </c>
      <c r="C597" s="82"/>
      <c r="D597" s="86">
        <v>0</v>
      </c>
      <c r="E597" s="86">
        <v>20</v>
      </c>
      <c r="F597" s="86">
        <v>0</v>
      </c>
      <c r="G597" s="86">
        <v>15</v>
      </c>
      <c r="H597" s="86">
        <v>0</v>
      </c>
      <c r="I597" s="86">
        <v>5</v>
      </c>
      <c r="J597" s="86">
        <v>0</v>
      </c>
      <c r="K597" s="86">
        <v>1</v>
      </c>
      <c r="L597" s="86">
        <v>0</v>
      </c>
      <c r="M597" s="86">
        <v>0</v>
      </c>
      <c r="N597" s="86">
        <v>0</v>
      </c>
      <c r="O597" s="86">
        <v>1</v>
      </c>
      <c r="P597" s="86">
        <v>0</v>
      </c>
      <c r="Q597" s="86">
        <v>1</v>
      </c>
      <c r="R597" s="86">
        <v>0</v>
      </c>
      <c r="S597" s="86">
        <v>1</v>
      </c>
      <c r="T597" s="86">
        <v>0</v>
      </c>
      <c r="U597" s="86">
        <v>0</v>
      </c>
    </row>
    <row r="598" spans="1:21" x14ac:dyDescent="0.3">
      <c r="A598" s="82"/>
      <c r="B598" s="82" t="s">
        <v>439</v>
      </c>
      <c r="C598" s="82"/>
      <c r="D598" s="86">
        <v>0</v>
      </c>
      <c r="E598" s="86">
        <v>67</v>
      </c>
      <c r="F598" s="86">
        <v>0</v>
      </c>
      <c r="G598" s="86">
        <v>62</v>
      </c>
      <c r="H598" s="86">
        <v>0</v>
      </c>
      <c r="I598" s="86">
        <v>5</v>
      </c>
      <c r="J598" s="86">
        <v>0</v>
      </c>
      <c r="K598" s="86">
        <v>3</v>
      </c>
      <c r="L598" s="86">
        <v>0</v>
      </c>
      <c r="M598" s="86">
        <v>0</v>
      </c>
      <c r="N598" s="86">
        <v>0</v>
      </c>
      <c r="O598" s="86">
        <v>3</v>
      </c>
      <c r="P598" s="86">
        <v>0</v>
      </c>
      <c r="Q598" s="86">
        <v>3</v>
      </c>
      <c r="R598" s="86">
        <v>0</v>
      </c>
      <c r="S598" s="86">
        <v>3</v>
      </c>
      <c r="T598" s="86">
        <v>0</v>
      </c>
      <c r="U598" s="86">
        <v>0</v>
      </c>
    </row>
    <row r="599" spans="1:21" x14ac:dyDescent="0.3">
      <c r="A599" s="82"/>
      <c r="B599" s="82" t="s">
        <v>440</v>
      </c>
      <c r="C599" s="82"/>
      <c r="D599" s="86">
        <v>5</v>
      </c>
      <c r="E599" s="86">
        <v>319</v>
      </c>
      <c r="F599" s="86">
        <v>5</v>
      </c>
      <c r="G599" s="86">
        <v>306</v>
      </c>
      <c r="H599" s="86">
        <v>0</v>
      </c>
      <c r="I599" s="86">
        <v>13</v>
      </c>
      <c r="J599" s="86">
        <v>0</v>
      </c>
      <c r="K599" s="86">
        <v>14</v>
      </c>
      <c r="L599" s="86">
        <v>0</v>
      </c>
      <c r="M599" s="86">
        <v>2</v>
      </c>
      <c r="N599" s="86">
        <v>0</v>
      </c>
      <c r="O599" s="86">
        <v>12</v>
      </c>
      <c r="P599" s="86">
        <v>1</v>
      </c>
      <c r="Q599" s="86">
        <v>32</v>
      </c>
      <c r="R599" s="86">
        <v>1</v>
      </c>
      <c r="S599" s="86">
        <v>23</v>
      </c>
      <c r="T599" s="86">
        <v>0</v>
      </c>
      <c r="U599" s="86">
        <v>9</v>
      </c>
    </row>
    <row r="600" spans="1:21" x14ac:dyDescent="0.3">
      <c r="A600" s="82"/>
      <c r="B600" s="82" t="s">
        <v>441</v>
      </c>
      <c r="C600" s="82"/>
      <c r="D600" s="86">
        <v>4</v>
      </c>
      <c r="E600" s="86">
        <v>613</v>
      </c>
      <c r="F600" s="86">
        <v>4</v>
      </c>
      <c r="G600" s="86">
        <v>594</v>
      </c>
      <c r="H600" s="86">
        <v>0</v>
      </c>
      <c r="I600" s="86">
        <v>19</v>
      </c>
      <c r="J600" s="86">
        <v>0</v>
      </c>
      <c r="K600" s="86">
        <v>12</v>
      </c>
      <c r="L600" s="86">
        <v>0</v>
      </c>
      <c r="M600" s="86">
        <v>0</v>
      </c>
      <c r="N600" s="86">
        <v>0</v>
      </c>
      <c r="O600" s="86">
        <v>12</v>
      </c>
      <c r="P600" s="86">
        <v>2</v>
      </c>
      <c r="Q600" s="86">
        <v>29</v>
      </c>
      <c r="R600" s="86">
        <v>2</v>
      </c>
      <c r="S600" s="86">
        <v>22</v>
      </c>
      <c r="T600" s="86">
        <v>0</v>
      </c>
      <c r="U600" s="86">
        <v>7</v>
      </c>
    </row>
    <row r="601" spans="1:21" x14ac:dyDescent="0.3">
      <c r="A601" s="82"/>
      <c r="B601" s="82" t="s">
        <v>70</v>
      </c>
      <c r="C601" s="82"/>
      <c r="D601" s="86">
        <v>8</v>
      </c>
      <c r="E601" s="86">
        <v>368</v>
      </c>
      <c r="F601" s="86">
        <v>6</v>
      </c>
      <c r="G601" s="86">
        <v>357</v>
      </c>
      <c r="H601" s="86">
        <v>2</v>
      </c>
      <c r="I601" s="86">
        <v>11</v>
      </c>
      <c r="J601" s="86">
        <v>1</v>
      </c>
      <c r="K601" s="86">
        <v>4</v>
      </c>
      <c r="L601" s="86">
        <v>1</v>
      </c>
      <c r="M601" s="86">
        <v>1</v>
      </c>
      <c r="N601" s="86">
        <v>0</v>
      </c>
      <c r="O601" s="86">
        <v>3</v>
      </c>
      <c r="P601" s="86">
        <v>0</v>
      </c>
      <c r="Q601" s="86">
        <v>24</v>
      </c>
      <c r="R601" s="86">
        <v>0</v>
      </c>
      <c r="S601" s="86">
        <v>22</v>
      </c>
      <c r="T601" s="86">
        <v>0</v>
      </c>
      <c r="U601" s="86">
        <v>2</v>
      </c>
    </row>
    <row r="602" spans="1:21" x14ac:dyDescent="0.3">
      <c r="A602" s="82"/>
      <c r="B602" s="82"/>
      <c r="C602" s="82" t="s">
        <v>495</v>
      </c>
      <c r="D602" s="86">
        <v>2</v>
      </c>
      <c r="E602" s="86">
        <v>84</v>
      </c>
      <c r="F602" s="86">
        <v>2</v>
      </c>
      <c r="G602" s="86">
        <v>82</v>
      </c>
      <c r="H602" s="86">
        <v>0</v>
      </c>
      <c r="I602" s="86">
        <v>2</v>
      </c>
      <c r="J602" s="86">
        <v>0</v>
      </c>
      <c r="K602" s="86">
        <v>3</v>
      </c>
      <c r="L602" s="86">
        <v>0</v>
      </c>
      <c r="M602" s="86">
        <v>1</v>
      </c>
      <c r="N602" s="86">
        <v>0</v>
      </c>
      <c r="O602" s="86">
        <v>2</v>
      </c>
      <c r="P602" s="86">
        <v>0</v>
      </c>
      <c r="Q602" s="86">
        <v>7</v>
      </c>
      <c r="R602" s="86">
        <v>0</v>
      </c>
      <c r="S602" s="86">
        <v>6</v>
      </c>
      <c r="T602" s="86">
        <v>0</v>
      </c>
      <c r="U602" s="86">
        <v>1</v>
      </c>
    </row>
    <row r="603" spans="1:21" x14ac:dyDescent="0.3">
      <c r="A603" s="82"/>
      <c r="B603" s="82"/>
      <c r="C603" s="82" t="s">
        <v>494</v>
      </c>
      <c r="D603" s="86">
        <v>6</v>
      </c>
      <c r="E603" s="86">
        <v>284</v>
      </c>
      <c r="F603" s="86">
        <v>4</v>
      </c>
      <c r="G603" s="86">
        <v>275</v>
      </c>
      <c r="H603" s="86">
        <v>2</v>
      </c>
      <c r="I603" s="86">
        <v>9</v>
      </c>
      <c r="J603" s="86">
        <v>1</v>
      </c>
      <c r="K603" s="86">
        <v>1</v>
      </c>
      <c r="L603" s="86">
        <v>1</v>
      </c>
      <c r="M603" s="86">
        <v>0</v>
      </c>
      <c r="N603" s="86">
        <v>0</v>
      </c>
      <c r="O603" s="86">
        <v>1</v>
      </c>
      <c r="P603" s="86">
        <v>0</v>
      </c>
      <c r="Q603" s="86">
        <v>17</v>
      </c>
      <c r="R603" s="86">
        <v>0</v>
      </c>
      <c r="S603" s="86">
        <v>16</v>
      </c>
      <c r="T603" s="86">
        <v>0</v>
      </c>
      <c r="U603" s="86">
        <v>1</v>
      </c>
    </row>
    <row r="604" spans="1:21" x14ac:dyDescent="0.3">
      <c r="A604" s="82" t="s">
        <v>48</v>
      </c>
      <c r="B604" s="82"/>
      <c r="C604" s="82"/>
      <c r="D604" s="86">
        <v>33</v>
      </c>
      <c r="E604" s="86">
        <v>1798</v>
      </c>
      <c r="F604" s="86">
        <v>31</v>
      </c>
      <c r="G604" s="86">
        <v>1732</v>
      </c>
      <c r="H604" s="86">
        <v>2</v>
      </c>
      <c r="I604" s="86">
        <v>66</v>
      </c>
      <c r="J604" s="86">
        <v>1</v>
      </c>
      <c r="K604" s="86">
        <v>73</v>
      </c>
      <c r="L604" s="86">
        <v>1</v>
      </c>
      <c r="M604" s="86">
        <v>26</v>
      </c>
      <c r="N604" s="86">
        <v>0</v>
      </c>
      <c r="O604" s="86">
        <v>47</v>
      </c>
      <c r="P604" s="86">
        <v>10</v>
      </c>
      <c r="Q604" s="86">
        <v>128</v>
      </c>
      <c r="R604" s="86">
        <v>10</v>
      </c>
      <c r="S604" s="86">
        <v>112</v>
      </c>
      <c r="T604" s="86">
        <v>0</v>
      </c>
      <c r="U604" s="86">
        <v>16</v>
      </c>
    </row>
    <row r="605" spans="1:21" x14ac:dyDescent="0.3">
      <c r="A605" s="82"/>
      <c r="B605" s="82" t="s">
        <v>442</v>
      </c>
      <c r="C605" s="82"/>
      <c r="D605" s="86">
        <v>0</v>
      </c>
      <c r="E605" s="86">
        <v>12</v>
      </c>
      <c r="F605" s="86">
        <v>0</v>
      </c>
      <c r="G605" s="86">
        <v>12</v>
      </c>
      <c r="H605" s="86">
        <v>0</v>
      </c>
      <c r="I605" s="86">
        <v>0</v>
      </c>
      <c r="J605" s="86">
        <v>0</v>
      </c>
      <c r="K605" s="86">
        <v>0</v>
      </c>
      <c r="L605" s="86">
        <v>0</v>
      </c>
      <c r="M605" s="86">
        <v>0</v>
      </c>
      <c r="N605" s="86">
        <v>0</v>
      </c>
      <c r="O605" s="86">
        <v>0</v>
      </c>
      <c r="P605" s="86">
        <v>0</v>
      </c>
      <c r="Q605" s="86">
        <v>1</v>
      </c>
      <c r="R605" s="86">
        <v>0</v>
      </c>
      <c r="S605" s="86">
        <v>0</v>
      </c>
      <c r="T605" s="86">
        <v>0</v>
      </c>
      <c r="U605" s="86">
        <v>1</v>
      </c>
    </row>
    <row r="606" spans="1:21" x14ac:dyDescent="0.3">
      <c r="A606" s="82"/>
      <c r="B606" s="82" t="s">
        <v>443</v>
      </c>
      <c r="C606" s="82"/>
      <c r="D606" s="86">
        <v>0</v>
      </c>
      <c r="E606" s="86">
        <v>29</v>
      </c>
      <c r="F606" s="86">
        <v>0</v>
      </c>
      <c r="G606" s="86">
        <v>28</v>
      </c>
      <c r="H606" s="86">
        <v>0</v>
      </c>
      <c r="I606" s="86">
        <v>1</v>
      </c>
      <c r="J606" s="86">
        <v>0</v>
      </c>
      <c r="K606" s="86">
        <v>0</v>
      </c>
      <c r="L606" s="86">
        <v>0</v>
      </c>
      <c r="M606" s="86">
        <v>0</v>
      </c>
      <c r="N606" s="86">
        <v>0</v>
      </c>
      <c r="O606" s="86">
        <v>0</v>
      </c>
      <c r="P606" s="86">
        <v>0</v>
      </c>
      <c r="Q606" s="86">
        <v>1</v>
      </c>
      <c r="R606" s="86">
        <v>0</v>
      </c>
      <c r="S606" s="86">
        <v>1</v>
      </c>
      <c r="T606" s="86">
        <v>0</v>
      </c>
      <c r="U606" s="86">
        <v>0</v>
      </c>
    </row>
    <row r="607" spans="1:21" x14ac:dyDescent="0.3">
      <c r="A607" s="82"/>
      <c r="B607" s="82" t="s">
        <v>444</v>
      </c>
      <c r="C607" s="82"/>
      <c r="D607" s="86">
        <v>1</v>
      </c>
      <c r="E607" s="86">
        <v>20</v>
      </c>
      <c r="F607" s="86">
        <v>1</v>
      </c>
      <c r="G607" s="86">
        <v>19</v>
      </c>
      <c r="H607" s="86">
        <v>0</v>
      </c>
      <c r="I607" s="86">
        <v>1</v>
      </c>
      <c r="J607" s="86">
        <v>0</v>
      </c>
      <c r="K607" s="86">
        <v>2</v>
      </c>
      <c r="L607" s="86">
        <v>0</v>
      </c>
      <c r="M607" s="86">
        <v>0</v>
      </c>
      <c r="N607" s="86">
        <v>0</v>
      </c>
      <c r="O607" s="86">
        <v>2</v>
      </c>
      <c r="P607" s="86">
        <v>0</v>
      </c>
      <c r="Q607" s="86">
        <v>0</v>
      </c>
      <c r="R607" s="86">
        <v>0</v>
      </c>
      <c r="S607" s="86">
        <v>0</v>
      </c>
      <c r="T607" s="86">
        <v>0</v>
      </c>
      <c r="U607" s="86">
        <v>0</v>
      </c>
    </row>
    <row r="608" spans="1:21" x14ac:dyDescent="0.3">
      <c r="A608" s="82"/>
      <c r="B608" s="82" t="s">
        <v>445</v>
      </c>
      <c r="C608" s="82"/>
      <c r="D608" s="86">
        <v>1</v>
      </c>
      <c r="E608" s="86">
        <v>215</v>
      </c>
      <c r="F608" s="86">
        <v>1</v>
      </c>
      <c r="G608" s="86">
        <v>210</v>
      </c>
      <c r="H608" s="86">
        <v>0</v>
      </c>
      <c r="I608" s="86">
        <v>5</v>
      </c>
      <c r="J608" s="86">
        <v>0</v>
      </c>
      <c r="K608" s="86">
        <v>15</v>
      </c>
      <c r="L608" s="86">
        <v>0</v>
      </c>
      <c r="M608" s="86">
        <v>3</v>
      </c>
      <c r="N608" s="86">
        <v>0</v>
      </c>
      <c r="O608" s="86">
        <v>12</v>
      </c>
      <c r="P608" s="86">
        <v>0</v>
      </c>
      <c r="Q608" s="86">
        <v>12</v>
      </c>
      <c r="R608" s="86">
        <v>0</v>
      </c>
      <c r="S608" s="86">
        <v>8</v>
      </c>
      <c r="T608" s="86">
        <v>0</v>
      </c>
      <c r="U608" s="86">
        <v>4</v>
      </c>
    </row>
    <row r="609" spans="1:21" x14ac:dyDescent="0.3">
      <c r="A609" s="82"/>
      <c r="B609" s="82" t="s">
        <v>446</v>
      </c>
      <c r="C609" s="82"/>
      <c r="D609" s="86">
        <v>3</v>
      </c>
      <c r="E609" s="86">
        <v>117</v>
      </c>
      <c r="F609" s="86">
        <v>3</v>
      </c>
      <c r="G609" s="86">
        <v>113</v>
      </c>
      <c r="H609" s="86">
        <v>0</v>
      </c>
      <c r="I609" s="86">
        <v>4</v>
      </c>
      <c r="J609" s="86">
        <v>0</v>
      </c>
      <c r="K609" s="86">
        <v>5</v>
      </c>
      <c r="L609" s="86">
        <v>0</v>
      </c>
      <c r="M609" s="86">
        <v>1</v>
      </c>
      <c r="N609" s="86">
        <v>0</v>
      </c>
      <c r="O609" s="86">
        <v>4</v>
      </c>
      <c r="P609" s="86">
        <v>0</v>
      </c>
      <c r="Q609" s="86">
        <v>4</v>
      </c>
      <c r="R609" s="86">
        <v>0</v>
      </c>
      <c r="S609" s="86">
        <v>3</v>
      </c>
      <c r="T609" s="86">
        <v>0</v>
      </c>
      <c r="U609" s="86">
        <v>1</v>
      </c>
    </row>
    <row r="610" spans="1:21" x14ac:dyDescent="0.3">
      <c r="A610" s="82"/>
      <c r="B610" s="82" t="s">
        <v>447</v>
      </c>
      <c r="C610" s="82"/>
      <c r="D610" s="86">
        <v>4</v>
      </c>
      <c r="E610" s="86">
        <v>325</v>
      </c>
      <c r="F610" s="86">
        <v>4</v>
      </c>
      <c r="G610" s="86">
        <v>308</v>
      </c>
      <c r="H610" s="86">
        <v>0</v>
      </c>
      <c r="I610" s="86">
        <v>17</v>
      </c>
      <c r="J610" s="86">
        <v>0</v>
      </c>
      <c r="K610" s="86">
        <v>9</v>
      </c>
      <c r="L610" s="86">
        <v>0</v>
      </c>
      <c r="M610" s="86">
        <v>2</v>
      </c>
      <c r="N610" s="86">
        <v>0</v>
      </c>
      <c r="O610" s="86">
        <v>7</v>
      </c>
      <c r="P610" s="86">
        <v>1</v>
      </c>
      <c r="Q610" s="86">
        <v>23</v>
      </c>
      <c r="R610" s="86">
        <v>1</v>
      </c>
      <c r="S610" s="86">
        <v>16</v>
      </c>
      <c r="T610" s="86">
        <v>0</v>
      </c>
      <c r="U610" s="86">
        <v>7</v>
      </c>
    </row>
    <row r="611" spans="1:21" x14ac:dyDescent="0.3">
      <c r="A611" s="82"/>
      <c r="B611" s="82" t="s">
        <v>448</v>
      </c>
      <c r="C611" s="82"/>
      <c r="D611" s="86">
        <v>0</v>
      </c>
      <c r="E611" s="86">
        <v>40</v>
      </c>
      <c r="F611" s="86">
        <v>0</v>
      </c>
      <c r="G611" s="86">
        <v>35</v>
      </c>
      <c r="H611" s="86">
        <v>0</v>
      </c>
      <c r="I611" s="86">
        <v>5</v>
      </c>
      <c r="J611" s="86">
        <v>0</v>
      </c>
      <c r="K611" s="86">
        <v>1</v>
      </c>
      <c r="L611" s="86">
        <v>0</v>
      </c>
      <c r="M611" s="86">
        <v>0</v>
      </c>
      <c r="N611" s="86">
        <v>0</v>
      </c>
      <c r="O611" s="86">
        <v>1</v>
      </c>
      <c r="P611" s="86">
        <v>0</v>
      </c>
      <c r="Q611" s="86">
        <v>1</v>
      </c>
      <c r="R611" s="86">
        <v>0</v>
      </c>
      <c r="S611" s="86">
        <v>0</v>
      </c>
      <c r="T611" s="86">
        <v>0</v>
      </c>
      <c r="U611" s="86">
        <v>1</v>
      </c>
    </row>
    <row r="612" spans="1:21" x14ac:dyDescent="0.3">
      <c r="A612" s="82"/>
      <c r="B612" s="82" t="s">
        <v>48</v>
      </c>
      <c r="C612" s="82"/>
      <c r="D612" s="86">
        <v>0</v>
      </c>
      <c r="E612" s="86">
        <v>21</v>
      </c>
      <c r="F612" s="86">
        <v>0</v>
      </c>
      <c r="G612" s="86">
        <v>21</v>
      </c>
      <c r="H612" s="86">
        <v>0</v>
      </c>
      <c r="I612" s="86">
        <v>0</v>
      </c>
      <c r="J612" s="86">
        <v>0</v>
      </c>
      <c r="K612" s="86">
        <v>5</v>
      </c>
      <c r="L612" s="86">
        <v>0</v>
      </c>
      <c r="M612" s="86">
        <v>2</v>
      </c>
      <c r="N612" s="86">
        <v>0</v>
      </c>
      <c r="O612" s="86">
        <v>3</v>
      </c>
      <c r="P612" s="86">
        <v>0</v>
      </c>
      <c r="Q612" s="86">
        <v>1</v>
      </c>
      <c r="R612" s="86">
        <v>0</v>
      </c>
      <c r="S612" s="86">
        <v>1</v>
      </c>
      <c r="T612" s="86">
        <v>0</v>
      </c>
      <c r="U612" s="86">
        <v>0</v>
      </c>
    </row>
    <row r="613" spans="1:21" x14ac:dyDescent="0.3">
      <c r="A613" s="82"/>
      <c r="B613" s="82" t="s">
        <v>449</v>
      </c>
      <c r="C613" s="82"/>
      <c r="D613" s="86">
        <v>0</v>
      </c>
      <c r="E613" s="86">
        <v>37</v>
      </c>
      <c r="F613" s="86">
        <v>0</v>
      </c>
      <c r="G613" s="86">
        <v>34</v>
      </c>
      <c r="H613" s="86">
        <v>0</v>
      </c>
      <c r="I613" s="86">
        <v>3</v>
      </c>
      <c r="J613" s="86">
        <v>0</v>
      </c>
      <c r="K613" s="86">
        <v>4</v>
      </c>
      <c r="L613" s="86">
        <v>0</v>
      </c>
      <c r="M613" s="86">
        <v>2</v>
      </c>
      <c r="N613" s="86">
        <v>0</v>
      </c>
      <c r="O613" s="86">
        <v>2</v>
      </c>
      <c r="P613" s="86">
        <v>0</v>
      </c>
      <c r="Q613" s="86">
        <v>1</v>
      </c>
      <c r="R613" s="86">
        <v>0</v>
      </c>
      <c r="S613" s="86">
        <v>1</v>
      </c>
      <c r="T613" s="86">
        <v>0</v>
      </c>
      <c r="U613" s="86">
        <v>0</v>
      </c>
    </row>
    <row r="614" spans="1:21" x14ac:dyDescent="0.3">
      <c r="A614" s="82"/>
      <c r="B614" s="82" t="s">
        <v>70</v>
      </c>
      <c r="C614" s="82"/>
      <c r="D614" s="86">
        <v>24</v>
      </c>
      <c r="E614" s="86">
        <v>982</v>
      </c>
      <c r="F614" s="86">
        <v>22</v>
      </c>
      <c r="G614" s="86">
        <v>952</v>
      </c>
      <c r="H614" s="86">
        <v>2</v>
      </c>
      <c r="I614" s="86">
        <v>30</v>
      </c>
      <c r="J614" s="86">
        <v>1</v>
      </c>
      <c r="K614" s="86">
        <v>32</v>
      </c>
      <c r="L614" s="86">
        <v>1</v>
      </c>
      <c r="M614" s="86">
        <v>16</v>
      </c>
      <c r="N614" s="86">
        <v>0</v>
      </c>
      <c r="O614" s="86">
        <v>16</v>
      </c>
      <c r="P614" s="86">
        <v>9</v>
      </c>
      <c r="Q614" s="86">
        <v>84</v>
      </c>
      <c r="R614" s="86">
        <v>9</v>
      </c>
      <c r="S614" s="86">
        <v>82</v>
      </c>
      <c r="T614" s="86">
        <v>0</v>
      </c>
      <c r="U614" s="86">
        <v>2</v>
      </c>
    </row>
    <row r="615" spans="1:21" x14ac:dyDescent="0.3">
      <c r="A615" s="82"/>
      <c r="B615" s="82"/>
      <c r="C615" s="82" t="s">
        <v>495</v>
      </c>
      <c r="D615" s="86">
        <v>10</v>
      </c>
      <c r="E615" s="86">
        <v>509</v>
      </c>
      <c r="F615" s="86">
        <v>9</v>
      </c>
      <c r="G615" s="86">
        <v>489</v>
      </c>
      <c r="H615" s="86">
        <v>1</v>
      </c>
      <c r="I615" s="86">
        <v>20</v>
      </c>
      <c r="J615" s="86">
        <v>1</v>
      </c>
      <c r="K615" s="86">
        <v>28</v>
      </c>
      <c r="L615" s="86">
        <v>1</v>
      </c>
      <c r="M615" s="86">
        <v>14</v>
      </c>
      <c r="N615" s="86">
        <v>0</v>
      </c>
      <c r="O615" s="86">
        <v>14</v>
      </c>
      <c r="P615" s="86">
        <v>5</v>
      </c>
      <c r="Q615" s="86">
        <v>50</v>
      </c>
      <c r="R615" s="86">
        <v>5</v>
      </c>
      <c r="S615" s="86">
        <v>49</v>
      </c>
      <c r="T615" s="86">
        <v>0</v>
      </c>
      <c r="U615" s="86">
        <v>1</v>
      </c>
    </row>
    <row r="616" spans="1:21" x14ac:dyDescent="0.3">
      <c r="A616" s="82"/>
      <c r="B616" s="82"/>
      <c r="C616" s="82" t="s">
        <v>494</v>
      </c>
      <c r="D616" s="86">
        <v>14</v>
      </c>
      <c r="E616" s="86">
        <v>473</v>
      </c>
      <c r="F616" s="86">
        <v>13</v>
      </c>
      <c r="G616" s="86">
        <v>463</v>
      </c>
      <c r="H616" s="86">
        <v>1</v>
      </c>
      <c r="I616" s="86">
        <v>10</v>
      </c>
      <c r="J616" s="86">
        <v>0</v>
      </c>
      <c r="K616" s="86">
        <v>4</v>
      </c>
      <c r="L616" s="86">
        <v>0</v>
      </c>
      <c r="M616" s="86">
        <v>2</v>
      </c>
      <c r="N616" s="86">
        <v>0</v>
      </c>
      <c r="O616" s="86">
        <v>2</v>
      </c>
      <c r="P616" s="86">
        <v>4</v>
      </c>
      <c r="Q616" s="86">
        <v>34</v>
      </c>
      <c r="R616" s="86">
        <v>4</v>
      </c>
      <c r="S616" s="86">
        <v>33</v>
      </c>
      <c r="T616" s="86">
        <v>0</v>
      </c>
      <c r="U616" s="86">
        <v>1</v>
      </c>
    </row>
    <row r="617" spans="1:21" x14ac:dyDescent="0.3">
      <c r="A617" s="82" t="s">
        <v>49</v>
      </c>
      <c r="B617" s="82"/>
      <c r="C617" s="82"/>
      <c r="D617" s="86">
        <v>72</v>
      </c>
      <c r="E617" s="86">
        <v>4176</v>
      </c>
      <c r="F617" s="86">
        <v>58</v>
      </c>
      <c r="G617" s="86">
        <v>4018</v>
      </c>
      <c r="H617" s="86">
        <v>14</v>
      </c>
      <c r="I617" s="86">
        <v>158</v>
      </c>
      <c r="J617" s="86">
        <v>5</v>
      </c>
      <c r="K617" s="86">
        <v>124</v>
      </c>
      <c r="L617" s="86">
        <v>0</v>
      </c>
      <c r="M617" s="86">
        <v>17</v>
      </c>
      <c r="N617" s="86">
        <v>5</v>
      </c>
      <c r="O617" s="86">
        <v>107</v>
      </c>
      <c r="P617" s="86">
        <v>16</v>
      </c>
      <c r="Q617" s="86">
        <v>200</v>
      </c>
      <c r="R617" s="86">
        <v>16</v>
      </c>
      <c r="S617" s="86">
        <v>160</v>
      </c>
      <c r="T617" s="86">
        <v>0</v>
      </c>
      <c r="U617" s="86">
        <v>40</v>
      </c>
    </row>
    <row r="618" spans="1:21" x14ac:dyDescent="0.3">
      <c r="A618" s="82"/>
      <c r="B618" s="82" t="s">
        <v>450</v>
      </c>
      <c r="C618" s="82"/>
      <c r="D618" s="86">
        <v>1</v>
      </c>
      <c r="E618" s="86">
        <v>217</v>
      </c>
      <c r="F618" s="86">
        <v>1</v>
      </c>
      <c r="G618" s="86">
        <v>207</v>
      </c>
      <c r="H618" s="86">
        <v>0</v>
      </c>
      <c r="I618" s="86">
        <v>10</v>
      </c>
      <c r="J618" s="86">
        <v>0</v>
      </c>
      <c r="K618" s="86">
        <v>5</v>
      </c>
      <c r="L618" s="86">
        <v>0</v>
      </c>
      <c r="M618" s="86">
        <v>0</v>
      </c>
      <c r="N618" s="86">
        <v>0</v>
      </c>
      <c r="O618" s="86">
        <v>5</v>
      </c>
      <c r="P618" s="86">
        <v>0</v>
      </c>
      <c r="Q618" s="86">
        <v>8</v>
      </c>
      <c r="R618" s="86">
        <v>0</v>
      </c>
      <c r="S618" s="86">
        <v>5</v>
      </c>
      <c r="T618" s="86">
        <v>0</v>
      </c>
      <c r="U618" s="86">
        <v>3</v>
      </c>
    </row>
    <row r="619" spans="1:21" x14ac:dyDescent="0.3">
      <c r="A619" s="82"/>
      <c r="B619" s="82" t="s">
        <v>451</v>
      </c>
      <c r="C619" s="82"/>
      <c r="D619" s="86">
        <v>0</v>
      </c>
      <c r="E619" s="86">
        <v>10</v>
      </c>
      <c r="F619" s="86">
        <v>0</v>
      </c>
      <c r="G619" s="86">
        <v>10</v>
      </c>
      <c r="H619" s="86">
        <v>0</v>
      </c>
      <c r="I619" s="86">
        <v>0</v>
      </c>
      <c r="J619" s="86">
        <v>0</v>
      </c>
      <c r="K619" s="86">
        <v>0</v>
      </c>
      <c r="L619" s="86">
        <v>0</v>
      </c>
      <c r="M619" s="86">
        <v>0</v>
      </c>
      <c r="N619" s="86">
        <v>0</v>
      </c>
      <c r="O619" s="86">
        <v>0</v>
      </c>
      <c r="P619" s="86">
        <v>0</v>
      </c>
      <c r="Q619" s="86">
        <v>0</v>
      </c>
      <c r="R619" s="86">
        <v>0</v>
      </c>
      <c r="S619" s="86">
        <v>0</v>
      </c>
      <c r="T619" s="86">
        <v>0</v>
      </c>
      <c r="U619" s="86">
        <v>0</v>
      </c>
    </row>
    <row r="620" spans="1:21" x14ac:dyDescent="0.3">
      <c r="A620" s="82"/>
      <c r="B620" s="82" t="s">
        <v>452</v>
      </c>
      <c r="C620" s="82"/>
      <c r="D620" s="86">
        <v>5</v>
      </c>
      <c r="E620" s="86">
        <v>1776</v>
      </c>
      <c r="F620" s="86">
        <v>5</v>
      </c>
      <c r="G620" s="86">
        <v>1728</v>
      </c>
      <c r="H620" s="86">
        <v>0</v>
      </c>
      <c r="I620" s="86">
        <v>48</v>
      </c>
      <c r="J620" s="86">
        <v>1</v>
      </c>
      <c r="K620" s="86">
        <v>78</v>
      </c>
      <c r="L620" s="86">
        <v>0</v>
      </c>
      <c r="M620" s="86">
        <v>7</v>
      </c>
      <c r="N620" s="86">
        <v>1</v>
      </c>
      <c r="O620" s="86">
        <v>71</v>
      </c>
      <c r="P620" s="86">
        <v>5</v>
      </c>
      <c r="Q620" s="86">
        <v>78</v>
      </c>
      <c r="R620" s="86">
        <v>5</v>
      </c>
      <c r="S620" s="86">
        <v>63</v>
      </c>
      <c r="T620" s="86">
        <v>0</v>
      </c>
      <c r="U620" s="86">
        <v>15</v>
      </c>
    </row>
    <row r="621" spans="1:21" x14ac:dyDescent="0.3">
      <c r="A621" s="82"/>
      <c r="B621" s="82" t="s">
        <v>453</v>
      </c>
      <c r="C621" s="82"/>
      <c r="D621" s="86">
        <v>0</v>
      </c>
      <c r="E621" s="86">
        <v>20</v>
      </c>
      <c r="F621" s="86">
        <v>0</v>
      </c>
      <c r="G621" s="86">
        <v>19</v>
      </c>
      <c r="H621" s="86">
        <v>0</v>
      </c>
      <c r="I621" s="86">
        <v>1</v>
      </c>
      <c r="J621" s="86">
        <v>0</v>
      </c>
      <c r="K621" s="86">
        <v>1</v>
      </c>
      <c r="L621" s="86">
        <v>0</v>
      </c>
      <c r="M621" s="86">
        <v>0</v>
      </c>
      <c r="N621" s="86">
        <v>0</v>
      </c>
      <c r="O621" s="86">
        <v>1</v>
      </c>
      <c r="P621" s="86">
        <v>0</v>
      </c>
      <c r="Q621" s="86">
        <v>1</v>
      </c>
      <c r="R621" s="86">
        <v>0</v>
      </c>
      <c r="S621" s="86">
        <v>0</v>
      </c>
      <c r="T621" s="86">
        <v>0</v>
      </c>
      <c r="U621" s="86">
        <v>1</v>
      </c>
    </row>
    <row r="622" spans="1:21" x14ac:dyDescent="0.3">
      <c r="A622" s="82"/>
      <c r="B622" s="82" t="s">
        <v>454</v>
      </c>
      <c r="C622" s="82"/>
      <c r="D622" s="86">
        <v>3</v>
      </c>
      <c r="E622" s="86">
        <v>52</v>
      </c>
      <c r="F622" s="86">
        <v>2</v>
      </c>
      <c r="G622" s="86">
        <v>45</v>
      </c>
      <c r="H622" s="86">
        <v>1</v>
      </c>
      <c r="I622" s="86">
        <v>7</v>
      </c>
      <c r="J622" s="86">
        <v>0</v>
      </c>
      <c r="K622" s="86">
        <v>1</v>
      </c>
      <c r="L622" s="86">
        <v>0</v>
      </c>
      <c r="M622" s="86">
        <v>1</v>
      </c>
      <c r="N622" s="86">
        <v>0</v>
      </c>
      <c r="O622" s="86">
        <v>0</v>
      </c>
      <c r="P622" s="86">
        <v>0</v>
      </c>
      <c r="Q622" s="86">
        <v>4</v>
      </c>
      <c r="R622" s="86">
        <v>0</v>
      </c>
      <c r="S622" s="86">
        <v>0</v>
      </c>
      <c r="T622" s="86">
        <v>0</v>
      </c>
      <c r="U622" s="86">
        <v>4</v>
      </c>
    </row>
    <row r="623" spans="1:21" x14ac:dyDescent="0.3">
      <c r="A623" s="82"/>
      <c r="B623" s="82" t="s">
        <v>455</v>
      </c>
      <c r="C623" s="82"/>
      <c r="D623" s="86">
        <v>0</v>
      </c>
      <c r="E623" s="86">
        <v>30</v>
      </c>
      <c r="F623" s="86">
        <v>0</v>
      </c>
      <c r="G623" s="86">
        <v>27</v>
      </c>
      <c r="H623" s="86">
        <v>0</v>
      </c>
      <c r="I623" s="86">
        <v>3</v>
      </c>
      <c r="J623" s="86">
        <v>0</v>
      </c>
      <c r="K623" s="86">
        <v>0</v>
      </c>
      <c r="L623" s="86">
        <v>0</v>
      </c>
      <c r="M623" s="86">
        <v>0</v>
      </c>
      <c r="N623" s="86">
        <v>0</v>
      </c>
      <c r="O623" s="86">
        <v>0</v>
      </c>
      <c r="P623" s="86">
        <v>0</v>
      </c>
      <c r="Q623" s="86">
        <v>0</v>
      </c>
      <c r="R623" s="86">
        <v>0</v>
      </c>
      <c r="S623" s="86">
        <v>0</v>
      </c>
      <c r="T623" s="86">
        <v>0</v>
      </c>
      <c r="U623" s="86">
        <v>0</v>
      </c>
    </row>
    <row r="624" spans="1:21" x14ac:dyDescent="0.3">
      <c r="A624" s="82"/>
      <c r="B624" s="82" t="s">
        <v>456</v>
      </c>
      <c r="C624" s="82"/>
      <c r="D624" s="86">
        <v>0</v>
      </c>
      <c r="E624" s="86">
        <v>71</v>
      </c>
      <c r="F624" s="86">
        <v>0</v>
      </c>
      <c r="G624" s="86">
        <v>66</v>
      </c>
      <c r="H624" s="86">
        <v>0</v>
      </c>
      <c r="I624" s="86">
        <v>5</v>
      </c>
      <c r="J624" s="86">
        <v>1</v>
      </c>
      <c r="K624" s="86">
        <v>2</v>
      </c>
      <c r="L624" s="86">
        <v>0</v>
      </c>
      <c r="M624" s="86">
        <v>0</v>
      </c>
      <c r="N624" s="86">
        <v>1</v>
      </c>
      <c r="O624" s="86">
        <v>2</v>
      </c>
      <c r="P624" s="86">
        <v>0</v>
      </c>
      <c r="Q624" s="86">
        <v>3</v>
      </c>
      <c r="R624" s="86">
        <v>0</v>
      </c>
      <c r="S624" s="86">
        <v>2</v>
      </c>
      <c r="T624" s="86">
        <v>0</v>
      </c>
      <c r="U624" s="86">
        <v>1</v>
      </c>
    </row>
    <row r="625" spans="1:21" x14ac:dyDescent="0.3">
      <c r="A625" s="82"/>
      <c r="B625" s="82" t="s">
        <v>457</v>
      </c>
      <c r="C625" s="82"/>
      <c r="D625" s="86">
        <v>5</v>
      </c>
      <c r="E625" s="86">
        <v>459</v>
      </c>
      <c r="F625" s="86">
        <v>4</v>
      </c>
      <c r="G625" s="86">
        <v>438</v>
      </c>
      <c r="H625" s="86">
        <v>1</v>
      </c>
      <c r="I625" s="86">
        <v>21</v>
      </c>
      <c r="J625" s="86">
        <v>2</v>
      </c>
      <c r="K625" s="86">
        <v>18</v>
      </c>
      <c r="L625" s="86">
        <v>0</v>
      </c>
      <c r="M625" s="86">
        <v>3</v>
      </c>
      <c r="N625" s="86">
        <v>2</v>
      </c>
      <c r="O625" s="86">
        <v>15</v>
      </c>
      <c r="P625" s="86">
        <v>2</v>
      </c>
      <c r="Q625" s="86">
        <v>14</v>
      </c>
      <c r="R625" s="86">
        <v>2</v>
      </c>
      <c r="S625" s="86">
        <v>10</v>
      </c>
      <c r="T625" s="86">
        <v>0</v>
      </c>
      <c r="U625" s="86">
        <v>4</v>
      </c>
    </row>
    <row r="626" spans="1:21" x14ac:dyDescent="0.3">
      <c r="A626" s="82"/>
      <c r="B626" s="82" t="s">
        <v>458</v>
      </c>
      <c r="C626" s="82"/>
      <c r="D626" s="86">
        <v>0</v>
      </c>
      <c r="E626" s="86">
        <v>14</v>
      </c>
      <c r="F626" s="86">
        <v>0</v>
      </c>
      <c r="G626" s="86">
        <v>12</v>
      </c>
      <c r="H626" s="86">
        <v>0</v>
      </c>
      <c r="I626" s="86">
        <v>2</v>
      </c>
      <c r="J626" s="86">
        <v>0</v>
      </c>
      <c r="K626" s="86">
        <v>0</v>
      </c>
      <c r="L626" s="86">
        <v>0</v>
      </c>
      <c r="M626" s="86">
        <v>0</v>
      </c>
      <c r="N626" s="86">
        <v>0</v>
      </c>
      <c r="O626" s="86">
        <v>0</v>
      </c>
      <c r="P626" s="86">
        <v>0</v>
      </c>
      <c r="Q626" s="86">
        <v>0</v>
      </c>
      <c r="R626" s="86">
        <v>0</v>
      </c>
      <c r="S626" s="86">
        <v>0</v>
      </c>
      <c r="T626" s="86">
        <v>0</v>
      </c>
      <c r="U626" s="86">
        <v>0</v>
      </c>
    </row>
    <row r="627" spans="1:21" x14ac:dyDescent="0.3">
      <c r="A627" s="82"/>
      <c r="B627" s="82" t="s">
        <v>70</v>
      </c>
      <c r="C627" s="82"/>
      <c r="D627" s="86">
        <v>58</v>
      </c>
      <c r="E627" s="86">
        <v>1527</v>
      </c>
      <c r="F627" s="86">
        <v>46</v>
      </c>
      <c r="G627" s="86">
        <v>1466</v>
      </c>
      <c r="H627" s="86">
        <v>12</v>
      </c>
      <c r="I627" s="86">
        <v>61</v>
      </c>
      <c r="J627" s="86">
        <v>1</v>
      </c>
      <c r="K627" s="86">
        <v>19</v>
      </c>
      <c r="L627" s="86">
        <v>0</v>
      </c>
      <c r="M627" s="86">
        <v>6</v>
      </c>
      <c r="N627" s="86">
        <v>1</v>
      </c>
      <c r="O627" s="86">
        <v>13</v>
      </c>
      <c r="P627" s="86">
        <v>9</v>
      </c>
      <c r="Q627" s="86">
        <v>92</v>
      </c>
      <c r="R627" s="86">
        <v>9</v>
      </c>
      <c r="S627" s="86">
        <v>80</v>
      </c>
      <c r="T627" s="86">
        <v>0</v>
      </c>
      <c r="U627" s="86">
        <v>12</v>
      </c>
    </row>
    <row r="628" spans="1:21" x14ac:dyDescent="0.3">
      <c r="A628" s="82"/>
      <c r="B628" s="82"/>
      <c r="C628" s="82" t="s">
        <v>495</v>
      </c>
      <c r="D628" s="86">
        <v>34</v>
      </c>
      <c r="E628" s="86">
        <v>907</v>
      </c>
      <c r="F628" s="86">
        <v>26</v>
      </c>
      <c r="G628" s="86">
        <v>870</v>
      </c>
      <c r="H628" s="86">
        <v>8</v>
      </c>
      <c r="I628" s="86">
        <v>37</v>
      </c>
      <c r="J628" s="86">
        <v>1</v>
      </c>
      <c r="K628" s="86">
        <v>15</v>
      </c>
      <c r="L628" s="86">
        <v>0</v>
      </c>
      <c r="M628" s="86">
        <v>3</v>
      </c>
      <c r="N628" s="86">
        <v>1</v>
      </c>
      <c r="O628" s="86">
        <v>12</v>
      </c>
      <c r="P628" s="86">
        <v>7</v>
      </c>
      <c r="Q628" s="86">
        <v>60</v>
      </c>
      <c r="R628" s="86">
        <v>7</v>
      </c>
      <c r="S628" s="86">
        <v>53</v>
      </c>
      <c r="T628" s="86">
        <v>0</v>
      </c>
      <c r="U628" s="86">
        <v>7</v>
      </c>
    </row>
    <row r="629" spans="1:21" x14ac:dyDescent="0.3">
      <c r="A629" s="82"/>
      <c r="B629" s="82"/>
      <c r="C629" s="82" t="s">
        <v>494</v>
      </c>
      <c r="D629" s="86">
        <v>24</v>
      </c>
      <c r="E629" s="86">
        <v>620</v>
      </c>
      <c r="F629" s="86">
        <v>20</v>
      </c>
      <c r="G629" s="86">
        <v>596</v>
      </c>
      <c r="H629" s="86">
        <v>4</v>
      </c>
      <c r="I629" s="86">
        <v>24</v>
      </c>
      <c r="J629" s="86">
        <v>0</v>
      </c>
      <c r="K629" s="86">
        <v>4</v>
      </c>
      <c r="L629" s="86">
        <v>0</v>
      </c>
      <c r="M629" s="86">
        <v>3</v>
      </c>
      <c r="N629" s="86">
        <v>0</v>
      </c>
      <c r="O629" s="86">
        <v>1</v>
      </c>
      <c r="P629" s="86">
        <v>2</v>
      </c>
      <c r="Q629" s="86">
        <v>32</v>
      </c>
      <c r="R629" s="86">
        <v>2</v>
      </c>
      <c r="S629" s="86">
        <v>27</v>
      </c>
      <c r="T629" s="86">
        <v>0</v>
      </c>
      <c r="U629" s="86">
        <v>5</v>
      </c>
    </row>
    <row r="630" spans="1:21" x14ac:dyDescent="0.3">
      <c r="A630" s="82" t="s">
        <v>50</v>
      </c>
      <c r="B630" s="82"/>
      <c r="C630" s="82"/>
      <c r="D630" s="86">
        <v>13</v>
      </c>
      <c r="E630" s="86">
        <v>641</v>
      </c>
      <c r="F630" s="86">
        <v>8</v>
      </c>
      <c r="G630" s="86">
        <v>619</v>
      </c>
      <c r="H630" s="86">
        <v>5</v>
      </c>
      <c r="I630" s="86">
        <v>22</v>
      </c>
      <c r="J630" s="86">
        <v>0</v>
      </c>
      <c r="K630" s="86">
        <v>17</v>
      </c>
      <c r="L630" s="86">
        <v>0</v>
      </c>
      <c r="M630" s="86">
        <v>3</v>
      </c>
      <c r="N630" s="86">
        <v>0</v>
      </c>
      <c r="O630" s="86">
        <v>14</v>
      </c>
      <c r="P630" s="86">
        <v>1</v>
      </c>
      <c r="Q630" s="86">
        <v>31</v>
      </c>
      <c r="R630" s="86">
        <v>1</v>
      </c>
      <c r="S630" s="86">
        <v>23</v>
      </c>
      <c r="T630" s="86">
        <v>0</v>
      </c>
      <c r="U630" s="86">
        <v>8</v>
      </c>
    </row>
    <row r="631" spans="1:21" x14ac:dyDescent="0.3">
      <c r="A631" s="82"/>
      <c r="B631" s="82" t="s">
        <v>459</v>
      </c>
      <c r="C631" s="82"/>
      <c r="D631" s="86">
        <v>0</v>
      </c>
      <c r="E631" s="86">
        <v>7</v>
      </c>
      <c r="F631" s="86">
        <v>0</v>
      </c>
      <c r="G631" s="86">
        <v>7</v>
      </c>
      <c r="H631" s="86">
        <v>0</v>
      </c>
      <c r="I631" s="86">
        <v>0</v>
      </c>
      <c r="J631" s="86">
        <v>0</v>
      </c>
      <c r="K631" s="86">
        <v>0</v>
      </c>
      <c r="L631" s="86">
        <v>0</v>
      </c>
      <c r="M631" s="86">
        <v>0</v>
      </c>
      <c r="N631" s="86">
        <v>0</v>
      </c>
      <c r="O631" s="86">
        <v>0</v>
      </c>
      <c r="P631" s="86">
        <v>0</v>
      </c>
      <c r="Q631" s="86">
        <v>3</v>
      </c>
      <c r="R631" s="86">
        <v>0</v>
      </c>
      <c r="S631" s="86">
        <v>2</v>
      </c>
      <c r="T631" s="86">
        <v>0</v>
      </c>
      <c r="U631" s="86">
        <v>1</v>
      </c>
    </row>
    <row r="632" spans="1:21" x14ac:dyDescent="0.3">
      <c r="A632" s="82"/>
      <c r="B632" s="82" t="s">
        <v>460</v>
      </c>
      <c r="C632" s="82"/>
      <c r="D632" s="86">
        <v>1</v>
      </c>
      <c r="E632" s="86">
        <v>311</v>
      </c>
      <c r="F632" s="86">
        <v>1</v>
      </c>
      <c r="G632" s="86">
        <v>304</v>
      </c>
      <c r="H632" s="86">
        <v>0</v>
      </c>
      <c r="I632" s="86">
        <v>7</v>
      </c>
      <c r="J632" s="86">
        <v>0</v>
      </c>
      <c r="K632" s="86">
        <v>15</v>
      </c>
      <c r="L632" s="86">
        <v>0</v>
      </c>
      <c r="M632" s="86">
        <v>3</v>
      </c>
      <c r="N632" s="86">
        <v>0</v>
      </c>
      <c r="O632" s="86">
        <v>12</v>
      </c>
      <c r="P632" s="86">
        <v>1</v>
      </c>
      <c r="Q632" s="86">
        <v>15</v>
      </c>
      <c r="R632" s="86">
        <v>1</v>
      </c>
      <c r="S632" s="86">
        <v>12</v>
      </c>
      <c r="T632" s="86">
        <v>0</v>
      </c>
      <c r="U632" s="86">
        <v>3</v>
      </c>
    </row>
    <row r="633" spans="1:21" x14ac:dyDescent="0.3">
      <c r="A633" s="82"/>
      <c r="B633" s="82" t="s">
        <v>70</v>
      </c>
      <c r="C633" s="82"/>
      <c r="D633" s="86">
        <v>12</v>
      </c>
      <c r="E633" s="86">
        <v>323</v>
      </c>
      <c r="F633" s="86">
        <v>7</v>
      </c>
      <c r="G633" s="86">
        <v>308</v>
      </c>
      <c r="H633" s="86">
        <v>5</v>
      </c>
      <c r="I633" s="86">
        <v>15</v>
      </c>
      <c r="J633" s="86">
        <v>0</v>
      </c>
      <c r="K633" s="86">
        <v>2</v>
      </c>
      <c r="L633" s="86">
        <v>0</v>
      </c>
      <c r="M633" s="86">
        <v>0</v>
      </c>
      <c r="N633" s="86">
        <v>0</v>
      </c>
      <c r="O633" s="86">
        <v>2</v>
      </c>
      <c r="P633" s="86">
        <v>0</v>
      </c>
      <c r="Q633" s="86">
        <v>13</v>
      </c>
      <c r="R633" s="86">
        <v>0</v>
      </c>
      <c r="S633" s="86">
        <v>9</v>
      </c>
      <c r="T633" s="86">
        <v>0</v>
      </c>
      <c r="U633" s="86">
        <v>4</v>
      </c>
    </row>
    <row r="634" spans="1:21" x14ac:dyDescent="0.3">
      <c r="A634" s="82"/>
      <c r="B634" s="82"/>
      <c r="C634" s="82" t="s">
        <v>495</v>
      </c>
      <c r="D634" s="86">
        <v>8</v>
      </c>
      <c r="E634" s="86">
        <v>148</v>
      </c>
      <c r="F634" s="86">
        <v>5</v>
      </c>
      <c r="G634" s="86">
        <v>141</v>
      </c>
      <c r="H634" s="86">
        <v>3</v>
      </c>
      <c r="I634" s="86">
        <v>7</v>
      </c>
      <c r="J634" s="86">
        <v>0</v>
      </c>
      <c r="K634" s="86">
        <v>1</v>
      </c>
      <c r="L634" s="86">
        <v>0</v>
      </c>
      <c r="M634" s="86">
        <v>0</v>
      </c>
      <c r="N634" s="86">
        <v>0</v>
      </c>
      <c r="O634" s="86">
        <v>1</v>
      </c>
      <c r="P634" s="86">
        <v>0</v>
      </c>
      <c r="Q634" s="86">
        <v>9</v>
      </c>
      <c r="R634" s="86">
        <v>0</v>
      </c>
      <c r="S634" s="86">
        <v>5</v>
      </c>
      <c r="T634" s="86">
        <v>0</v>
      </c>
      <c r="U634" s="86">
        <v>4</v>
      </c>
    </row>
    <row r="635" spans="1:21" x14ac:dyDescent="0.3">
      <c r="A635" s="82"/>
      <c r="B635" s="82"/>
      <c r="C635" s="82" t="s">
        <v>494</v>
      </c>
      <c r="D635" s="86">
        <v>4</v>
      </c>
      <c r="E635" s="86">
        <v>175</v>
      </c>
      <c r="F635" s="86">
        <v>2</v>
      </c>
      <c r="G635" s="86">
        <v>167</v>
      </c>
      <c r="H635" s="86">
        <v>2</v>
      </c>
      <c r="I635" s="86">
        <v>8</v>
      </c>
      <c r="J635" s="86">
        <v>0</v>
      </c>
      <c r="K635" s="86">
        <v>1</v>
      </c>
      <c r="L635" s="86">
        <v>0</v>
      </c>
      <c r="M635" s="86">
        <v>0</v>
      </c>
      <c r="N635" s="86">
        <v>0</v>
      </c>
      <c r="O635" s="86">
        <v>1</v>
      </c>
      <c r="P635" s="86">
        <v>0</v>
      </c>
      <c r="Q635" s="86">
        <v>4</v>
      </c>
      <c r="R635" s="86">
        <v>0</v>
      </c>
      <c r="S635" s="86">
        <v>4</v>
      </c>
      <c r="T635" s="86">
        <v>0</v>
      </c>
      <c r="U635" s="86">
        <v>0</v>
      </c>
    </row>
    <row r="636" spans="1:21" x14ac:dyDescent="0.3">
      <c r="A636" s="82" t="s">
        <v>51</v>
      </c>
      <c r="B636" s="82"/>
      <c r="C636" s="82"/>
      <c r="D636" s="86">
        <v>9</v>
      </c>
      <c r="E636" s="86">
        <v>404</v>
      </c>
      <c r="F636" s="86">
        <v>6</v>
      </c>
      <c r="G636" s="86">
        <v>383</v>
      </c>
      <c r="H636" s="86">
        <v>3</v>
      </c>
      <c r="I636" s="86">
        <v>21</v>
      </c>
      <c r="J636" s="86">
        <v>0</v>
      </c>
      <c r="K636" s="86">
        <v>10</v>
      </c>
      <c r="L636" s="86">
        <v>0</v>
      </c>
      <c r="M636" s="86">
        <v>3</v>
      </c>
      <c r="N636" s="86">
        <v>0</v>
      </c>
      <c r="O636" s="86">
        <v>7</v>
      </c>
      <c r="P636" s="86">
        <v>0</v>
      </c>
      <c r="Q636" s="86">
        <v>20</v>
      </c>
      <c r="R636" s="86">
        <v>0</v>
      </c>
      <c r="S636" s="86">
        <v>19</v>
      </c>
      <c r="T636" s="86">
        <v>0</v>
      </c>
      <c r="U636" s="86">
        <v>1</v>
      </c>
    </row>
    <row r="637" spans="1:21" x14ac:dyDescent="0.3">
      <c r="A637" s="82"/>
      <c r="B637" s="82" t="s">
        <v>461</v>
      </c>
      <c r="C637" s="82"/>
      <c r="D637" s="86">
        <v>0</v>
      </c>
      <c r="E637" s="86">
        <v>2</v>
      </c>
      <c r="F637" s="86">
        <v>0</v>
      </c>
      <c r="G637" s="86">
        <v>2</v>
      </c>
      <c r="H637" s="86">
        <v>0</v>
      </c>
      <c r="I637" s="86">
        <v>0</v>
      </c>
      <c r="J637" s="86">
        <v>0</v>
      </c>
      <c r="K637" s="86">
        <v>0</v>
      </c>
      <c r="L637" s="86">
        <v>0</v>
      </c>
      <c r="M637" s="86">
        <v>0</v>
      </c>
      <c r="N637" s="86">
        <v>0</v>
      </c>
      <c r="O637" s="86">
        <v>0</v>
      </c>
      <c r="P637" s="86">
        <v>0</v>
      </c>
      <c r="Q637" s="86">
        <v>0</v>
      </c>
      <c r="R637" s="86">
        <v>0</v>
      </c>
      <c r="S637" s="86">
        <v>0</v>
      </c>
      <c r="T637" s="86">
        <v>0</v>
      </c>
      <c r="U637" s="86">
        <v>0</v>
      </c>
    </row>
    <row r="638" spans="1:21" x14ac:dyDescent="0.3">
      <c r="A638" s="82"/>
      <c r="B638" s="82" t="s">
        <v>462</v>
      </c>
      <c r="C638" s="82"/>
      <c r="D638" s="86">
        <v>1</v>
      </c>
      <c r="E638" s="86">
        <v>77</v>
      </c>
      <c r="F638" s="86">
        <v>1</v>
      </c>
      <c r="G638" s="86">
        <v>72</v>
      </c>
      <c r="H638" s="86">
        <v>0</v>
      </c>
      <c r="I638" s="86">
        <v>5</v>
      </c>
      <c r="J638" s="86">
        <v>0</v>
      </c>
      <c r="K638" s="86">
        <v>6</v>
      </c>
      <c r="L638" s="86">
        <v>0</v>
      </c>
      <c r="M638" s="86">
        <v>1</v>
      </c>
      <c r="N638" s="86">
        <v>0</v>
      </c>
      <c r="O638" s="86">
        <v>5</v>
      </c>
      <c r="P638" s="86">
        <v>0</v>
      </c>
      <c r="Q638" s="86">
        <v>1</v>
      </c>
      <c r="R638" s="86">
        <v>0</v>
      </c>
      <c r="S638" s="86">
        <v>1</v>
      </c>
      <c r="T638" s="86">
        <v>0</v>
      </c>
      <c r="U638" s="86">
        <v>0</v>
      </c>
    </row>
    <row r="639" spans="1:21" x14ac:dyDescent="0.3">
      <c r="A639" s="82"/>
      <c r="B639" s="82" t="s">
        <v>51</v>
      </c>
      <c r="C639" s="82"/>
      <c r="D639" s="86">
        <v>0</v>
      </c>
      <c r="E639" s="86">
        <v>4</v>
      </c>
      <c r="F639" s="86">
        <v>0</v>
      </c>
      <c r="G639" s="86">
        <v>4</v>
      </c>
      <c r="H639" s="86">
        <v>0</v>
      </c>
      <c r="I639" s="86">
        <v>0</v>
      </c>
      <c r="J639" s="86">
        <v>0</v>
      </c>
      <c r="K639" s="86">
        <v>0</v>
      </c>
      <c r="L639" s="86">
        <v>0</v>
      </c>
      <c r="M639" s="86">
        <v>0</v>
      </c>
      <c r="N639" s="86">
        <v>0</v>
      </c>
      <c r="O639" s="86">
        <v>0</v>
      </c>
      <c r="P639" s="86">
        <v>0</v>
      </c>
      <c r="Q639" s="86">
        <v>0</v>
      </c>
      <c r="R639" s="86">
        <v>0</v>
      </c>
      <c r="S639" s="86">
        <v>0</v>
      </c>
      <c r="T639" s="86">
        <v>0</v>
      </c>
      <c r="U639" s="86">
        <v>0</v>
      </c>
    </row>
    <row r="640" spans="1:21" x14ac:dyDescent="0.3">
      <c r="A640" s="82"/>
      <c r="B640" s="82" t="s">
        <v>70</v>
      </c>
      <c r="C640" s="82"/>
      <c r="D640" s="86">
        <v>8</v>
      </c>
      <c r="E640" s="86">
        <v>321</v>
      </c>
      <c r="F640" s="86">
        <v>5</v>
      </c>
      <c r="G640" s="86">
        <v>305</v>
      </c>
      <c r="H640" s="86">
        <v>3</v>
      </c>
      <c r="I640" s="86">
        <v>16</v>
      </c>
      <c r="J640" s="86">
        <v>0</v>
      </c>
      <c r="K640" s="86">
        <v>4</v>
      </c>
      <c r="L640" s="86">
        <v>0</v>
      </c>
      <c r="M640" s="86">
        <v>2</v>
      </c>
      <c r="N640" s="86">
        <v>0</v>
      </c>
      <c r="O640" s="86">
        <v>2</v>
      </c>
      <c r="P640" s="86">
        <v>0</v>
      </c>
      <c r="Q640" s="86">
        <v>19</v>
      </c>
      <c r="R640" s="86">
        <v>0</v>
      </c>
      <c r="S640" s="86">
        <v>18</v>
      </c>
      <c r="T640" s="86">
        <v>0</v>
      </c>
      <c r="U640" s="86">
        <v>1</v>
      </c>
    </row>
    <row r="641" spans="1:21" x14ac:dyDescent="0.3">
      <c r="A641" s="82"/>
      <c r="B641" s="82"/>
      <c r="C641" s="82" t="s">
        <v>495</v>
      </c>
      <c r="D641" s="86">
        <v>0</v>
      </c>
      <c r="E641" s="86">
        <v>178</v>
      </c>
      <c r="F641" s="86">
        <v>0</v>
      </c>
      <c r="G641" s="86">
        <v>167</v>
      </c>
      <c r="H641" s="86">
        <v>0</v>
      </c>
      <c r="I641" s="86">
        <v>11</v>
      </c>
      <c r="J641" s="86">
        <v>0</v>
      </c>
      <c r="K641" s="86">
        <v>3</v>
      </c>
      <c r="L641" s="86">
        <v>0</v>
      </c>
      <c r="M641" s="86">
        <v>2</v>
      </c>
      <c r="N641" s="86">
        <v>0</v>
      </c>
      <c r="O641" s="86">
        <v>1</v>
      </c>
      <c r="P641" s="86">
        <v>0</v>
      </c>
      <c r="Q641" s="86">
        <v>9</v>
      </c>
      <c r="R641" s="86">
        <v>0</v>
      </c>
      <c r="S641" s="86">
        <v>8</v>
      </c>
      <c r="T641" s="86">
        <v>0</v>
      </c>
      <c r="U641" s="86">
        <v>1</v>
      </c>
    </row>
    <row r="642" spans="1:21" x14ac:dyDescent="0.3">
      <c r="A642" s="82"/>
      <c r="B642" s="82"/>
      <c r="C642" s="82" t="s">
        <v>494</v>
      </c>
      <c r="D642" s="86">
        <v>8</v>
      </c>
      <c r="E642" s="86">
        <v>143</v>
      </c>
      <c r="F642" s="86">
        <v>5</v>
      </c>
      <c r="G642" s="86">
        <v>138</v>
      </c>
      <c r="H642" s="86">
        <v>3</v>
      </c>
      <c r="I642" s="86">
        <v>5</v>
      </c>
      <c r="J642" s="86">
        <v>0</v>
      </c>
      <c r="K642" s="86">
        <v>1</v>
      </c>
      <c r="L642" s="86">
        <v>0</v>
      </c>
      <c r="M642" s="86">
        <v>0</v>
      </c>
      <c r="N642" s="86">
        <v>0</v>
      </c>
      <c r="O642" s="86">
        <v>1</v>
      </c>
      <c r="P642" s="86">
        <v>0</v>
      </c>
      <c r="Q642" s="86">
        <v>10</v>
      </c>
      <c r="R642" s="86">
        <v>0</v>
      </c>
      <c r="S642" s="86">
        <v>10</v>
      </c>
      <c r="T642" s="86">
        <v>0</v>
      </c>
      <c r="U642" s="86">
        <v>0</v>
      </c>
    </row>
    <row r="643" spans="1:21" x14ac:dyDescent="0.3">
      <c r="A643" s="82" t="s">
        <v>52</v>
      </c>
      <c r="B643" s="82"/>
      <c r="C643" s="82"/>
      <c r="D643" s="86">
        <v>10</v>
      </c>
      <c r="E643" s="86">
        <v>113</v>
      </c>
      <c r="F643" s="86">
        <v>8</v>
      </c>
      <c r="G643" s="86">
        <v>101</v>
      </c>
      <c r="H643" s="86">
        <v>2</v>
      </c>
      <c r="I643" s="86">
        <v>12</v>
      </c>
      <c r="J643" s="86">
        <v>0</v>
      </c>
      <c r="K643" s="86">
        <v>0</v>
      </c>
      <c r="L643" s="86">
        <v>0</v>
      </c>
      <c r="M643" s="86">
        <v>0</v>
      </c>
      <c r="N643" s="86">
        <v>0</v>
      </c>
      <c r="O643" s="86">
        <v>0</v>
      </c>
      <c r="P643" s="86">
        <v>2</v>
      </c>
      <c r="Q643" s="86">
        <v>13</v>
      </c>
      <c r="R643" s="86">
        <v>2</v>
      </c>
      <c r="S643" s="86">
        <v>13</v>
      </c>
      <c r="T643" s="86">
        <v>0</v>
      </c>
      <c r="U643" s="86">
        <v>0</v>
      </c>
    </row>
    <row r="644" spans="1:21" x14ac:dyDescent="0.3">
      <c r="A644" s="82"/>
      <c r="B644" s="82" t="s">
        <v>70</v>
      </c>
      <c r="C644" s="82"/>
      <c r="D644" s="86">
        <v>10</v>
      </c>
      <c r="E644" s="86">
        <v>113</v>
      </c>
      <c r="F644" s="86">
        <v>8</v>
      </c>
      <c r="G644" s="86">
        <v>101</v>
      </c>
      <c r="H644" s="86">
        <v>2</v>
      </c>
      <c r="I644" s="86">
        <v>12</v>
      </c>
      <c r="J644" s="86">
        <v>0</v>
      </c>
      <c r="K644" s="86">
        <v>0</v>
      </c>
      <c r="L644" s="86">
        <v>0</v>
      </c>
      <c r="M644" s="86">
        <v>0</v>
      </c>
      <c r="N644" s="86">
        <v>0</v>
      </c>
      <c r="O644" s="86">
        <v>0</v>
      </c>
      <c r="P644" s="86">
        <v>2</v>
      </c>
      <c r="Q644" s="86">
        <v>13</v>
      </c>
      <c r="R644" s="86">
        <v>2</v>
      </c>
      <c r="S644" s="86">
        <v>13</v>
      </c>
      <c r="T644" s="86">
        <v>0</v>
      </c>
      <c r="U644" s="86">
        <v>0</v>
      </c>
    </row>
    <row r="645" spans="1:21" x14ac:dyDescent="0.3">
      <c r="A645" s="82"/>
      <c r="B645" s="82"/>
      <c r="C645" s="82" t="s">
        <v>495</v>
      </c>
      <c r="D645" s="86">
        <v>2</v>
      </c>
      <c r="E645" s="86">
        <v>13</v>
      </c>
      <c r="F645" s="86">
        <v>2</v>
      </c>
      <c r="G645" s="86">
        <v>8</v>
      </c>
      <c r="H645" s="86">
        <v>0</v>
      </c>
      <c r="I645" s="86">
        <v>5</v>
      </c>
      <c r="J645" s="86">
        <v>0</v>
      </c>
      <c r="K645" s="86">
        <v>0</v>
      </c>
      <c r="L645" s="86">
        <v>0</v>
      </c>
      <c r="M645" s="86">
        <v>0</v>
      </c>
      <c r="N645" s="86">
        <v>0</v>
      </c>
      <c r="O645" s="86">
        <v>0</v>
      </c>
      <c r="P645" s="86">
        <v>0</v>
      </c>
      <c r="Q645" s="86">
        <v>4</v>
      </c>
      <c r="R645" s="86">
        <v>0</v>
      </c>
      <c r="S645" s="86">
        <v>4</v>
      </c>
      <c r="T645" s="86">
        <v>0</v>
      </c>
      <c r="U645" s="86">
        <v>0</v>
      </c>
    </row>
    <row r="646" spans="1:21" x14ac:dyDescent="0.3">
      <c r="A646" s="82"/>
      <c r="B646" s="82"/>
      <c r="C646" s="82" t="s">
        <v>494</v>
      </c>
      <c r="D646" s="86">
        <v>8</v>
      </c>
      <c r="E646" s="86">
        <v>100</v>
      </c>
      <c r="F646" s="86">
        <v>6</v>
      </c>
      <c r="G646" s="86">
        <v>93</v>
      </c>
      <c r="H646" s="86">
        <v>2</v>
      </c>
      <c r="I646" s="86">
        <v>7</v>
      </c>
      <c r="J646" s="86">
        <v>0</v>
      </c>
      <c r="K646" s="86">
        <v>0</v>
      </c>
      <c r="L646" s="86">
        <v>0</v>
      </c>
      <c r="M646" s="86">
        <v>0</v>
      </c>
      <c r="N646" s="86">
        <v>0</v>
      </c>
      <c r="O646" s="86">
        <v>0</v>
      </c>
      <c r="P646" s="86">
        <v>2</v>
      </c>
      <c r="Q646" s="86">
        <v>9</v>
      </c>
      <c r="R646" s="86">
        <v>2</v>
      </c>
      <c r="S646" s="86">
        <v>9</v>
      </c>
      <c r="T646" s="86">
        <v>0</v>
      </c>
      <c r="U646" s="86">
        <v>0</v>
      </c>
    </row>
    <row r="647" spans="1:21" x14ac:dyDescent="0.3">
      <c r="A647" s="82" t="s">
        <v>53</v>
      </c>
      <c r="B647" s="82"/>
      <c r="C647" s="82"/>
      <c r="D647" s="86">
        <v>64</v>
      </c>
      <c r="E647" s="86">
        <v>2340</v>
      </c>
      <c r="F647" s="86">
        <v>45</v>
      </c>
      <c r="G647" s="86">
        <v>2233</v>
      </c>
      <c r="H647" s="86">
        <v>19</v>
      </c>
      <c r="I647" s="86">
        <v>107</v>
      </c>
      <c r="J647" s="86">
        <v>0</v>
      </c>
      <c r="K647" s="86">
        <v>45</v>
      </c>
      <c r="L647" s="86">
        <v>0</v>
      </c>
      <c r="M647" s="86">
        <v>6</v>
      </c>
      <c r="N647" s="86">
        <v>0</v>
      </c>
      <c r="O647" s="86">
        <v>39</v>
      </c>
      <c r="P647" s="86">
        <v>13</v>
      </c>
      <c r="Q647" s="86">
        <v>125</v>
      </c>
      <c r="R647" s="86">
        <v>12</v>
      </c>
      <c r="S647" s="86">
        <v>96</v>
      </c>
      <c r="T647" s="86">
        <v>1</v>
      </c>
      <c r="U647" s="86">
        <v>29</v>
      </c>
    </row>
    <row r="648" spans="1:21" x14ac:dyDescent="0.3">
      <c r="A648" s="82"/>
      <c r="B648" s="82" t="s">
        <v>463</v>
      </c>
      <c r="C648" s="82"/>
      <c r="D648" s="86">
        <v>0</v>
      </c>
      <c r="E648" s="86">
        <v>0</v>
      </c>
      <c r="F648" s="86">
        <v>0</v>
      </c>
      <c r="G648" s="86">
        <v>0</v>
      </c>
      <c r="H648" s="86">
        <v>0</v>
      </c>
      <c r="I648" s="86">
        <v>0</v>
      </c>
      <c r="J648" s="86">
        <v>0</v>
      </c>
      <c r="K648" s="86">
        <v>0</v>
      </c>
      <c r="L648" s="86">
        <v>0</v>
      </c>
      <c r="M648" s="86">
        <v>0</v>
      </c>
      <c r="N648" s="86">
        <v>0</v>
      </c>
      <c r="O648" s="86">
        <v>0</v>
      </c>
      <c r="P648" s="86">
        <v>1</v>
      </c>
      <c r="Q648" s="86">
        <v>0</v>
      </c>
      <c r="R648" s="86">
        <v>1</v>
      </c>
      <c r="S648" s="86">
        <v>0</v>
      </c>
      <c r="T648" s="86">
        <v>0</v>
      </c>
      <c r="U648" s="86">
        <v>0</v>
      </c>
    </row>
    <row r="649" spans="1:21" x14ac:dyDescent="0.3">
      <c r="A649" s="82"/>
      <c r="B649" s="82" t="s">
        <v>464</v>
      </c>
      <c r="C649" s="82"/>
      <c r="D649" s="86">
        <v>0</v>
      </c>
      <c r="E649" s="86">
        <v>0</v>
      </c>
      <c r="F649" s="86">
        <v>0</v>
      </c>
      <c r="G649" s="86">
        <v>0</v>
      </c>
      <c r="H649" s="86">
        <v>0</v>
      </c>
      <c r="I649" s="86">
        <v>0</v>
      </c>
      <c r="J649" s="86">
        <v>0</v>
      </c>
      <c r="K649" s="86">
        <v>0</v>
      </c>
      <c r="L649" s="86">
        <v>0</v>
      </c>
      <c r="M649" s="86">
        <v>0</v>
      </c>
      <c r="N649" s="86">
        <v>0</v>
      </c>
      <c r="O649" s="86">
        <v>0</v>
      </c>
      <c r="P649" s="86">
        <v>0</v>
      </c>
      <c r="Q649" s="86">
        <v>0</v>
      </c>
      <c r="R649" s="86">
        <v>0</v>
      </c>
      <c r="S649" s="86">
        <v>0</v>
      </c>
      <c r="T649" s="86">
        <v>0</v>
      </c>
      <c r="U649" s="86">
        <v>0</v>
      </c>
    </row>
    <row r="650" spans="1:21" x14ac:dyDescent="0.3">
      <c r="A650" s="82"/>
      <c r="B650" s="82" t="s">
        <v>465</v>
      </c>
      <c r="C650" s="82"/>
      <c r="D650" s="86">
        <v>0</v>
      </c>
      <c r="E650" s="86">
        <v>7</v>
      </c>
      <c r="F650" s="86">
        <v>0</v>
      </c>
      <c r="G650" s="86">
        <v>5</v>
      </c>
      <c r="H650" s="86">
        <v>0</v>
      </c>
      <c r="I650" s="86">
        <v>2</v>
      </c>
      <c r="J650" s="86">
        <v>0</v>
      </c>
      <c r="K650" s="86">
        <v>1</v>
      </c>
      <c r="L650" s="86">
        <v>0</v>
      </c>
      <c r="M650" s="86">
        <v>1</v>
      </c>
      <c r="N650" s="86">
        <v>0</v>
      </c>
      <c r="O650" s="86">
        <v>0</v>
      </c>
      <c r="P650" s="86">
        <v>0</v>
      </c>
      <c r="Q650" s="86">
        <v>2</v>
      </c>
      <c r="R650" s="86">
        <v>0</v>
      </c>
      <c r="S650" s="86">
        <v>0</v>
      </c>
      <c r="T650" s="86">
        <v>0</v>
      </c>
      <c r="U650" s="86">
        <v>2</v>
      </c>
    </row>
    <row r="651" spans="1:21" x14ac:dyDescent="0.3">
      <c r="A651" s="82"/>
      <c r="B651" s="82" t="s">
        <v>466</v>
      </c>
      <c r="C651" s="82"/>
      <c r="D651" s="86">
        <v>1</v>
      </c>
      <c r="E651" s="86">
        <v>31</v>
      </c>
      <c r="F651" s="86">
        <v>0</v>
      </c>
      <c r="G651" s="86">
        <v>31</v>
      </c>
      <c r="H651" s="86">
        <v>1</v>
      </c>
      <c r="I651" s="86">
        <v>0</v>
      </c>
      <c r="J651" s="86">
        <v>0</v>
      </c>
      <c r="K651" s="86">
        <v>2</v>
      </c>
      <c r="L651" s="86">
        <v>0</v>
      </c>
      <c r="M651" s="86">
        <v>0</v>
      </c>
      <c r="N651" s="86">
        <v>0</v>
      </c>
      <c r="O651" s="86">
        <v>2</v>
      </c>
      <c r="P651" s="86">
        <v>1</v>
      </c>
      <c r="Q651" s="86">
        <v>0</v>
      </c>
      <c r="R651" s="86">
        <v>1</v>
      </c>
      <c r="S651" s="86">
        <v>0</v>
      </c>
      <c r="T651" s="86">
        <v>0</v>
      </c>
      <c r="U651" s="86">
        <v>0</v>
      </c>
    </row>
    <row r="652" spans="1:21" x14ac:dyDescent="0.3">
      <c r="A652" s="82"/>
      <c r="B652" s="82" t="s">
        <v>467</v>
      </c>
      <c r="C652" s="82"/>
      <c r="D652" s="86">
        <v>5</v>
      </c>
      <c r="E652" s="86">
        <v>296</v>
      </c>
      <c r="F652" s="86">
        <v>5</v>
      </c>
      <c r="G652" s="86">
        <v>291</v>
      </c>
      <c r="H652" s="86">
        <v>0</v>
      </c>
      <c r="I652" s="86">
        <v>5</v>
      </c>
      <c r="J652" s="86">
        <v>0</v>
      </c>
      <c r="K652" s="86">
        <v>17</v>
      </c>
      <c r="L652" s="86">
        <v>0</v>
      </c>
      <c r="M652" s="86">
        <v>4</v>
      </c>
      <c r="N652" s="86">
        <v>0</v>
      </c>
      <c r="O652" s="86">
        <v>13</v>
      </c>
      <c r="P652" s="86">
        <v>0</v>
      </c>
      <c r="Q652" s="86">
        <v>11</v>
      </c>
      <c r="R652" s="86">
        <v>0</v>
      </c>
      <c r="S652" s="86">
        <v>9</v>
      </c>
      <c r="T652" s="86">
        <v>0</v>
      </c>
      <c r="U652" s="86">
        <v>2</v>
      </c>
    </row>
    <row r="653" spans="1:21" x14ac:dyDescent="0.3">
      <c r="A653" s="82"/>
      <c r="B653" s="82" t="s">
        <v>53</v>
      </c>
      <c r="C653" s="82"/>
      <c r="D653" s="86">
        <v>6</v>
      </c>
      <c r="E653" s="86">
        <v>72</v>
      </c>
      <c r="F653" s="86">
        <v>4</v>
      </c>
      <c r="G653" s="86">
        <v>62</v>
      </c>
      <c r="H653" s="86">
        <v>2</v>
      </c>
      <c r="I653" s="86">
        <v>10</v>
      </c>
      <c r="J653" s="86">
        <v>0</v>
      </c>
      <c r="K653" s="86">
        <v>2</v>
      </c>
      <c r="L653" s="86">
        <v>0</v>
      </c>
      <c r="M653" s="86">
        <v>0</v>
      </c>
      <c r="N653" s="86">
        <v>0</v>
      </c>
      <c r="O653" s="86">
        <v>2</v>
      </c>
      <c r="P653" s="86">
        <v>2</v>
      </c>
      <c r="Q653" s="86">
        <v>7</v>
      </c>
      <c r="R653" s="86">
        <v>1</v>
      </c>
      <c r="S653" s="86">
        <v>3</v>
      </c>
      <c r="T653" s="86">
        <v>1</v>
      </c>
      <c r="U653" s="86">
        <v>4</v>
      </c>
    </row>
    <row r="654" spans="1:21" x14ac:dyDescent="0.3">
      <c r="A654" s="82"/>
      <c r="B654" s="82" t="s">
        <v>468</v>
      </c>
      <c r="C654" s="82"/>
      <c r="D654" s="86">
        <v>4</v>
      </c>
      <c r="E654" s="86">
        <v>434</v>
      </c>
      <c r="F654" s="86">
        <v>2</v>
      </c>
      <c r="G654" s="86">
        <v>412</v>
      </c>
      <c r="H654" s="86">
        <v>2</v>
      </c>
      <c r="I654" s="86">
        <v>22</v>
      </c>
      <c r="J654" s="86">
        <v>0</v>
      </c>
      <c r="K654" s="86">
        <v>16</v>
      </c>
      <c r="L654" s="86">
        <v>0</v>
      </c>
      <c r="M654" s="86">
        <v>1</v>
      </c>
      <c r="N654" s="86">
        <v>0</v>
      </c>
      <c r="O654" s="86">
        <v>15</v>
      </c>
      <c r="P654" s="86">
        <v>3</v>
      </c>
      <c r="Q654" s="86">
        <v>21</v>
      </c>
      <c r="R654" s="86">
        <v>3</v>
      </c>
      <c r="S654" s="86">
        <v>16</v>
      </c>
      <c r="T654" s="86">
        <v>0</v>
      </c>
      <c r="U654" s="86">
        <v>5</v>
      </c>
    </row>
    <row r="655" spans="1:21" x14ac:dyDescent="0.3">
      <c r="A655" s="82"/>
      <c r="B655" s="82" t="s">
        <v>469</v>
      </c>
      <c r="C655" s="82"/>
      <c r="D655" s="86">
        <v>0</v>
      </c>
      <c r="E655" s="86">
        <v>5</v>
      </c>
      <c r="F655" s="86">
        <v>0</v>
      </c>
      <c r="G655" s="86">
        <v>3</v>
      </c>
      <c r="H655" s="86">
        <v>0</v>
      </c>
      <c r="I655" s="86">
        <v>2</v>
      </c>
      <c r="J655" s="86">
        <v>0</v>
      </c>
      <c r="K655" s="86">
        <v>0</v>
      </c>
      <c r="L655" s="86">
        <v>0</v>
      </c>
      <c r="M655" s="86">
        <v>0</v>
      </c>
      <c r="N655" s="86">
        <v>0</v>
      </c>
      <c r="O655" s="86">
        <v>0</v>
      </c>
      <c r="P655" s="86">
        <v>0</v>
      </c>
      <c r="Q655" s="86">
        <v>0</v>
      </c>
      <c r="R655" s="86">
        <v>0</v>
      </c>
      <c r="S655" s="86">
        <v>0</v>
      </c>
      <c r="T655" s="86">
        <v>0</v>
      </c>
      <c r="U655" s="86">
        <v>0</v>
      </c>
    </row>
    <row r="656" spans="1:21" x14ac:dyDescent="0.3">
      <c r="A656" s="82"/>
      <c r="B656" s="82" t="s">
        <v>70</v>
      </c>
      <c r="C656" s="82"/>
      <c r="D656" s="86">
        <v>48</v>
      </c>
      <c r="E656" s="86">
        <v>1495</v>
      </c>
      <c r="F656" s="86">
        <v>34</v>
      </c>
      <c r="G656" s="86">
        <v>1429</v>
      </c>
      <c r="H656" s="86">
        <v>14</v>
      </c>
      <c r="I656" s="86">
        <v>66</v>
      </c>
      <c r="J656" s="86">
        <v>0</v>
      </c>
      <c r="K656" s="86">
        <v>7</v>
      </c>
      <c r="L656" s="86">
        <v>0</v>
      </c>
      <c r="M656" s="86">
        <v>0</v>
      </c>
      <c r="N656" s="86">
        <v>0</v>
      </c>
      <c r="O656" s="86">
        <v>7</v>
      </c>
      <c r="P656" s="86">
        <v>6</v>
      </c>
      <c r="Q656" s="86">
        <v>84</v>
      </c>
      <c r="R656" s="86">
        <v>6</v>
      </c>
      <c r="S656" s="86">
        <v>68</v>
      </c>
      <c r="T656" s="86">
        <v>0</v>
      </c>
      <c r="U656" s="86">
        <v>16</v>
      </c>
    </row>
    <row r="657" spans="1:21" x14ac:dyDescent="0.3">
      <c r="A657" s="82"/>
      <c r="B657" s="82"/>
      <c r="C657" s="82" t="s">
        <v>495</v>
      </c>
      <c r="D657" s="86">
        <v>30</v>
      </c>
      <c r="E657" s="86">
        <v>937</v>
      </c>
      <c r="F657" s="86">
        <v>21</v>
      </c>
      <c r="G657" s="86">
        <v>895</v>
      </c>
      <c r="H657" s="86">
        <v>9</v>
      </c>
      <c r="I657" s="86">
        <v>42</v>
      </c>
      <c r="J657" s="86">
        <v>0</v>
      </c>
      <c r="K657" s="86">
        <v>6</v>
      </c>
      <c r="L657" s="86">
        <v>0</v>
      </c>
      <c r="M657" s="86">
        <v>0</v>
      </c>
      <c r="N657" s="86">
        <v>0</v>
      </c>
      <c r="O657" s="86">
        <v>6</v>
      </c>
      <c r="P657" s="86">
        <v>3</v>
      </c>
      <c r="Q657" s="86">
        <v>46</v>
      </c>
      <c r="R657" s="86">
        <v>3</v>
      </c>
      <c r="S657" s="86">
        <v>32</v>
      </c>
      <c r="T657" s="86">
        <v>0</v>
      </c>
      <c r="U657" s="86">
        <v>14</v>
      </c>
    </row>
    <row r="658" spans="1:21" x14ac:dyDescent="0.3">
      <c r="A658" s="82"/>
      <c r="B658" s="82"/>
      <c r="C658" s="82" t="s">
        <v>494</v>
      </c>
      <c r="D658" s="86">
        <v>18</v>
      </c>
      <c r="E658" s="86">
        <v>558</v>
      </c>
      <c r="F658" s="86">
        <v>13</v>
      </c>
      <c r="G658" s="86">
        <v>534</v>
      </c>
      <c r="H658" s="86">
        <v>5</v>
      </c>
      <c r="I658" s="86">
        <v>24</v>
      </c>
      <c r="J658" s="86">
        <v>0</v>
      </c>
      <c r="K658" s="86">
        <v>1</v>
      </c>
      <c r="L658" s="86">
        <v>0</v>
      </c>
      <c r="M658" s="86">
        <v>0</v>
      </c>
      <c r="N658" s="86">
        <v>0</v>
      </c>
      <c r="O658" s="86">
        <v>1</v>
      </c>
      <c r="P658" s="86">
        <v>3</v>
      </c>
      <c r="Q658" s="86">
        <v>38</v>
      </c>
      <c r="R658" s="86">
        <v>3</v>
      </c>
      <c r="S658" s="86">
        <v>36</v>
      </c>
      <c r="T658" s="86">
        <v>0</v>
      </c>
      <c r="U658" s="86">
        <v>2</v>
      </c>
    </row>
    <row r="659" spans="1:21" x14ac:dyDescent="0.3">
      <c r="A659" s="82" t="s">
        <v>54</v>
      </c>
      <c r="B659" s="82"/>
      <c r="C659" s="82"/>
      <c r="D659" s="86">
        <v>9</v>
      </c>
      <c r="E659" s="86">
        <v>361</v>
      </c>
      <c r="F659" s="86">
        <v>6</v>
      </c>
      <c r="G659" s="86">
        <v>345</v>
      </c>
      <c r="H659" s="86">
        <v>3</v>
      </c>
      <c r="I659" s="86">
        <v>16</v>
      </c>
      <c r="J659" s="86">
        <v>0</v>
      </c>
      <c r="K659" s="86">
        <v>2</v>
      </c>
      <c r="L659" s="86">
        <v>0</v>
      </c>
      <c r="M659" s="86">
        <v>0</v>
      </c>
      <c r="N659" s="86">
        <v>0</v>
      </c>
      <c r="O659" s="86">
        <v>2</v>
      </c>
      <c r="P659" s="86">
        <v>1</v>
      </c>
      <c r="Q659" s="86">
        <v>46</v>
      </c>
      <c r="R659" s="86">
        <v>1</v>
      </c>
      <c r="S659" s="86">
        <v>42</v>
      </c>
      <c r="T659" s="86">
        <v>0</v>
      </c>
      <c r="U659" s="86">
        <v>4</v>
      </c>
    </row>
    <row r="660" spans="1:21" x14ac:dyDescent="0.3">
      <c r="A660" s="82"/>
      <c r="B660" s="82" t="s">
        <v>470</v>
      </c>
      <c r="C660" s="82"/>
      <c r="D660" s="86">
        <v>1</v>
      </c>
      <c r="E660" s="86">
        <v>21</v>
      </c>
      <c r="F660" s="86">
        <v>0</v>
      </c>
      <c r="G660" s="86">
        <v>18</v>
      </c>
      <c r="H660" s="86">
        <v>1</v>
      </c>
      <c r="I660" s="86">
        <v>3</v>
      </c>
      <c r="J660" s="86">
        <v>0</v>
      </c>
      <c r="K660" s="86">
        <v>0</v>
      </c>
      <c r="L660" s="86">
        <v>0</v>
      </c>
      <c r="M660" s="86">
        <v>0</v>
      </c>
      <c r="N660" s="86">
        <v>0</v>
      </c>
      <c r="O660" s="86">
        <v>0</v>
      </c>
      <c r="P660" s="86">
        <v>0</v>
      </c>
      <c r="Q660" s="86">
        <v>1</v>
      </c>
      <c r="R660" s="86">
        <v>0</v>
      </c>
      <c r="S660" s="86">
        <v>0</v>
      </c>
      <c r="T660" s="86">
        <v>0</v>
      </c>
      <c r="U660" s="86">
        <v>1</v>
      </c>
    </row>
    <row r="661" spans="1:21" x14ac:dyDescent="0.3">
      <c r="A661" s="82"/>
      <c r="B661" s="82" t="s">
        <v>70</v>
      </c>
      <c r="C661" s="82"/>
      <c r="D661" s="86">
        <v>8</v>
      </c>
      <c r="E661" s="86">
        <v>340</v>
      </c>
      <c r="F661" s="86">
        <v>6</v>
      </c>
      <c r="G661" s="86">
        <v>327</v>
      </c>
      <c r="H661" s="86">
        <v>2</v>
      </c>
      <c r="I661" s="86">
        <v>13</v>
      </c>
      <c r="J661" s="86">
        <v>0</v>
      </c>
      <c r="K661" s="86">
        <v>2</v>
      </c>
      <c r="L661" s="86">
        <v>0</v>
      </c>
      <c r="M661" s="86">
        <v>0</v>
      </c>
      <c r="N661" s="86">
        <v>0</v>
      </c>
      <c r="O661" s="86">
        <v>2</v>
      </c>
      <c r="P661" s="86">
        <v>1</v>
      </c>
      <c r="Q661" s="86">
        <v>45</v>
      </c>
      <c r="R661" s="86">
        <v>1</v>
      </c>
      <c r="S661" s="86">
        <v>42</v>
      </c>
      <c r="T661" s="86">
        <v>0</v>
      </c>
      <c r="U661" s="86">
        <v>3</v>
      </c>
    </row>
    <row r="662" spans="1:21" x14ac:dyDescent="0.3">
      <c r="A662" s="82"/>
      <c r="B662" s="82"/>
      <c r="C662" s="82" t="s">
        <v>495</v>
      </c>
      <c r="D662" s="86">
        <v>3</v>
      </c>
      <c r="E662" s="86">
        <v>171</v>
      </c>
      <c r="F662" s="86">
        <v>3</v>
      </c>
      <c r="G662" s="86">
        <v>165</v>
      </c>
      <c r="H662" s="86">
        <v>0</v>
      </c>
      <c r="I662" s="86">
        <v>6</v>
      </c>
      <c r="J662" s="86">
        <v>0</v>
      </c>
      <c r="K662" s="86">
        <v>1</v>
      </c>
      <c r="L662" s="86">
        <v>0</v>
      </c>
      <c r="M662" s="86">
        <v>0</v>
      </c>
      <c r="N662" s="86">
        <v>0</v>
      </c>
      <c r="O662" s="86">
        <v>1</v>
      </c>
      <c r="P662" s="86">
        <v>1</v>
      </c>
      <c r="Q662" s="86">
        <v>23</v>
      </c>
      <c r="R662" s="86">
        <v>1</v>
      </c>
      <c r="S662" s="86">
        <v>21</v>
      </c>
      <c r="T662" s="86">
        <v>0</v>
      </c>
      <c r="U662" s="86">
        <v>2</v>
      </c>
    </row>
    <row r="663" spans="1:21" x14ac:dyDescent="0.3">
      <c r="A663" s="82"/>
      <c r="B663" s="82"/>
      <c r="C663" s="82" t="s">
        <v>494</v>
      </c>
      <c r="D663" s="86">
        <v>5</v>
      </c>
      <c r="E663" s="86">
        <v>169</v>
      </c>
      <c r="F663" s="86">
        <v>3</v>
      </c>
      <c r="G663" s="86">
        <v>162</v>
      </c>
      <c r="H663" s="86">
        <v>2</v>
      </c>
      <c r="I663" s="86">
        <v>7</v>
      </c>
      <c r="J663" s="86">
        <v>0</v>
      </c>
      <c r="K663" s="86">
        <v>1</v>
      </c>
      <c r="L663" s="86">
        <v>0</v>
      </c>
      <c r="M663" s="86">
        <v>0</v>
      </c>
      <c r="N663" s="86">
        <v>0</v>
      </c>
      <c r="O663" s="86">
        <v>1</v>
      </c>
      <c r="P663" s="86">
        <v>0</v>
      </c>
      <c r="Q663" s="86">
        <v>22</v>
      </c>
      <c r="R663" s="86">
        <v>0</v>
      </c>
      <c r="S663" s="86">
        <v>21</v>
      </c>
      <c r="T663" s="86">
        <v>0</v>
      </c>
      <c r="U663" s="86">
        <v>1</v>
      </c>
    </row>
    <row r="664" spans="1:21" x14ac:dyDescent="0.3">
      <c r="A664" s="82" t="s">
        <v>55</v>
      </c>
      <c r="B664" s="82"/>
      <c r="C664" s="82"/>
      <c r="D664" s="86">
        <v>38</v>
      </c>
      <c r="E664" s="86">
        <v>3953</v>
      </c>
      <c r="F664" s="86">
        <v>33</v>
      </c>
      <c r="G664" s="86">
        <v>3817</v>
      </c>
      <c r="H664" s="86">
        <v>5</v>
      </c>
      <c r="I664" s="86">
        <v>136</v>
      </c>
      <c r="J664" s="86">
        <v>3</v>
      </c>
      <c r="K664" s="86">
        <v>209</v>
      </c>
      <c r="L664" s="86">
        <v>1</v>
      </c>
      <c r="M664" s="86">
        <v>51</v>
      </c>
      <c r="N664" s="86">
        <v>2</v>
      </c>
      <c r="O664" s="86">
        <v>158</v>
      </c>
      <c r="P664" s="86">
        <v>10</v>
      </c>
      <c r="Q664" s="86">
        <v>257</v>
      </c>
      <c r="R664" s="86">
        <v>9</v>
      </c>
      <c r="S664" s="86">
        <v>218</v>
      </c>
      <c r="T664" s="86">
        <v>1</v>
      </c>
      <c r="U664" s="86">
        <v>39</v>
      </c>
    </row>
    <row r="665" spans="1:21" x14ac:dyDescent="0.3">
      <c r="A665" s="82"/>
      <c r="B665" s="82" t="s">
        <v>471</v>
      </c>
      <c r="C665" s="82"/>
      <c r="D665" s="86">
        <v>1</v>
      </c>
      <c r="E665" s="86">
        <v>241</v>
      </c>
      <c r="F665" s="86">
        <v>1</v>
      </c>
      <c r="G665" s="86">
        <v>237</v>
      </c>
      <c r="H665" s="86">
        <v>0</v>
      </c>
      <c r="I665" s="86">
        <v>4</v>
      </c>
      <c r="J665" s="86">
        <v>0</v>
      </c>
      <c r="K665" s="86">
        <v>8</v>
      </c>
      <c r="L665" s="86">
        <v>0</v>
      </c>
      <c r="M665" s="86">
        <v>3</v>
      </c>
      <c r="N665" s="86">
        <v>0</v>
      </c>
      <c r="O665" s="86">
        <v>5</v>
      </c>
      <c r="P665" s="86">
        <v>1</v>
      </c>
      <c r="Q665" s="86">
        <v>26</v>
      </c>
      <c r="R665" s="86">
        <v>1</v>
      </c>
      <c r="S665" s="86">
        <v>22</v>
      </c>
      <c r="T665" s="86">
        <v>0</v>
      </c>
      <c r="U665" s="86">
        <v>4</v>
      </c>
    </row>
    <row r="666" spans="1:21" x14ac:dyDescent="0.3">
      <c r="A666" s="82"/>
      <c r="B666" s="82" t="s">
        <v>472</v>
      </c>
      <c r="C666" s="82"/>
      <c r="D666" s="86">
        <v>0</v>
      </c>
      <c r="E666" s="86">
        <v>61</v>
      </c>
      <c r="F666" s="86">
        <v>0</v>
      </c>
      <c r="G666" s="86">
        <v>57</v>
      </c>
      <c r="H666" s="86">
        <v>0</v>
      </c>
      <c r="I666" s="86">
        <v>4</v>
      </c>
      <c r="J666" s="86">
        <v>0</v>
      </c>
      <c r="K666" s="86">
        <v>1</v>
      </c>
      <c r="L666" s="86">
        <v>0</v>
      </c>
      <c r="M666" s="86">
        <v>0</v>
      </c>
      <c r="N666" s="86">
        <v>0</v>
      </c>
      <c r="O666" s="86">
        <v>1</v>
      </c>
      <c r="P666" s="86">
        <v>0</v>
      </c>
      <c r="Q666" s="86">
        <v>2</v>
      </c>
      <c r="R666" s="86">
        <v>0</v>
      </c>
      <c r="S666" s="86">
        <v>1</v>
      </c>
      <c r="T666" s="86">
        <v>0</v>
      </c>
      <c r="U666" s="86">
        <v>1</v>
      </c>
    </row>
    <row r="667" spans="1:21" x14ac:dyDescent="0.3">
      <c r="A667" s="82"/>
      <c r="B667" s="82" t="s">
        <v>473</v>
      </c>
      <c r="C667" s="82"/>
      <c r="D667" s="86">
        <v>0</v>
      </c>
      <c r="E667" s="86">
        <v>121</v>
      </c>
      <c r="F667" s="86">
        <v>0</v>
      </c>
      <c r="G667" s="86">
        <v>119</v>
      </c>
      <c r="H667" s="86">
        <v>0</v>
      </c>
      <c r="I667" s="86">
        <v>2</v>
      </c>
      <c r="J667" s="86">
        <v>0</v>
      </c>
      <c r="K667" s="86">
        <v>5</v>
      </c>
      <c r="L667" s="86">
        <v>0</v>
      </c>
      <c r="M667" s="86">
        <v>0</v>
      </c>
      <c r="N667" s="86">
        <v>0</v>
      </c>
      <c r="O667" s="86">
        <v>5</v>
      </c>
      <c r="P667" s="86">
        <v>0</v>
      </c>
      <c r="Q667" s="86">
        <v>5</v>
      </c>
      <c r="R667" s="86">
        <v>0</v>
      </c>
      <c r="S667" s="86">
        <v>2</v>
      </c>
      <c r="T667" s="86">
        <v>0</v>
      </c>
      <c r="U667" s="86">
        <v>3</v>
      </c>
    </row>
    <row r="668" spans="1:21" x14ac:dyDescent="0.3">
      <c r="A668" s="82"/>
      <c r="B668" s="82" t="s">
        <v>474</v>
      </c>
      <c r="C668" s="82"/>
      <c r="D668" s="86">
        <v>0</v>
      </c>
      <c r="E668" s="86">
        <v>11</v>
      </c>
      <c r="F668" s="86">
        <v>0</v>
      </c>
      <c r="G668" s="86">
        <v>11</v>
      </c>
      <c r="H668" s="86">
        <v>0</v>
      </c>
      <c r="I668" s="86">
        <v>0</v>
      </c>
      <c r="J668" s="86">
        <v>0</v>
      </c>
      <c r="K668" s="86">
        <v>5</v>
      </c>
      <c r="L668" s="86">
        <v>0</v>
      </c>
      <c r="M668" s="86">
        <v>1</v>
      </c>
      <c r="N668" s="86">
        <v>0</v>
      </c>
      <c r="O668" s="86">
        <v>4</v>
      </c>
      <c r="P668" s="86">
        <v>0</v>
      </c>
      <c r="Q668" s="86">
        <v>3</v>
      </c>
      <c r="R668" s="86">
        <v>0</v>
      </c>
      <c r="S668" s="86">
        <v>3</v>
      </c>
      <c r="T668" s="86">
        <v>0</v>
      </c>
      <c r="U668" s="86">
        <v>0</v>
      </c>
    </row>
    <row r="669" spans="1:21" x14ac:dyDescent="0.3">
      <c r="A669" s="82"/>
      <c r="B669" s="82" t="s">
        <v>475</v>
      </c>
      <c r="C669" s="82"/>
      <c r="D669" s="86">
        <v>0</v>
      </c>
      <c r="E669" s="86">
        <v>1315</v>
      </c>
      <c r="F669" s="86">
        <v>0</v>
      </c>
      <c r="G669" s="86">
        <v>1264</v>
      </c>
      <c r="H669" s="86">
        <v>0</v>
      </c>
      <c r="I669" s="86">
        <v>51</v>
      </c>
      <c r="J669" s="86">
        <v>1</v>
      </c>
      <c r="K669" s="86">
        <v>60</v>
      </c>
      <c r="L669" s="86">
        <v>0</v>
      </c>
      <c r="M669" s="86">
        <v>7</v>
      </c>
      <c r="N669" s="86">
        <v>1</v>
      </c>
      <c r="O669" s="86">
        <v>53</v>
      </c>
      <c r="P669" s="86">
        <v>1</v>
      </c>
      <c r="Q669" s="86">
        <v>46</v>
      </c>
      <c r="R669" s="86">
        <v>1</v>
      </c>
      <c r="S669" s="86">
        <v>41</v>
      </c>
      <c r="T669" s="86">
        <v>0</v>
      </c>
      <c r="U669" s="86">
        <v>5</v>
      </c>
    </row>
    <row r="670" spans="1:21" x14ac:dyDescent="0.3">
      <c r="A670" s="82"/>
      <c r="B670" s="82" t="s">
        <v>476</v>
      </c>
      <c r="C670" s="82"/>
      <c r="D670" s="86">
        <v>0</v>
      </c>
      <c r="E670" s="86">
        <v>76</v>
      </c>
      <c r="F670" s="86">
        <v>0</v>
      </c>
      <c r="G670" s="86">
        <v>74</v>
      </c>
      <c r="H670" s="86">
        <v>0</v>
      </c>
      <c r="I670" s="86">
        <v>2</v>
      </c>
      <c r="J670" s="86">
        <v>0</v>
      </c>
      <c r="K670" s="86">
        <v>3</v>
      </c>
      <c r="L670" s="86">
        <v>0</v>
      </c>
      <c r="M670" s="86">
        <v>0</v>
      </c>
      <c r="N670" s="86">
        <v>0</v>
      </c>
      <c r="O670" s="86">
        <v>3</v>
      </c>
      <c r="P670" s="86">
        <v>0</v>
      </c>
      <c r="Q670" s="86">
        <v>3</v>
      </c>
      <c r="R670" s="86">
        <v>0</v>
      </c>
      <c r="S670" s="86">
        <v>2</v>
      </c>
      <c r="T670" s="86">
        <v>0</v>
      </c>
      <c r="U670" s="86">
        <v>1</v>
      </c>
    </row>
    <row r="671" spans="1:21" x14ac:dyDescent="0.3">
      <c r="A671" s="82"/>
      <c r="B671" s="82" t="s">
        <v>477</v>
      </c>
      <c r="C671" s="82"/>
      <c r="D671" s="86">
        <v>0</v>
      </c>
      <c r="E671" s="86">
        <v>54</v>
      </c>
      <c r="F671" s="86">
        <v>0</v>
      </c>
      <c r="G671" s="86">
        <v>52</v>
      </c>
      <c r="H671" s="86">
        <v>0</v>
      </c>
      <c r="I671" s="86">
        <v>2</v>
      </c>
      <c r="J671" s="86">
        <v>0</v>
      </c>
      <c r="K671" s="86">
        <v>3</v>
      </c>
      <c r="L671" s="86">
        <v>0</v>
      </c>
      <c r="M671" s="86">
        <v>0</v>
      </c>
      <c r="N671" s="86">
        <v>0</v>
      </c>
      <c r="O671" s="86">
        <v>3</v>
      </c>
      <c r="P671" s="86">
        <v>0</v>
      </c>
      <c r="Q671" s="86">
        <v>8</v>
      </c>
      <c r="R671" s="86">
        <v>0</v>
      </c>
      <c r="S671" s="86">
        <v>6</v>
      </c>
      <c r="T671" s="86">
        <v>0</v>
      </c>
      <c r="U671" s="86">
        <v>2</v>
      </c>
    </row>
    <row r="672" spans="1:21" x14ac:dyDescent="0.3">
      <c r="A672" s="82"/>
      <c r="B672" s="82" t="s">
        <v>478</v>
      </c>
      <c r="C672" s="82"/>
      <c r="D672" s="86">
        <v>3</v>
      </c>
      <c r="E672" s="86">
        <v>343</v>
      </c>
      <c r="F672" s="86">
        <v>3</v>
      </c>
      <c r="G672" s="86">
        <v>339</v>
      </c>
      <c r="H672" s="86">
        <v>0</v>
      </c>
      <c r="I672" s="86">
        <v>4</v>
      </c>
      <c r="J672" s="86">
        <v>1</v>
      </c>
      <c r="K672" s="86">
        <v>16</v>
      </c>
      <c r="L672" s="86">
        <v>0</v>
      </c>
      <c r="M672" s="86">
        <v>5</v>
      </c>
      <c r="N672" s="86">
        <v>1</v>
      </c>
      <c r="O672" s="86">
        <v>11</v>
      </c>
      <c r="P672" s="86">
        <v>0</v>
      </c>
      <c r="Q672" s="86">
        <v>21</v>
      </c>
      <c r="R672" s="86">
        <v>0</v>
      </c>
      <c r="S672" s="86">
        <v>19</v>
      </c>
      <c r="T672" s="86">
        <v>0</v>
      </c>
      <c r="U672" s="86">
        <v>2</v>
      </c>
    </row>
    <row r="673" spans="1:21" x14ac:dyDescent="0.3">
      <c r="A673" s="82"/>
      <c r="B673" s="82" t="s">
        <v>479</v>
      </c>
      <c r="C673" s="82"/>
      <c r="D673" s="86">
        <v>5</v>
      </c>
      <c r="E673" s="86">
        <v>550</v>
      </c>
      <c r="F673" s="86">
        <v>5</v>
      </c>
      <c r="G673" s="86">
        <v>538</v>
      </c>
      <c r="H673" s="86">
        <v>0</v>
      </c>
      <c r="I673" s="86">
        <v>12</v>
      </c>
      <c r="J673" s="86">
        <v>0</v>
      </c>
      <c r="K673" s="86">
        <v>31</v>
      </c>
      <c r="L673" s="86">
        <v>0</v>
      </c>
      <c r="M673" s="86">
        <v>13</v>
      </c>
      <c r="N673" s="86">
        <v>0</v>
      </c>
      <c r="O673" s="86">
        <v>18</v>
      </c>
      <c r="P673" s="86">
        <v>0</v>
      </c>
      <c r="Q673" s="86">
        <v>33</v>
      </c>
      <c r="R673" s="86">
        <v>0</v>
      </c>
      <c r="S673" s="86">
        <v>24</v>
      </c>
      <c r="T673" s="86">
        <v>0</v>
      </c>
      <c r="U673" s="86">
        <v>9</v>
      </c>
    </row>
    <row r="674" spans="1:21" x14ac:dyDescent="0.3">
      <c r="A674" s="82"/>
      <c r="B674" s="82" t="s">
        <v>55</v>
      </c>
      <c r="C674" s="82"/>
      <c r="D674" s="86">
        <v>9</v>
      </c>
      <c r="E674" s="86">
        <v>609</v>
      </c>
      <c r="F674" s="86">
        <v>7</v>
      </c>
      <c r="G674" s="86">
        <v>572</v>
      </c>
      <c r="H674" s="86">
        <v>2</v>
      </c>
      <c r="I674" s="86">
        <v>37</v>
      </c>
      <c r="J674" s="86">
        <v>0</v>
      </c>
      <c r="K674" s="86">
        <v>51</v>
      </c>
      <c r="L674" s="86">
        <v>0</v>
      </c>
      <c r="M674" s="86">
        <v>7</v>
      </c>
      <c r="N674" s="86">
        <v>0</v>
      </c>
      <c r="O674" s="86">
        <v>44</v>
      </c>
      <c r="P674" s="86">
        <v>2</v>
      </c>
      <c r="Q674" s="86">
        <v>35</v>
      </c>
      <c r="R674" s="86">
        <v>1</v>
      </c>
      <c r="S674" s="86">
        <v>28</v>
      </c>
      <c r="T674" s="86">
        <v>1</v>
      </c>
      <c r="U674" s="86">
        <v>7</v>
      </c>
    </row>
    <row r="675" spans="1:21" x14ac:dyDescent="0.3">
      <c r="A675" s="82"/>
      <c r="B675" s="82" t="s">
        <v>70</v>
      </c>
      <c r="C675" s="82"/>
      <c r="D675" s="86">
        <v>20</v>
      </c>
      <c r="E675" s="86">
        <v>572</v>
      </c>
      <c r="F675" s="86">
        <v>17</v>
      </c>
      <c r="G675" s="86">
        <v>554</v>
      </c>
      <c r="H675" s="86">
        <v>3</v>
      </c>
      <c r="I675" s="86">
        <v>18</v>
      </c>
      <c r="J675" s="86">
        <v>1</v>
      </c>
      <c r="K675" s="86">
        <v>26</v>
      </c>
      <c r="L675" s="86">
        <v>1</v>
      </c>
      <c r="M675" s="86">
        <v>15</v>
      </c>
      <c r="N675" s="86">
        <v>0</v>
      </c>
      <c r="O675" s="86">
        <v>11</v>
      </c>
      <c r="P675" s="86">
        <v>6</v>
      </c>
      <c r="Q675" s="86">
        <v>75</v>
      </c>
      <c r="R675" s="86">
        <v>6</v>
      </c>
      <c r="S675" s="86">
        <v>70</v>
      </c>
      <c r="T675" s="86">
        <v>0</v>
      </c>
      <c r="U675" s="86">
        <v>5</v>
      </c>
    </row>
    <row r="676" spans="1:21" x14ac:dyDescent="0.3">
      <c r="A676" s="82"/>
      <c r="B676" s="82"/>
      <c r="C676" s="82" t="s">
        <v>495</v>
      </c>
      <c r="D676" s="86">
        <v>8</v>
      </c>
      <c r="E676" s="86">
        <v>242</v>
      </c>
      <c r="F676" s="86">
        <v>7</v>
      </c>
      <c r="G676" s="86">
        <v>231</v>
      </c>
      <c r="H676" s="86">
        <v>1</v>
      </c>
      <c r="I676" s="86">
        <v>11</v>
      </c>
      <c r="J676" s="86">
        <v>1</v>
      </c>
      <c r="K676" s="86">
        <v>14</v>
      </c>
      <c r="L676" s="86">
        <v>1</v>
      </c>
      <c r="M676" s="86">
        <v>9</v>
      </c>
      <c r="N676" s="86">
        <v>0</v>
      </c>
      <c r="O676" s="86">
        <v>5</v>
      </c>
      <c r="P676" s="86">
        <v>1</v>
      </c>
      <c r="Q676" s="86">
        <v>22</v>
      </c>
      <c r="R676" s="86">
        <v>1</v>
      </c>
      <c r="S676" s="86">
        <v>21</v>
      </c>
      <c r="T676" s="86">
        <v>0</v>
      </c>
      <c r="U676" s="86">
        <v>1</v>
      </c>
    </row>
    <row r="677" spans="1:21" x14ac:dyDescent="0.3">
      <c r="A677" s="82"/>
      <c r="B677" s="82"/>
      <c r="C677" s="82" t="s">
        <v>494</v>
      </c>
      <c r="D677" s="86">
        <v>12</v>
      </c>
      <c r="E677" s="86">
        <v>330</v>
      </c>
      <c r="F677" s="86">
        <v>10</v>
      </c>
      <c r="G677" s="86">
        <v>323</v>
      </c>
      <c r="H677" s="86">
        <v>2</v>
      </c>
      <c r="I677" s="86">
        <v>7</v>
      </c>
      <c r="J677" s="86">
        <v>0</v>
      </c>
      <c r="K677" s="86">
        <v>12</v>
      </c>
      <c r="L677" s="86">
        <v>0</v>
      </c>
      <c r="M677" s="86">
        <v>6</v>
      </c>
      <c r="N677" s="86">
        <v>0</v>
      </c>
      <c r="O677" s="86">
        <v>6</v>
      </c>
      <c r="P677" s="86">
        <v>5</v>
      </c>
      <c r="Q677" s="86">
        <v>53</v>
      </c>
      <c r="R677" s="86">
        <v>5</v>
      </c>
      <c r="S677" s="86">
        <v>49</v>
      </c>
      <c r="T677" s="86">
        <v>0</v>
      </c>
      <c r="U677" s="86">
        <v>4</v>
      </c>
    </row>
    <row r="678" spans="1:21" x14ac:dyDescent="0.3">
      <c r="A678" s="82" t="s">
        <v>56</v>
      </c>
      <c r="B678" s="82"/>
      <c r="C678" s="82"/>
      <c r="D678" s="86">
        <v>23</v>
      </c>
      <c r="E678" s="86">
        <v>1166</v>
      </c>
      <c r="F678" s="86">
        <v>17</v>
      </c>
      <c r="G678" s="86">
        <v>1122</v>
      </c>
      <c r="H678" s="86">
        <v>6</v>
      </c>
      <c r="I678" s="86">
        <v>44</v>
      </c>
      <c r="J678" s="86">
        <v>1</v>
      </c>
      <c r="K678" s="86">
        <v>57</v>
      </c>
      <c r="L678" s="86">
        <v>0</v>
      </c>
      <c r="M678" s="86">
        <v>18</v>
      </c>
      <c r="N678" s="86">
        <v>1</v>
      </c>
      <c r="O678" s="86">
        <v>39</v>
      </c>
      <c r="P678" s="86">
        <v>2</v>
      </c>
      <c r="Q678" s="86">
        <v>58</v>
      </c>
      <c r="R678" s="86">
        <v>2</v>
      </c>
      <c r="S678" s="86">
        <v>45</v>
      </c>
      <c r="T678" s="86">
        <v>0</v>
      </c>
      <c r="U678" s="86">
        <v>13</v>
      </c>
    </row>
    <row r="679" spans="1:21" x14ac:dyDescent="0.3">
      <c r="A679" s="82"/>
      <c r="B679" s="82" t="s">
        <v>480</v>
      </c>
      <c r="C679" s="82"/>
      <c r="D679" s="86">
        <v>1</v>
      </c>
      <c r="E679" s="86">
        <v>152</v>
      </c>
      <c r="F679" s="86">
        <v>1</v>
      </c>
      <c r="G679" s="86">
        <v>145</v>
      </c>
      <c r="H679" s="86">
        <v>0</v>
      </c>
      <c r="I679" s="86">
        <v>7</v>
      </c>
      <c r="J679" s="86">
        <v>0</v>
      </c>
      <c r="K679" s="86">
        <v>32</v>
      </c>
      <c r="L679" s="86">
        <v>0</v>
      </c>
      <c r="M679" s="86">
        <v>17</v>
      </c>
      <c r="N679" s="86">
        <v>0</v>
      </c>
      <c r="O679" s="86">
        <v>15</v>
      </c>
      <c r="P679" s="86">
        <v>0</v>
      </c>
      <c r="Q679" s="86">
        <v>12</v>
      </c>
      <c r="R679" s="86">
        <v>0</v>
      </c>
      <c r="S679" s="86">
        <v>8</v>
      </c>
      <c r="T679" s="86">
        <v>0</v>
      </c>
      <c r="U679" s="86">
        <v>4</v>
      </c>
    </row>
    <row r="680" spans="1:21" x14ac:dyDescent="0.3">
      <c r="A680" s="82"/>
      <c r="B680" s="82" t="s">
        <v>481</v>
      </c>
      <c r="C680" s="82"/>
      <c r="D680" s="86">
        <v>2</v>
      </c>
      <c r="E680" s="86">
        <v>405</v>
      </c>
      <c r="F680" s="86">
        <v>1</v>
      </c>
      <c r="G680" s="86">
        <v>394</v>
      </c>
      <c r="H680" s="86">
        <v>1</v>
      </c>
      <c r="I680" s="86">
        <v>11</v>
      </c>
      <c r="J680" s="86">
        <v>0</v>
      </c>
      <c r="K680" s="86">
        <v>10</v>
      </c>
      <c r="L680" s="86">
        <v>0</v>
      </c>
      <c r="M680" s="86">
        <v>0</v>
      </c>
      <c r="N680" s="86">
        <v>0</v>
      </c>
      <c r="O680" s="86">
        <v>10</v>
      </c>
      <c r="P680" s="86">
        <v>1</v>
      </c>
      <c r="Q680" s="86">
        <v>17</v>
      </c>
      <c r="R680" s="86">
        <v>1</v>
      </c>
      <c r="S680" s="86">
        <v>12</v>
      </c>
      <c r="T680" s="86">
        <v>0</v>
      </c>
      <c r="U680" s="86">
        <v>5</v>
      </c>
    </row>
    <row r="681" spans="1:21" x14ac:dyDescent="0.3">
      <c r="A681" s="82"/>
      <c r="B681" s="82" t="s">
        <v>482</v>
      </c>
      <c r="C681" s="82"/>
      <c r="D681" s="86">
        <v>0</v>
      </c>
      <c r="E681" s="86">
        <v>1</v>
      </c>
      <c r="F681" s="86">
        <v>0</v>
      </c>
      <c r="G681" s="86">
        <v>1</v>
      </c>
      <c r="H681" s="86">
        <v>0</v>
      </c>
      <c r="I681" s="86">
        <v>0</v>
      </c>
      <c r="J681" s="86">
        <v>0</v>
      </c>
      <c r="K681" s="86">
        <v>2</v>
      </c>
      <c r="L681" s="86">
        <v>0</v>
      </c>
      <c r="M681" s="86">
        <v>0</v>
      </c>
      <c r="N681" s="86">
        <v>0</v>
      </c>
      <c r="O681" s="86">
        <v>2</v>
      </c>
      <c r="P681" s="86">
        <v>0</v>
      </c>
      <c r="Q681" s="86">
        <v>2</v>
      </c>
      <c r="R681" s="86">
        <v>0</v>
      </c>
      <c r="S681" s="86">
        <v>1</v>
      </c>
      <c r="T681" s="86">
        <v>0</v>
      </c>
      <c r="U681" s="86">
        <v>1</v>
      </c>
    </row>
    <row r="682" spans="1:21" x14ac:dyDescent="0.3">
      <c r="A682" s="82"/>
      <c r="B682" s="82" t="s">
        <v>483</v>
      </c>
      <c r="C682" s="82"/>
      <c r="D682" s="86">
        <v>3</v>
      </c>
      <c r="E682" s="86">
        <v>140</v>
      </c>
      <c r="F682" s="86">
        <v>3</v>
      </c>
      <c r="G682" s="86">
        <v>134</v>
      </c>
      <c r="H682" s="86">
        <v>0</v>
      </c>
      <c r="I682" s="86">
        <v>6</v>
      </c>
      <c r="J682" s="86">
        <v>1</v>
      </c>
      <c r="K682" s="86">
        <v>9</v>
      </c>
      <c r="L682" s="86">
        <v>0</v>
      </c>
      <c r="M682" s="86">
        <v>0</v>
      </c>
      <c r="N682" s="86">
        <v>1</v>
      </c>
      <c r="O682" s="86">
        <v>9</v>
      </c>
      <c r="P682" s="86">
        <v>0</v>
      </c>
      <c r="Q682" s="86">
        <v>5</v>
      </c>
      <c r="R682" s="86">
        <v>0</v>
      </c>
      <c r="S682" s="86">
        <v>5</v>
      </c>
      <c r="T682" s="86">
        <v>0</v>
      </c>
      <c r="U682" s="86">
        <v>0</v>
      </c>
    </row>
    <row r="683" spans="1:21" x14ac:dyDescent="0.3">
      <c r="A683" s="82"/>
      <c r="B683" s="82" t="s">
        <v>70</v>
      </c>
      <c r="C683" s="82"/>
      <c r="D683" s="86">
        <v>17</v>
      </c>
      <c r="E683" s="86">
        <v>468</v>
      </c>
      <c r="F683" s="86">
        <v>12</v>
      </c>
      <c r="G683" s="86">
        <v>448</v>
      </c>
      <c r="H683" s="86">
        <v>5</v>
      </c>
      <c r="I683" s="86">
        <v>20</v>
      </c>
      <c r="J683" s="86">
        <v>0</v>
      </c>
      <c r="K683" s="86">
        <v>4</v>
      </c>
      <c r="L683" s="86">
        <v>0</v>
      </c>
      <c r="M683" s="86">
        <v>1</v>
      </c>
      <c r="N683" s="86">
        <v>0</v>
      </c>
      <c r="O683" s="86">
        <v>3</v>
      </c>
      <c r="P683" s="86">
        <v>1</v>
      </c>
      <c r="Q683" s="86">
        <v>22</v>
      </c>
      <c r="R683" s="86">
        <v>1</v>
      </c>
      <c r="S683" s="86">
        <v>19</v>
      </c>
      <c r="T683" s="86">
        <v>0</v>
      </c>
      <c r="U683" s="86">
        <v>3</v>
      </c>
    </row>
    <row r="684" spans="1:21" x14ac:dyDescent="0.3">
      <c r="A684" s="82"/>
      <c r="B684" s="82"/>
      <c r="C684" s="82" t="s">
        <v>495</v>
      </c>
      <c r="D684" s="86">
        <v>7</v>
      </c>
      <c r="E684" s="86">
        <v>211</v>
      </c>
      <c r="F684" s="86">
        <v>5</v>
      </c>
      <c r="G684" s="86">
        <v>196</v>
      </c>
      <c r="H684" s="86">
        <v>2</v>
      </c>
      <c r="I684" s="86">
        <v>15</v>
      </c>
      <c r="J684" s="86">
        <v>0</v>
      </c>
      <c r="K684" s="86">
        <v>2</v>
      </c>
      <c r="L684" s="86">
        <v>0</v>
      </c>
      <c r="M684" s="86">
        <v>0</v>
      </c>
      <c r="N684" s="86">
        <v>0</v>
      </c>
      <c r="O684" s="86">
        <v>2</v>
      </c>
      <c r="P684" s="86">
        <v>1</v>
      </c>
      <c r="Q684" s="86">
        <v>13</v>
      </c>
      <c r="R684" s="86">
        <v>1</v>
      </c>
      <c r="S684" s="86">
        <v>10</v>
      </c>
      <c r="T684" s="86">
        <v>0</v>
      </c>
      <c r="U684" s="86">
        <v>3</v>
      </c>
    </row>
    <row r="685" spans="1:21" x14ac:dyDescent="0.3">
      <c r="A685" s="82"/>
      <c r="B685" s="82"/>
      <c r="C685" s="82" t="s">
        <v>494</v>
      </c>
      <c r="D685" s="86">
        <v>10</v>
      </c>
      <c r="E685" s="86">
        <v>257</v>
      </c>
      <c r="F685" s="86">
        <v>7</v>
      </c>
      <c r="G685" s="86">
        <v>252</v>
      </c>
      <c r="H685" s="86">
        <v>3</v>
      </c>
      <c r="I685" s="86">
        <v>5</v>
      </c>
      <c r="J685" s="86">
        <v>0</v>
      </c>
      <c r="K685" s="86">
        <v>2</v>
      </c>
      <c r="L685" s="86">
        <v>0</v>
      </c>
      <c r="M685" s="86">
        <v>1</v>
      </c>
      <c r="N685" s="86">
        <v>0</v>
      </c>
      <c r="O685" s="86">
        <v>1</v>
      </c>
      <c r="P685" s="86">
        <v>0</v>
      </c>
      <c r="Q685" s="86">
        <v>9</v>
      </c>
      <c r="R685" s="86">
        <v>0</v>
      </c>
      <c r="S685" s="86">
        <v>9</v>
      </c>
      <c r="T685" s="86">
        <v>0</v>
      </c>
      <c r="U685" s="86">
        <v>0</v>
      </c>
    </row>
    <row r="686" spans="1:21" x14ac:dyDescent="0.3">
      <c r="A686" s="82" t="s">
        <v>57</v>
      </c>
      <c r="B686" s="82"/>
      <c r="C686" s="82"/>
      <c r="D686" s="86">
        <v>17</v>
      </c>
      <c r="E686" s="86">
        <v>482</v>
      </c>
      <c r="F686" s="86">
        <v>14</v>
      </c>
      <c r="G686" s="86">
        <v>456</v>
      </c>
      <c r="H686" s="86">
        <v>3</v>
      </c>
      <c r="I686" s="86">
        <v>26</v>
      </c>
      <c r="J686" s="86">
        <v>0</v>
      </c>
      <c r="K686" s="86">
        <v>9</v>
      </c>
      <c r="L686" s="86">
        <v>0</v>
      </c>
      <c r="M686" s="86">
        <v>2</v>
      </c>
      <c r="N686" s="86">
        <v>0</v>
      </c>
      <c r="O686" s="86">
        <v>7</v>
      </c>
      <c r="P686" s="86">
        <v>7</v>
      </c>
      <c r="Q686" s="86">
        <v>44</v>
      </c>
      <c r="R686" s="86">
        <v>4</v>
      </c>
      <c r="S686" s="86">
        <v>34</v>
      </c>
      <c r="T686" s="86">
        <v>3</v>
      </c>
      <c r="U686" s="86">
        <v>10</v>
      </c>
    </row>
    <row r="687" spans="1:21" x14ac:dyDescent="0.3">
      <c r="A687" s="82"/>
      <c r="B687" s="82" t="s">
        <v>484</v>
      </c>
      <c r="C687" s="82"/>
      <c r="D687" s="86">
        <v>1</v>
      </c>
      <c r="E687" s="86">
        <v>36</v>
      </c>
      <c r="F687" s="86">
        <v>1</v>
      </c>
      <c r="G687" s="86">
        <v>30</v>
      </c>
      <c r="H687" s="86">
        <v>0</v>
      </c>
      <c r="I687" s="86">
        <v>6</v>
      </c>
      <c r="J687" s="86">
        <v>0</v>
      </c>
      <c r="K687" s="86">
        <v>0</v>
      </c>
      <c r="L687" s="86">
        <v>0</v>
      </c>
      <c r="M687" s="86">
        <v>0</v>
      </c>
      <c r="N687" s="86">
        <v>0</v>
      </c>
      <c r="O687" s="86">
        <v>0</v>
      </c>
      <c r="P687" s="86">
        <v>0</v>
      </c>
      <c r="Q687" s="86">
        <v>6</v>
      </c>
      <c r="R687" s="86">
        <v>0</v>
      </c>
      <c r="S687" s="86">
        <v>6</v>
      </c>
      <c r="T687" s="86">
        <v>0</v>
      </c>
      <c r="U687" s="86">
        <v>0</v>
      </c>
    </row>
    <row r="688" spans="1:21" x14ac:dyDescent="0.3">
      <c r="A688" s="82"/>
      <c r="B688" s="82" t="s">
        <v>485</v>
      </c>
      <c r="C688" s="82"/>
      <c r="D688" s="86">
        <v>0</v>
      </c>
      <c r="E688" s="86">
        <v>12</v>
      </c>
      <c r="F688" s="86">
        <v>0</v>
      </c>
      <c r="G688" s="86">
        <v>12</v>
      </c>
      <c r="H688" s="86">
        <v>0</v>
      </c>
      <c r="I688" s="86">
        <v>0</v>
      </c>
      <c r="J688" s="86">
        <v>0</v>
      </c>
      <c r="K688" s="86">
        <v>1</v>
      </c>
      <c r="L688" s="86">
        <v>0</v>
      </c>
      <c r="M688" s="86">
        <v>1</v>
      </c>
      <c r="N688" s="86">
        <v>0</v>
      </c>
      <c r="O688" s="86">
        <v>0</v>
      </c>
      <c r="P688" s="86">
        <v>0</v>
      </c>
      <c r="Q688" s="86">
        <v>0</v>
      </c>
      <c r="R688" s="86">
        <v>0</v>
      </c>
      <c r="S688" s="86">
        <v>0</v>
      </c>
      <c r="T688" s="86">
        <v>0</v>
      </c>
      <c r="U688" s="86">
        <v>0</v>
      </c>
    </row>
    <row r="689" spans="1:21" x14ac:dyDescent="0.3">
      <c r="A689" s="82"/>
      <c r="B689" s="82" t="s">
        <v>70</v>
      </c>
      <c r="C689" s="82"/>
      <c r="D689" s="86">
        <v>16</v>
      </c>
      <c r="E689" s="86">
        <v>434</v>
      </c>
      <c r="F689" s="86">
        <v>13</v>
      </c>
      <c r="G689" s="86">
        <v>414</v>
      </c>
      <c r="H689" s="86">
        <v>3</v>
      </c>
      <c r="I689" s="86">
        <v>20</v>
      </c>
      <c r="J689" s="86">
        <v>0</v>
      </c>
      <c r="K689" s="86">
        <v>8</v>
      </c>
      <c r="L689" s="86">
        <v>0</v>
      </c>
      <c r="M689" s="86">
        <v>1</v>
      </c>
      <c r="N689" s="86">
        <v>0</v>
      </c>
      <c r="O689" s="86">
        <v>7</v>
      </c>
      <c r="P689" s="86">
        <v>7</v>
      </c>
      <c r="Q689" s="86">
        <v>38</v>
      </c>
      <c r="R689" s="86">
        <v>4</v>
      </c>
      <c r="S689" s="86">
        <v>28</v>
      </c>
      <c r="T689" s="86">
        <v>3</v>
      </c>
      <c r="U689" s="86">
        <v>10</v>
      </c>
    </row>
    <row r="690" spans="1:21" x14ac:dyDescent="0.3">
      <c r="A690" s="82"/>
      <c r="B690" s="82"/>
      <c r="C690" s="82" t="s">
        <v>495</v>
      </c>
      <c r="D690" s="86">
        <v>5</v>
      </c>
      <c r="E690" s="86">
        <v>323</v>
      </c>
      <c r="F690" s="86">
        <v>4</v>
      </c>
      <c r="G690" s="86">
        <v>305</v>
      </c>
      <c r="H690" s="86">
        <v>1</v>
      </c>
      <c r="I690" s="86">
        <v>18</v>
      </c>
      <c r="J690" s="86">
        <v>0</v>
      </c>
      <c r="K690" s="86">
        <v>8</v>
      </c>
      <c r="L690" s="86">
        <v>0</v>
      </c>
      <c r="M690" s="86">
        <v>1</v>
      </c>
      <c r="N690" s="86">
        <v>0</v>
      </c>
      <c r="O690" s="86">
        <v>7</v>
      </c>
      <c r="P690" s="86">
        <v>5</v>
      </c>
      <c r="Q690" s="86">
        <v>27</v>
      </c>
      <c r="R690" s="86">
        <v>2</v>
      </c>
      <c r="S690" s="86">
        <v>19</v>
      </c>
      <c r="T690" s="86">
        <v>3</v>
      </c>
      <c r="U690" s="86">
        <v>8</v>
      </c>
    </row>
    <row r="691" spans="1:21" x14ac:dyDescent="0.3">
      <c r="A691" s="82"/>
      <c r="B691" s="82"/>
      <c r="C691" s="82" t="s">
        <v>494</v>
      </c>
      <c r="D691" s="86">
        <v>11</v>
      </c>
      <c r="E691" s="86">
        <v>111</v>
      </c>
      <c r="F691" s="86">
        <v>9</v>
      </c>
      <c r="G691" s="86">
        <v>109</v>
      </c>
      <c r="H691" s="86">
        <v>2</v>
      </c>
      <c r="I691" s="86">
        <v>2</v>
      </c>
      <c r="J691" s="86">
        <v>0</v>
      </c>
      <c r="K691" s="86">
        <v>0</v>
      </c>
      <c r="L691" s="86">
        <v>0</v>
      </c>
      <c r="M691" s="86">
        <v>0</v>
      </c>
      <c r="N691" s="86">
        <v>0</v>
      </c>
      <c r="O691" s="86">
        <v>0</v>
      </c>
      <c r="P691" s="86">
        <v>2</v>
      </c>
      <c r="Q691" s="86">
        <v>11</v>
      </c>
      <c r="R691" s="86">
        <v>2</v>
      </c>
      <c r="S691" s="86">
        <v>9</v>
      </c>
      <c r="T691" s="86">
        <v>0</v>
      </c>
      <c r="U691" s="86">
        <v>2</v>
      </c>
    </row>
    <row r="692" spans="1:21" x14ac:dyDescent="0.3">
      <c r="A692" s="83" t="s">
        <v>505</v>
      </c>
      <c r="B692" s="83"/>
      <c r="C692" s="83"/>
      <c r="D692" s="86">
        <v>2486</v>
      </c>
      <c r="E692" s="86">
        <v>188095</v>
      </c>
      <c r="F692" s="86">
        <v>1955</v>
      </c>
      <c r="G692" s="86">
        <v>180659</v>
      </c>
      <c r="H692" s="86">
        <v>531</v>
      </c>
      <c r="I692" s="86">
        <v>7436</v>
      </c>
      <c r="J692" s="86">
        <v>140</v>
      </c>
      <c r="K692" s="86">
        <v>7625</v>
      </c>
      <c r="L692" s="86">
        <v>32</v>
      </c>
      <c r="M692" s="86">
        <v>2049</v>
      </c>
      <c r="N692" s="86">
        <v>108</v>
      </c>
      <c r="O692" s="86">
        <v>5576</v>
      </c>
      <c r="P692" s="86">
        <v>619</v>
      </c>
      <c r="Q692" s="86">
        <v>11465</v>
      </c>
      <c r="R692" s="86">
        <v>534</v>
      </c>
      <c r="S692" s="86">
        <v>9304</v>
      </c>
      <c r="T692" s="86">
        <v>85</v>
      </c>
      <c r="U692" s="86">
        <v>2161</v>
      </c>
    </row>
    <row r="693" spans="1:21" ht="5.25" customHeight="1" x14ac:dyDescent="0.3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</row>
    <row r="694" spans="1:21" ht="21" customHeight="1" x14ac:dyDescent="0.35">
      <c r="A694" s="95" t="s">
        <v>651</v>
      </c>
      <c r="B694" s="98"/>
      <c r="C694" s="98"/>
      <c r="D694" s="98"/>
      <c r="E694" s="98"/>
      <c r="F694" s="98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</row>
    <row r="695" spans="1:21" ht="21" customHeight="1" x14ac:dyDescent="0.35">
      <c r="A695" s="95" t="s">
        <v>652</v>
      </c>
      <c r="B695" s="88"/>
      <c r="C695" s="88"/>
      <c r="D695" s="88"/>
      <c r="E695" s="88"/>
      <c r="F695" s="88"/>
      <c r="G695" s="88"/>
      <c r="H695" s="88"/>
      <c r="I695"/>
      <c r="J695"/>
      <c r="K695"/>
      <c r="L695"/>
      <c r="M695"/>
      <c r="N695"/>
      <c r="O695"/>
      <c r="P695"/>
      <c r="Q695"/>
      <c r="R695"/>
      <c r="S695"/>
      <c r="T695"/>
      <c r="U695"/>
    </row>
    <row r="696" spans="1:21" ht="21" customHeight="1" x14ac:dyDescent="0.35">
      <c r="A696" s="95" t="s">
        <v>653</v>
      </c>
      <c r="B696" s="88"/>
      <c r="C696" s="88"/>
      <c r="D696" s="88"/>
      <c r="E696" s="88"/>
      <c r="F696" s="88"/>
      <c r="G696" s="88"/>
      <c r="H696" s="88"/>
      <c r="I696"/>
      <c r="J696"/>
      <c r="K696"/>
      <c r="L696"/>
      <c r="M696"/>
      <c r="N696"/>
      <c r="O696"/>
      <c r="P696"/>
      <c r="Q696"/>
      <c r="R696"/>
      <c r="S696"/>
      <c r="T696"/>
      <c r="U696"/>
    </row>
    <row r="697" spans="1:21" ht="15.5" x14ac:dyDescent="0.3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</row>
    <row r="698" spans="1:21" ht="15.5" x14ac:dyDescent="0.3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</row>
    <row r="699" spans="1:21" ht="15.5" x14ac:dyDescent="0.3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</row>
    <row r="700" spans="1:21" ht="15.5" x14ac:dyDescent="0.3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</row>
    <row r="701" spans="1:21" ht="15.5" x14ac:dyDescent="0.3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</row>
    <row r="702" spans="1:21" ht="15.5" x14ac:dyDescent="0.3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</row>
    <row r="703" spans="1:21" ht="15.5" x14ac:dyDescent="0.3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</row>
    <row r="704" spans="1:21" ht="15.5" x14ac:dyDescent="0.3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</row>
    <row r="705" spans="1:21" ht="15.5" x14ac:dyDescent="0.3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</row>
    <row r="706" spans="1:21" ht="15.5" x14ac:dyDescent="0.3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</row>
    <row r="707" spans="1:21" ht="15.5" x14ac:dyDescent="0.3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</row>
    <row r="708" spans="1:21" ht="15.5" x14ac:dyDescent="0.3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</row>
    <row r="709" spans="1:21" ht="15.5" x14ac:dyDescent="0.3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</row>
    <row r="710" spans="1:21" ht="15.5" x14ac:dyDescent="0.3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</row>
    <row r="711" spans="1:21" ht="15.5" x14ac:dyDescent="0.3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</row>
    <row r="712" spans="1:21" ht="15.5" x14ac:dyDescent="0.3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</row>
    <row r="713" spans="1:21" ht="15.5" x14ac:dyDescent="0.3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</row>
    <row r="714" spans="1:21" ht="15.5" x14ac:dyDescent="0.3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</row>
    <row r="715" spans="1:21" ht="15.5" x14ac:dyDescent="0.3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</row>
    <row r="716" spans="1:21" ht="15.5" x14ac:dyDescent="0.3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</row>
    <row r="717" spans="1:21" ht="15.5" x14ac:dyDescent="0.3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</row>
    <row r="718" spans="1:21" ht="15.5" x14ac:dyDescent="0.3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</row>
    <row r="719" spans="1:21" ht="15.5" x14ac:dyDescent="0.3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</row>
    <row r="720" spans="1:21" ht="15.5" x14ac:dyDescent="0.3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</row>
    <row r="721" spans="1:21" ht="15.5" x14ac:dyDescent="0.3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</row>
    <row r="722" spans="1:21" ht="15.5" x14ac:dyDescent="0.3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</row>
    <row r="723" spans="1:21" ht="15.5" x14ac:dyDescent="0.3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</row>
    <row r="724" spans="1:21" ht="15.5" x14ac:dyDescent="0.3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</row>
    <row r="725" spans="1:21" ht="15.5" x14ac:dyDescent="0.3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</row>
    <row r="726" spans="1:21" ht="15.5" x14ac:dyDescent="0.3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</row>
    <row r="727" spans="1:21" ht="15.5" x14ac:dyDescent="0.3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</row>
    <row r="728" spans="1:21" ht="15.5" x14ac:dyDescent="0.3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</row>
    <row r="729" spans="1:21" ht="15.5" x14ac:dyDescent="0.3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</row>
    <row r="730" spans="1:21" ht="15.5" x14ac:dyDescent="0.3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</row>
    <row r="731" spans="1:21" ht="15.5" x14ac:dyDescent="0.3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</row>
    <row r="732" spans="1:21" ht="15.5" x14ac:dyDescent="0.3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</row>
    <row r="733" spans="1:21" ht="15.5" x14ac:dyDescent="0.3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</row>
    <row r="734" spans="1:21" ht="15.5" x14ac:dyDescent="0.3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</row>
    <row r="735" spans="1:21" ht="15.5" x14ac:dyDescent="0.3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</row>
    <row r="736" spans="1:21" ht="15.5" x14ac:dyDescent="0.3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</row>
    <row r="737" spans="1:21" ht="15.5" x14ac:dyDescent="0.3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</row>
    <row r="738" spans="1:21" ht="15.5" x14ac:dyDescent="0.3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</row>
    <row r="739" spans="1:21" ht="15.5" x14ac:dyDescent="0.3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</row>
    <row r="740" spans="1:21" ht="15.5" x14ac:dyDescent="0.3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</row>
    <row r="741" spans="1:21" ht="15.5" x14ac:dyDescent="0.3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</row>
    <row r="742" spans="1:21" ht="15.5" x14ac:dyDescent="0.3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</row>
    <row r="743" spans="1:21" ht="15.5" x14ac:dyDescent="0.3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</row>
    <row r="744" spans="1:21" ht="15.5" x14ac:dyDescent="0.3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</row>
    <row r="745" spans="1:21" ht="15.5" x14ac:dyDescent="0.3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</row>
    <row r="746" spans="1:21" ht="15.5" x14ac:dyDescent="0.3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</row>
    <row r="747" spans="1:21" ht="15.5" x14ac:dyDescent="0.3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</row>
    <row r="748" spans="1:21" ht="15.5" x14ac:dyDescent="0.3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</row>
    <row r="749" spans="1:21" ht="15.5" x14ac:dyDescent="0.3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</row>
    <row r="750" spans="1:21" ht="15.5" x14ac:dyDescent="0.3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</row>
    <row r="751" spans="1:21" ht="15.5" x14ac:dyDescent="0.3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</row>
    <row r="752" spans="1:21" ht="15.5" x14ac:dyDescent="0.3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</row>
    <row r="753" spans="1:21" ht="15.5" x14ac:dyDescent="0.3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</row>
    <row r="754" spans="1:21" ht="15.5" x14ac:dyDescent="0.3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</row>
    <row r="755" spans="1:21" ht="15.5" x14ac:dyDescent="0.3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</row>
    <row r="756" spans="1:21" ht="15.5" x14ac:dyDescent="0.3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</row>
    <row r="757" spans="1:21" ht="15.5" x14ac:dyDescent="0.3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</row>
    <row r="758" spans="1:21" ht="15.5" x14ac:dyDescent="0.3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</row>
    <row r="759" spans="1:21" ht="15.5" x14ac:dyDescent="0.3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</row>
    <row r="760" spans="1:21" ht="15.5" x14ac:dyDescent="0.3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</row>
    <row r="761" spans="1:21" ht="15.5" x14ac:dyDescent="0.3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</row>
    <row r="762" spans="1:21" ht="15.5" x14ac:dyDescent="0.3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</row>
    <row r="763" spans="1:21" ht="15.5" x14ac:dyDescent="0.3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</row>
    <row r="764" spans="1:21" ht="15.5" x14ac:dyDescent="0.3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</row>
    <row r="765" spans="1:21" ht="15.5" x14ac:dyDescent="0.3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</row>
    <row r="766" spans="1:21" ht="15.5" x14ac:dyDescent="0.35">
      <c r="A766"/>
      <c r="B766"/>
      <c r="C766"/>
      <c r="D766" s="64"/>
      <c r="E766" s="64"/>
      <c r="F766" s="64"/>
      <c r="G766" s="64"/>
      <c r="H766" s="64"/>
      <c r="I766" s="64"/>
      <c r="J766" s="64"/>
      <c r="K766" s="64"/>
      <c r="L766" s="64"/>
    </row>
    <row r="767" spans="1:21" ht="15.5" x14ac:dyDescent="0.35">
      <c r="A767"/>
      <c r="B767"/>
      <c r="C767"/>
      <c r="D767" s="64"/>
      <c r="E767" s="64"/>
      <c r="F767" s="64"/>
      <c r="G767" s="64"/>
      <c r="H767" s="64"/>
      <c r="I767" s="64"/>
      <c r="J767" s="64"/>
      <c r="K767" s="64"/>
      <c r="L767" s="64"/>
    </row>
    <row r="768" spans="1:21" ht="15.5" x14ac:dyDescent="0.35">
      <c r="A768"/>
      <c r="B768"/>
      <c r="C768"/>
      <c r="D768" s="64"/>
      <c r="E768" s="64"/>
      <c r="F768" s="64"/>
      <c r="G768" s="64"/>
      <c r="H768" s="64"/>
      <c r="I768" s="64"/>
      <c r="J768" s="64"/>
      <c r="K768" s="64"/>
      <c r="L768" s="64"/>
    </row>
    <row r="769" spans="1:12" ht="15.5" x14ac:dyDescent="0.35">
      <c r="A769"/>
      <c r="B769"/>
      <c r="C769"/>
      <c r="D769" s="64"/>
      <c r="E769" s="64"/>
      <c r="F769" s="64"/>
      <c r="G769" s="64"/>
      <c r="H769" s="64"/>
      <c r="I769" s="64"/>
      <c r="J769" s="64"/>
      <c r="K769" s="64"/>
      <c r="L769" s="64"/>
    </row>
    <row r="770" spans="1:12" ht="15.5" x14ac:dyDescent="0.35">
      <c r="A770"/>
      <c r="B770"/>
      <c r="C770"/>
      <c r="D770" s="64"/>
      <c r="E770" s="64"/>
      <c r="F770" s="64"/>
      <c r="G770" s="64"/>
      <c r="H770" s="64"/>
      <c r="I770" s="64"/>
      <c r="J770" s="64"/>
      <c r="K770" s="64"/>
      <c r="L770" s="64"/>
    </row>
    <row r="771" spans="1:12" ht="15.5" x14ac:dyDescent="0.35">
      <c r="A771"/>
      <c r="B771"/>
      <c r="C771"/>
      <c r="D771" s="64"/>
      <c r="E771" s="64"/>
      <c r="F771" s="64"/>
      <c r="G771" s="64"/>
      <c r="H771" s="64"/>
      <c r="I771" s="64"/>
      <c r="J771" s="64"/>
      <c r="K771" s="64"/>
      <c r="L771" s="64"/>
    </row>
    <row r="772" spans="1:12" ht="15.5" x14ac:dyDescent="0.35">
      <c r="A772"/>
      <c r="B772"/>
      <c r="C772"/>
      <c r="D772" s="64"/>
      <c r="E772" s="64"/>
      <c r="F772" s="64"/>
      <c r="G772" s="64"/>
      <c r="H772" s="64"/>
      <c r="I772" s="64"/>
      <c r="J772" s="64"/>
      <c r="K772" s="64"/>
      <c r="L772" s="64"/>
    </row>
    <row r="773" spans="1:12" ht="15.5" x14ac:dyDescent="0.35">
      <c r="A773"/>
      <c r="B773"/>
      <c r="C773"/>
      <c r="D773" s="64"/>
      <c r="E773" s="64"/>
      <c r="F773" s="64"/>
      <c r="G773" s="64"/>
      <c r="H773" s="64"/>
      <c r="I773" s="64"/>
      <c r="J773" s="64"/>
      <c r="K773" s="64"/>
      <c r="L773" s="64"/>
    </row>
    <row r="774" spans="1:12" ht="15.5" x14ac:dyDescent="0.35">
      <c r="A774"/>
      <c r="B774"/>
      <c r="C774"/>
      <c r="D774" s="64"/>
      <c r="E774" s="64"/>
      <c r="F774" s="64"/>
      <c r="G774" s="64"/>
      <c r="H774" s="64"/>
      <c r="I774" s="64"/>
      <c r="J774" s="64"/>
      <c r="K774" s="64"/>
      <c r="L774" s="64"/>
    </row>
    <row r="775" spans="1:12" ht="15.5" x14ac:dyDescent="0.35">
      <c r="A775"/>
      <c r="B775"/>
      <c r="C775"/>
      <c r="D775" s="64"/>
      <c r="E775" s="64"/>
      <c r="F775" s="64"/>
      <c r="G775" s="64"/>
      <c r="H775" s="64"/>
      <c r="I775" s="64"/>
      <c r="J775" s="64"/>
      <c r="K775" s="64"/>
      <c r="L775" s="64"/>
    </row>
    <row r="776" spans="1:12" ht="15.5" x14ac:dyDescent="0.35">
      <c r="A776"/>
      <c r="B776"/>
      <c r="C776"/>
      <c r="D776" s="64"/>
      <c r="E776" s="64"/>
      <c r="F776" s="64"/>
      <c r="G776" s="64"/>
      <c r="H776" s="64"/>
      <c r="I776" s="64"/>
      <c r="J776" s="64"/>
      <c r="K776" s="64"/>
      <c r="L776" s="64"/>
    </row>
    <row r="777" spans="1:12" ht="15.5" x14ac:dyDescent="0.35">
      <c r="A777"/>
      <c r="B777"/>
      <c r="C777"/>
      <c r="D777" s="64"/>
      <c r="E777" s="64"/>
      <c r="F777" s="64"/>
      <c r="G777" s="64"/>
      <c r="H777" s="64"/>
      <c r="I777" s="64"/>
      <c r="J777" s="64"/>
      <c r="K777" s="64"/>
      <c r="L777" s="64"/>
    </row>
    <row r="778" spans="1:12" ht="15.5" x14ac:dyDescent="0.35">
      <c r="A778"/>
      <c r="B778"/>
      <c r="C778"/>
      <c r="D778" s="64"/>
      <c r="E778" s="64"/>
      <c r="F778" s="64"/>
      <c r="G778" s="64"/>
      <c r="H778" s="64"/>
      <c r="I778" s="64"/>
      <c r="J778" s="64"/>
      <c r="K778" s="64"/>
      <c r="L778" s="64"/>
    </row>
    <row r="779" spans="1:12" ht="15.5" x14ac:dyDescent="0.35">
      <c r="A779"/>
      <c r="B779"/>
      <c r="C779"/>
      <c r="D779" s="64"/>
      <c r="E779" s="64"/>
      <c r="F779" s="64"/>
      <c r="G779" s="64"/>
      <c r="H779" s="64"/>
      <c r="I779" s="64"/>
      <c r="J779" s="64"/>
      <c r="K779" s="64"/>
      <c r="L779" s="64"/>
    </row>
    <row r="780" spans="1:12" ht="15.5" x14ac:dyDescent="0.35">
      <c r="A780"/>
      <c r="B780"/>
      <c r="C780"/>
      <c r="D780" s="64"/>
      <c r="E780" s="64"/>
      <c r="F780" s="64"/>
      <c r="G780" s="64"/>
      <c r="H780" s="64"/>
      <c r="I780" s="64"/>
      <c r="J780" s="64"/>
      <c r="K780" s="64"/>
      <c r="L780" s="64"/>
    </row>
    <row r="781" spans="1:12" ht="15.5" x14ac:dyDescent="0.35">
      <c r="A781"/>
      <c r="B781"/>
      <c r="C781"/>
      <c r="D781" s="64"/>
      <c r="E781" s="64"/>
      <c r="F781" s="64"/>
      <c r="G781" s="64"/>
      <c r="H781" s="64"/>
      <c r="I781" s="64"/>
      <c r="J781" s="64"/>
      <c r="K781" s="64"/>
      <c r="L781" s="64"/>
    </row>
    <row r="782" spans="1:12" ht="15.5" x14ac:dyDescent="0.35">
      <c r="A782"/>
      <c r="B782"/>
      <c r="C782"/>
      <c r="D782" s="64"/>
      <c r="E782" s="64"/>
      <c r="F782" s="64"/>
      <c r="G782" s="64"/>
      <c r="H782" s="64"/>
      <c r="I782" s="64"/>
      <c r="J782" s="64"/>
      <c r="K782" s="64"/>
      <c r="L782" s="64"/>
    </row>
    <row r="783" spans="1:12" ht="15.5" x14ac:dyDescent="0.35">
      <c r="A783"/>
      <c r="B783"/>
      <c r="C783"/>
      <c r="D783" s="64"/>
      <c r="E783" s="64"/>
      <c r="F783" s="64"/>
      <c r="G783" s="64"/>
      <c r="H783" s="64"/>
      <c r="I783" s="64"/>
      <c r="J783" s="64"/>
      <c r="K783" s="64"/>
      <c r="L783" s="64"/>
    </row>
    <row r="784" spans="1:12" ht="15.5" x14ac:dyDescent="0.35">
      <c r="A784"/>
      <c r="B784"/>
      <c r="C784"/>
      <c r="D784" s="64"/>
      <c r="E784" s="64"/>
      <c r="F784" s="64"/>
      <c r="G784" s="64"/>
      <c r="H784" s="64"/>
      <c r="I784" s="64"/>
      <c r="J784" s="64"/>
      <c r="K784" s="64"/>
      <c r="L784" s="64"/>
    </row>
    <row r="785" spans="1:12" ht="15.5" x14ac:dyDescent="0.35">
      <c r="A785"/>
      <c r="B785"/>
      <c r="C785"/>
      <c r="D785" s="64"/>
      <c r="E785" s="64"/>
      <c r="F785" s="64"/>
      <c r="G785" s="64"/>
      <c r="H785" s="64"/>
      <c r="I785" s="64"/>
      <c r="J785" s="64"/>
      <c r="K785" s="64"/>
      <c r="L785" s="64"/>
    </row>
    <row r="786" spans="1:12" ht="15.5" x14ac:dyDescent="0.35">
      <c r="A786"/>
      <c r="B786"/>
      <c r="C786"/>
      <c r="D786" s="64"/>
      <c r="E786" s="64"/>
      <c r="F786" s="64"/>
      <c r="G786" s="64"/>
      <c r="H786" s="64"/>
      <c r="I786" s="64"/>
      <c r="J786" s="64"/>
      <c r="K786" s="64"/>
      <c r="L786" s="64"/>
    </row>
    <row r="787" spans="1:12" ht="15.5" x14ac:dyDescent="0.35">
      <c r="A787"/>
      <c r="B787"/>
      <c r="C787"/>
      <c r="D787" s="64"/>
      <c r="E787" s="64"/>
      <c r="F787" s="64"/>
      <c r="G787" s="64"/>
      <c r="H787" s="64"/>
      <c r="I787" s="64"/>
      <c r="J787" s="64"/>
      <c r="K787" s="64"/>
      <c r="L787" s="64"/>
    </row>
    <row r="788" spans="1:12" ht="15.5" x14ac:dyDescent="0.35">
      <c r="A788"/>
      <c r="B788"/>
      <c r="C788"/>
      <c r="D788" s="64"/>
      <c r="E788" s="64"/>
      <c r="F788" s="64"/>
      <c r="G788" s="64"/>
      <c r="H788" s="64"/>
      <c r="I788" s="64"/>
      <c r="J788" s="64"/>
      <c r="K788" s="64"/>
      <c r="L788" s="64"/>
    </row>
    <row r="789" spans="1:12" ht="15.5" x14ac:dyDescent="0.35">
      <c r="A789"/>
      <c r="B789"/>
      <c r="C789"/>
      <c r="D789" s="64"/>
      <c r="E789" s="64"/>
      <c r="F789" s="64"/>
      <c r="G789" s="64"/>
      <c r="H789" s="64"/>
      <c r="I789" s="64"/>
      <c r="J789" s="64"/>
      <c r="K789" s="64"/>
      <c r="L789" s="64"/>
    </row>
    <row r="790" spans="1:12" ht="15.5" x14ac:dyDescent="0.35">
      <c r="A790"/>
      <c r="B790"/>
      <c r="C790"/>
      <c r="D790" s="64"/>
      <c r="E790" s="64"/>
      <c r="F790" s="64"/>
      <c r="G790" s="64"/>
      <c r="H790" s="64"/>
      <c r="I790" s="64"/>
      <c r="J790" s="64"/>
      <c r="K790" s="64"/>
      <c r="L790" s="64"/>
    </row>
    <row r="791" spans="1:12" ht="15.5" x14ac:dyDescent="0.35">
      <c r="A791"/>
      <c r="B791"/>
      <c r="C791"/>
      <c r="D791" s="64"/>
      <c r="E791" s="64"/>
      <c r="F791" s="64"/>
      <c r="G791" s="64"/>
      <c r="H791" s="64"/>
      <c r="I791" s="64"/>
      <c r="J791" s="64"/>
      <c r="K791" s="64"/>
      <c r="L791" s="64"/>
    </row>
    <row r="792" spans="1:12" ht="15.5" x14ac:dyDescent="0.35">
      <c r="A792"/>
      <c r="B792"/>
      <c r="C792"/>
      <c r="D792" s="64"/>
      <c r="E792" s="64"/>
      <c r="F792" s="64"/>
      <c r="G792" s="64"/>
      <c r="H792" s="64"/>
      <c r="I792" s="64"/>
      <c r="J792" s="64"/>
      <c r="K792" s="64"/>
      <c r="L792" s="64"/>
    </row>
    <row r="793" spans="1:12" ht="15.5" x14ac:dyDescent="0.35">
      <c r="A793"/>
      <c r="B793"/>
      <c r="C793"/>
      <c r="D793" s="64"/>
      <c r="E793" s="64"/>
      <c r="F793" s="64"/>
      <c r="G793" s="64"/>
      <c r="H793" s="64"/>
      <c r="I793" s="64"/>
      <c r="J793" s="64"/>
      <c r="K793" s="64"/>
      <c r="L793" s="64"/>
    </row>
    <row r="794" spans="1:12" ht="15.5" x14ac:dyDescent="0.35">
      <c r="A794"/>
      <c r="B794"/>
      <c r="C794"/>
      <c r="D794" s="64"/>
      <c r="E794" s="64"/>
      <c r="F794" s="64"/>
      <c r="G794" s="64"/>
      <c r="H794" s="64"/>
      <c r="I794" s="64"/>
      <c r="J794" s="64"/>
      <c r="K794" s="64"/>
      <c r="L794" s="64"/>
    </row>
    <row r="795" spans="1:12" ht="15.5" x14ac:dyDescent="0.35">
      <c r="A795"/>
      <c r="B795"/>
      <c r="C795"/>
      <c r="D795" s="64"/>
      <c r="E795" s="64"/>
      <c r="F795" s="64"/>
      <c r="G795" s="64"/>
      <c r="H795" s="64"/>
      <c r="I795" s="64"/>
      <c r="J795" s="64"/>
      <c r="K795" s="64"/>
      <c r="L795" s="64"/>
    </row>
    <row r="796" spans="1:12" ht="15.5" x14ac:dyDescent="0.35">
      <c r="A796"/>
      <c r="B796"/>
      <c r="C796"/>
      <c r="D796" s="64"/>
      <c r="E796" s="64"/>
      <c r="F796" s="64"/>
      <c r="G796" s="64"/>
      <c r="H796" s="64"/>
      <c r="I796" s="64"/>
      <c r="J796" s="64"/>
      <c r="K796" s="64"/>
      <c r="L796" s="64"/>
    </row>
    <row r="797" spans="1:12" ht="15.5" x14ac:dyDescent="0.35">
      <c r="A797"/>
      <c r="B797"/>
      <c r="C797"/>
      <c r="D797" s="64"/>
      <c r="E797" s="64"/>
      <c r="F797" s="64"/>
      <c r="G797" s="64"/>
      <c r="H797" s="64"/>
      <c r="I797" s="64"/>
      <c r="J797" s="64"/>
      <c r="K797" s="64"/>
      <c r="L797" s="64"/>
    </row>
    <row r="798" spans="1:12" ht="15.5" x14ac:dyDescent="0.35">
      <c r="A798"/>
      <c r="B798"/>
      <c r="C798"/>
      <c r="D798" s="64"/>
      <c r="E798" s="64"/>
      <c r="F798" s="64"/>
      <c r="G798" s="64"/>
      <c r="H798" s="64"/>
      <c r="I798" s="64"/>
      <c r="J798" s="64"/>
      <c r="K798" s="64"/>
      <c r="L798" s="64"/>
    </row>
    <row r="799" spans="1:12" ht="15.5" x14ac:dyDescent="0.35">
      <c r="A799"/>
      <c r="B799"/>
      <c r="C799"/>
      <c r="D799" s="64"/>
      <c r="E799" s="64"/>
      <c r="F799" s="64"/>
      <c r="G799" s="64"/>
      <c r="H799" s="64"/>
      <c r="I799" s="64"/>
      <c r="J799" s="64"/>
      <c r="K799" s="64"/>
      <c r="L799" s="64"/>
    </row>
    <row r="800" spans="1:12" ht="15.5" x14ac:dyDescent="0.35">
      <c r="A800"/>
      <c r="B800"/>
      <c r="C800"/>
      <c r="D800" s="64"/>
      <c r="E800" s="64"/>
      <c r="F800" s="64"/>
      <c r="G800" s="64"/>
      <c r="H800" s="64"/>
      <c r="I800" s="64"/>
      <c r="J800" s="64"/>
      <c r="K800" s="64"/>
      <c r="L800" s="64"/>
    </row>
    <row r="801" spans="1:12" ht="15.5" x14ac:dyDescent="0.35">
      <c r="A801"/>
      <c r="B801"/>
      <c r="C801"/>
      <c r="D801" s="64"/>
      <c r="E801" s="64"/>
      <c r="F801" s="64"/>
      <c r="G801" s="64"/>
      <c r="H801" s="64"/>
      <c r="I801" s="64"/>
      <c r="J801" s="64"/>
      <c r="K801" s="64"/>
      <c r="L801" s="64"/>
    </row>
    <row r="802" spans="1:12" ht="15.5" x14ac:dyDescent="0.35">
      <c r="A802"/>
      <c r="B802"/>
      <c r="C802"/>
      <c r="D802" s="64"/>
      <c r="E802" s="64"/>
      <c r="F802" s="64"/>
      <c r="G802" s="64"/>
      <c r="H802" s="64"/>
      <c r="I802" s="64"/>
      <c r="J802" s="64"/>
      <c r="K802" s="64"/>
      <c r="L802" s="64"/>
    </row>
    <row r="803" spans="1:12" ht="15.5" x14ac:dyDescent="0.35">
      <c r="A803"/>
      <c r="B803"/>
      <c r="C803"/>
      <c r="D803" s="64"/>
      <c r="E803" s="64"/>
      <c r="F803" s="64"/>
      <c r="G803" s="64"/>
      <c r="H803" s="64"/>
      <c r="I803" s="64"/>
      <c r="J803" s="64"/>
      <c r="K803" s="64"/>
      <c r="L803" s="64"/>
    </row>
    <row r="804" spans="1:12" ht="15.5" x14ac:dyDescent="0.35">
      <c r="A804"/>
      <c r="B804"/>
      <c r="C804"/>
      <c r="D804" s="64"/>
      <c r="E804" s="64"/>
      <c r="F804" s="64"/>
      <c r="G804" s="64"/>
      <c r="H804" s="64"/>
      <c r="I804" s="64"/>
      <c r="J804" s="64"/>
      <c r="K804" s="64"/>
      <c r="L804" s="64"/>
    </row>
    <row r="805" spans="1:12" ht="15.5" x14ac:dyDescent="0.35">
      <c r="A805"/>
      <c r="B805"/>
      <c r="C805"/>
      <c r="D805" s="64"/>
      <c r="E805" s="64"/>
      <c r="F805" s="64"/>
      <c r="G805" s="64"/>
      <c r="H805" s="64"/>
      <c r="I805" s="64"/>
      <c r="J805" s="64"/>
      <c r="K805" s="64"/>
      <c r="L805" s="64"/>
    </row>
    <row r="806" spans="1:12" ht="15.5" x14ac:dyDescent="0.35">
      <c r="A806"/>
      <c r="B806"/>
      <c r="C806"/>
      <c r="D806" s="64"/>
      <c r="E806" s="64"/>
      <c r="F806" s="64"/>
      <c r="G806" s="64"/>
      <c r="H806" s="64"/>
      <c r="I806" s="64"/>
      <c r="J806" s="64"/>
      <c r="K806" s="64"/>
      <c r="L806" s="64"/>
    </row>
    <row r="807" spans="1:12" ht="15.5" x14ac:dyDescent="0.35">
      <c r="A807"/>
      <c r="B807"/>
      <c r="C807"/>
      <c r="D807" s="64"/>
      <c r="E807" s="64"/>
      <c r="F807" s="64"/>
      <c r="G807" s="64"/>
      <c r="H807" s="64"/>
      <c r="I807" s="64"/>
      <c r="J807" s="64"/>
      <c r="K807" s="64"/>
      <c r="L807" s="64"/>
    </row>
    <row r="808" spans="1:12" ht="15.5" x14ac:dyDescent="0.35">
      <c r="A808"/>
      <c r="B808"/>
      <c r="C808"/>
      <c r="D808" s="64"/>
      <c r="E808" s="64"/>
      <c r="F808" s="64"/>
      <c r="G808" s="64"/>
      <c r="H808" s="64"/>
      <c r="I808" s="64"/>
      <c r="J808" s="64"/>
      <c r="K808" s="64"/>
      <c r="L808" s="64"/>
    </row>
    <row r="809" spans="1:12" ht="15.5" x14ac:dyDescent="0.35">
      <c r="A809"/>
      <c r="B809"/>
      <c r="C809"/>
      <c r="D809" s="64"/>
      <c r="E809" s="64"/>
      <c r="F809" s="64"/>
      <c r="G809" s="64"/>
      <c r="H809" s="64"/>
      <c r="I809" s="64"/>
      <c r="J809" s="64"/>
      <c r="K809" s="64"/>
      <c r="L809" s="64"/>
    </row>
    <row r="810" spans="1:12" ht="15.5" x14ac:dyDescent="0.35">
      <c r="A810"/>
      <c r="B810"/>
      <c r="C810"/>
      <c r="D810" s="64"/>
      <c r="E810" s="64"/>
      <c r="F810" s="64"/>
      <c r="G810" s="64"/>
      <c r="H810" s="64"/>
      <c r="I810" s="64"/>
      <c r="J810" s="64"/>
      <c r="K810" s="64"/>
      <c r="L810" s="64"/>
    </row>
    <row r="811" spans="1:12" ht="15.5" x14ac:dyDescent="0.35">
      <c r="A811"/>
      <c r="B811"/>
      <c r="C811"/>
      <c r="D811" s="64"/>
      <c r="E811" s="64"/>
      <c r="F811" s="64"/>
      <c r="G811" s="64"/>
      <c r="H811" s="64"/>
      <c r="I811" s="64"/>
      <c r="J811" s="64"/>
      <c r="K811" s="64"/>
      <c r="L811" s="64"/>
    </row>
    <row r="812" spans="1:12" ht="15.5" x14ac:dyDescent="0.35">
      <c r="A812"/>
      <c r="B812"/>
      <c r="C812"/>
      <c r="D812" s="64"/>
      <c r="E812" s="64"/>
      <c r="F812" s="64"/>
      <c r="G812" s="64"/>
      <c r="H812" s="64"/>
      <c r="I812" s="64"/>
      <c r="J812" s="64"/>
      <c r="K812" s="64"/>
      <c r="L812" s="64"/>
    </row>
    <row r="813" spans="1:12" ht="15.5" x14ac:dyDescent="0.35">
      <c r="A813"/>
      <c r="B813"/>
      <c r="C813"/>
      <c r="D813" s="64"/>
      <c r="E813" s="64"/>
      <c r="F813" s="64"/>
      <c r="G813" s="64"/>
      <c r="H813" s="64"/>
      <c r="I813" s="64"/>
      <c r="J813" s="64"/>
      <c r="K813" s="64"/>
      <c r="L813" s="64"/>
    </row>
    <row r="814" spans="1:12" ht="15.5" x14ac:dyDescent="0.35">
      <c r="A814"/>
      <c r="B814"/>
      <c r="C814"/>
      <c r="D814" s="64"/>
      <c r="E814" s="64"/>
      <c r="F814" s="64"/>
      <c r="G814" s="64"/>
      <c r="H814" s="64"/>
      <c r="I814" s="64"/>
      <c r="J814" s="64"/>
      <c r="K814" s="64"/>
      <c r="L814" s="64"/>
    </row>
    <row r="815" spans="1:12" ht="15.5" x14ac:dyDescent="0.35">
      <c r="A815"/>
      <c r="B815"/>
      <c r="C815"/>
      <c r="D815" s="64"/>
      <c r="E815" s="64"/>
      <c r="F815" s="64"/>
      <c r="G815" s="64"/>
      <c r="H815" s="64"/>
      <c r="I815" s="64"/>
      <c r="J815" s="64"/>
      <c r="K815" s="64"/>
      <c r="L815" s="64"/>
    </row>
    <row r="816" spans="1:12" ht="15.5" x14ac:dyDescent="0.35">
      <c r="A816"/>
      <c r="B816"/>
      <c r="C816"/>
      <c r="D816" s="64"/>
      <c r="E816" s="64"/>
      <c r="F816" s="64"/>
      <c r="G816" s="64"/>
      <c r="H816" s="64"/>
      <c r="I816" s="64"/>
      <c r="J816" s="64"/>
      <c r="K816" s="64"/>
      <c r="L816" s="64"/>
    </row>
    <row r="817" spans="1:12" ht="15.5" x14ac:dyDescent="0.35">
      <c r="A817"/>
      <c r="B817"/>
      <c r="C817"/>
      <c r="D817" s="64"/>
      <c r="E817" s="64"/>
      <c r="F817" s="64"/>
      <c r="G817" s="64"/>
      <c r="H817" s="64"/>
      <c r="I817" s="64"/>
      <c r="J817" s="64"/>
      <c r="K817" s="64"/>
      <c r="L817" s="64"/>
    </row>
    <row r="818" spans="1:12" ht="15.5" x14ac:dyDescent="0.35">
      <c r="A818"/>
      <c r="B818"/>
      <c r="C818"/>
      <c r="D818" s="64"/>
      <c r="E818" s="64"/>
      <c r="F818" s="64"/>
      <c r="G818" s="64"/>
      <c r="H818" s="64"/>
      <c r="I818" s="64"/>
      <c r="J818" s="64"/>
      <c r="K818" s="64"/>
      <c r="L818" s="64"/>
    </row>
    <row r="819" spans="1:12" ht="15.5" x14ac:dyDescent="0.35">
      <c r="A819"/>
      <c r="B819"/>
      <c r="C819"/>
      <c r="D819" s="64"/>
      <c r="E819" s="64"/>
      <c r="F819" s="64"/>
      <c r="G819" s="64"/>
      <c r="H819" s="64"/>
      <c r="I819" s="64"/>
      <c r="J819" s="64"/>
      <c r="K819" s="64"/>
      <c r="L819" s="64"/>
    </row>
    <row r="820" spans="1:12" ht="15.5" x14ac:dyDescent="0.35">
      <c r="A820"/>
      <c r="B820"/>
      <c r="C820"/>
      <c r="D820" s="64"/>
      <c r="E820" s="64"/>
      <c r="F820" s="64"/>
      <c r="G820" s="64"/>
      <c r="H820" s="64"/>
      <c r="I820" s="64"/>
      <c r="J820" s="64"/>
      <c r="K820" s="64"/>
      <c r="L820" s="64"/>
    </row>
    <row r="821" spans="1:12" ht="15.5" x14ac:dyDescent="0.35">
      <c r="A821"/>
      <c r="B821"/>
      <c r="C821"/>
      <c r="D821" s="64"/>
      <c r="E821" s="64"/>
      <c r="F821" s="64"/>
      <c r="G821" s="64"/>
      <c r="H821" s="64"/>
      <c r="I821" s="64"/>
      <c r="J821" s="64"/>
      <c r="K821" s="64"/>
      <c r="L821" s="64"/>
    </row>
    <row r="822" spans="1:12" ht="15.5" x14ac:dyDescent="0.35">
      <c r="A822"/>
      <c r="B822"/>
      <c r="C822"/>
      <c r="D822" s="64"/>
      <c r="E822" s="64"/>
      <c r="F822" s="64"/>
      <c r="G822" s="64"/>
      <c r="H822" s="64"/>
      <c r="I822" s="64"/>
      <c r="J822" s="64"/>
      <c r="K822" s="64"/>
      <c r="L822" s="64"/>
    </row>
    <row r="823" spans="1:12" ht="15.5" x14ac:dyDescent="0.35">
      <c r="A823"/>
      <c r="B823"/>
      <c r="C823"/>
      <c r="D823" s="64"/>
      <c r="E823" s="64"/>
      <c r="F823" s="64"/>
      <c r="G823" s="64"/>
      <c r="H823" s="64"/>
      <c r="I823" s="64"/>
      <c r="J823" s="64"/>
      <c r="K823" s="64"/>
      <c r="L823" s="64"/>
    </row>
    <row r="824" spans="1:12" ht="15.5" x14ac:dyDescent="0.35">
      <c r="A824"/>
      <c r="B824"/>
      <c r="C824"/>
      <c r="D824" s="64"/>
      <c r="E824" s="64"/>
      <c r="F824" s="64"/>
      <c r="G824" s="64"/>
      <c r="H824" s="64"/>
      <c r="I824" s="64"/>
      <c r="J824" s="64"/>
      <c r="K824" s="64"/>
      <c r="L824" s="64"/>
    </row>
    <row r="825" spans="1:12" ht="15.5" x14ac:dyDescent="0.35">
      <c r="A825"/>
      <c r="B825"/>
      <c r="C825"/>
      <c r="D825" s="64"/>
      <c r="E825" s="64"/>
      <c r="F825" s="64"/>
      <c r="G825" s="64"/>
      <c r="H825" s="64"/>
      <c r="I825" s="64"/>
      <c r="J825" s="64"/>
      <c r="K825" s="64"/>
      <c r="L825" s="64"/>
    </row>
    <row r="826" spans="1:12" ht="15.5" x14ac:dyDescent="0.35">
      <c r="A826"/>
      <c r="B826"/>
      <c r="C826"/>
      <c r="D826" s="64"/>
      <c r="E826" s="64"/>
      <c r="F826" s="64"/>
      <c r="G826" s="64"/>
      <c r="H826" s="64"/>
      <c r="I826" s="64"/>
      <c r="J826" s="64"/>
      <c r="K826" s="64"/>
      <c r="L826" s="64"/>
    </row>
    <row r="827" spans="1:12" ht="15.5" x14ac:dyDescent="0.35">
      <c r="A827"/>
      <c r="B827"/>
      <c r="C827"/>
      <c r="D827" s="64"/>
      <c r="E827" s="64"/>
      <c r="F827" s="64"/>
      <c r="G827" s="64"/>
      <c r="H827" s="64"/>
      <c r="I827" s="64"/>
      <c r="J827" s="64"/>
      <c r="K827" s="64"/>
      <c r="L827" s="64"/>
    </row>
    <row r="828" spans="1:12" ht="15.5" x14ac:dyDescent="0.35">
      <c r="A828"/>
      <c r="B828"/>
      <c r="C828"/>
      <c r="D828" s="64"/>
      <c r="E828" s="64"/>
      <c r="F828" s="64"/>
      <c r="G828" s="64"/>
      <c r="H828" s="64"/>
      <c r="I828" s="64"/>
      <c r="J828" s="64"/>
      <c r="K828" s="64"/>
      <c r="L828" s="64"/>
    </row>
    <row r="829" spans="1:12" ht="15.5" x14ac:dyDescent="0.35">
      <c r="A829"/>
      <c r="B829"/>
      <c r="C829"/>
      <c r="D829" s="64"/>
      <c r="E829" s="64"/>
      <c r="F829" s="64"/>
      <c r="G829" s="64"/>
      <c r="H829" s="64"/>
      <c r="I829" s="64"/>
      <c r="J829" s="64"/>
      <c r="K829" s="64"/>
      <c r="L829" s="64"/>
    </row>
    <row r="830" spans="1:12" ht="15.5" x14ac:dyDescent="0.35">
      <c r="A830"/>
      <c r="B830"/>
      <c r="C830"/>
      <c r="D830" s="64"/>
      <c r="E830" s="64"/>
      <c r="F830" s="64"/>
      <c r="G830" s="64"/>
      <c r="H830" s="64"/>
      <c r="I830" s="64"/>
      <c r="J830" s="64"/>
      <c r="K830" s="64"/>
      <c r="L830" s="64"/>
    </row>
    <row r="831" spans="1:12" ht="15.5" x14ac:dyDescent="0.35">
      <c r="A831"/>
      <c r="B831"/>
      <c r="C831"/>
      <c r="D831" s="64"/>
      <c r="E831" s="64"/>
      <c r="F831" s="64"/>
      <c r="G831" s="64"/>
      <c r="H831" s="64"/>
      <c r="I831" s="64"/>
      <c r="J831" s="64"/>
      <c r="K831" s="64"/>
      <c r="L831" s="64"/>
    </row>
    <row r="832" spans="1:12" ht="15.5" x14ac:dyDescent="0.35">
      <c r="A832"/>
      <c r="B832"/>
      <c r="C832"/>
      <c r="D832" s="64"/>
      <c r="E832" s="64"/>
      <c r="F832" s="64"/>
      <c r="G832" s="64"/>
      <c r="H832" s="64"/>
      <c r="I832" s="64"/>
      <c r="J832" s="64"/>
      <c r="K832" s="64"/>
      <c r="L832" s="64"/>
    </row>
    <row r="833" spans="1:12" ht="15.5" x14ac:dyDescent="0.35">
      <c r="A833"/>
      <c r="B833"/>
      <c r="C833"/>
      <c r="D833" s="64"/>
      <c r="E833" s="64"/>
      <c r="F833" s="64"/>
      <c r="G833" s="64"/>
      <c r="H833" s="64"/>
      <c r="I833" s="64"/>
      <c r="J833" s="64"/>
      <c r="K833" s="64"/>
      <c r="L833" s="64"/>
    </row>
    <row r="834" spans="1:12" ht="15.5" x14ac:dyDescent="0.35">
      <c r="A834"/>
      <c r="B834"/>
      <c r="C834"/>
      <c r="D834" s="64"/>
      <c r="E834" s="64"/>
      <c r="F834" s="64"/>
      <c r="G834" s="64"/>
      <c r="H834" s="64"/>
      <c r="I834" s="64"/>
      <c r="J834" s="64"/>
      <c r="K834" s="64"/>
      <c r="L834" s="64"/>
    </row>
    <row r="835" spans="1:12" ht="15.5" x14ac:dyDescent="0.35">
      <c r="A835"/>
      <c r="B835"/>
      <c r="C835"/>
      <c r="D835" s="64"/>
      <c r="E835" s="64"/>
      <c r="F835" s="64"/>
      <c r="G835" s="64"/>
      <c r="H835" s="64"/>
      <c r="I835" s="64"/>
      <c r="J835" s="64"/>
      <c r="K835" s="64"/>
      <c r="L835" s="64"/>
    </row>
    <row r="836" spans="1:12" ht="15.5" x14ac:dyDescent="0.35">
      <c r="A836"/>
      <c r="B836"/>
      <c r="C836"/>
      <c r="D836" s="64"/>
      <c r="E836" s="64"/>
      <c r="F836" s="64"/>
      <c r="G836" s="64"/>
      <c r="H836" s="64"/>
      <c r="I836" s="64"/>
      <c r="J836" s="64"/>
      <c r="K836" s="64"/>
      <c r="L836" s="64"/>
    </row>
    <row r="837" spans="1:12" ht="15.5" x14ac:dyDescent="0.35">
      <c r="A837"/>
      <c r="B837"/>
      <c r="C837"/>
      <c r="D837" s="64"/>
      <c r="E837" s="64"/>
      <c r="F837" s="64"/>
      <c r="G837" s="64"/>
      <c r="H837" s="64"/>
      <c r="I837" s="64"/>
      <c r="J837" s="64"/>
      <c r="K837" s="64"/>
      <c r="L837" s="64"/>
    </row>
    <row r="838" spans="1:12" ht="15.5" x14ac:dyDescent="0.35">
      <c r="A838"/>
      <c r="B838"/>
      <c r="C838"/>
      <c r="D838" s="64"/>
      <c r="E838" s="64"/>
      <c r="F838" s="64"/>
      <c r="G838" s="64"/>
      <c r="H838" s="64"/>
      <c r="I838" s="64"/>
      <c r="J838" s="64"/>
      <c r="K838" s="64"/>
      <c r="L838" s="64"/>
    </row>
    <row r="839" spans="1:12" ht="15.5" x14ac:dyDescent="0.35">
      <c r="A839"/>
      <c r="B839"/>
      <c r="C839"/>
      <c r="D839" s="64"/>
      <c r="E839" s="64"/>
      <c r="F839" s="64"/>
      <c r="G839" s="64"/>
      <c r="H839" s="64"/>
      <c r="I839" s="64"/>
      <c r="J839" s="64"/>
      <c r="K839" s="64"/>
      <c r="L839" s="64"/>
    </row>
    <row r="840" spans="1:12" ht="15.5" x14ac:dyDescent="0.35">
      <c r="A840"/>
      <c r="B840"/>
      <c r="C840"/>
      <c r="D840" s="64"/>
      <c r="E840" s="64"/>
      <c r="F840" s="64"/>
      <c r="G840" s="64"/>
      <c r="H840" s="64"/>
      <c r="I840" s="64"/>
      <c r="J840" s="64"/>
      <c r="K840" s="64"/>
      <c r="L840" s="64"/>
    </row>
    <row r="841" spans="1:12" ht="15.5" x14ac:dyDescent="0.35">
      <c r="A841"/>
      <c r="B841"/>
      <c r="C841"/>
      <c r="D841" s="64"/>
      <c r="E841" s="64"/>
      <c r="F841" s="64"/>
      <c r="G841" s="64"/>
      <c r="H841" s="64"/>
      <c r="I841" s="64"/>
      <c r="J841" s="64"/>
      <c r="K841" s="64"/>
      <c r="L841" s="64"/>
    </row>
    <row r="842" spans="1:12" ht="15.5" x14ac:dyDescent="0.35">
      <c r="A842"/>
      <c r="B842"/>
      <c r="C842"/>
      <c r="D842" s="64"/>
      <c r="E842" s="64"/>
      <c r="F842" s="64"/>
      <c r="G842" s="64"/>
      <c r="H842" s="64"/>
      <c r="I842" s="64"/>
      <c r="J842" s="64"/>
      <c r="K842" s="64"/>
      <c r="L842" s="64"/>
    </row>
    <row r="843" spans="1:12" ht="15.5" x14ac:dyDescent="0.35">
      <c r="A843"/>
      <c r="B843"/>
      <c r="C843"/>
      <c r="D843" s="64"/>
      <c r="E843" s="64"/>
      <c r="F843" s="64"/>
      <c r="G843" s="64"/>
      <c r="H843" s="64"/>
      <c r="I843" s="64"/>
      <c r="J843" s="64"/>
      <c r="K843" s="64"/>
      <c r="L843" s="64"/>
    </row>
    <row r="844" spans="1:12" ht="15.5" x14ac:dyDescent="0.35">
      <c r="A844"/>
      <c r="B844"/>
      <c r="C844"/>
      <c r="D844" s="64"/>
      <c r="E844" s="64"/>
      <c r="F844" s="64"/>
      <c r="G844" s="64"/>
      <c r="H844" s="64"/>
      <c r="I844" s="64"/>
      <c r="J844" s="64"/>
      <c r="K844" s="64"/>
      <c r="L844" s="64"/>
    </row>
    <row r="845" spans="1:12" ht="15.5" x14ac:dyDescent="0.35">
      <c r="A845"/>
      <c r="B845"/>
      <c r="C845"/>
      <c r="D845" s="64"/>
      <c r="E845" s="64"/>
      <c r="F845" s="64"/>
      <c r="G845" s="64"/>
      <c r="H845" s="64"/>
      <c r="I845" s="64"/>
      <c r="J845" s="64"/>
      <c r="K845" s="64"/>
      <c r="L845" s="64"/>
    </row>
    <row r="846" spans="1:12" ht="15.5" x14ac:dyDescent="0.35">
      <c r="A846"/>
      <c r="B846"/>
      <c r="C846"/>
      <c r="D846" s="64"/>
      <c r="E846" s="64"/>
      <c r="F846" s="64"/>
      <c r="G846" s="64"/>
      <c r="H846" s="64"/>
      <c r="I846" s="64"/>
      <c r="J846" s="64"/>
      <c r="K846" s="64"/>
      <c r="L846" s="64"/>
    </row>
    <row r="847" spans="1:12" ht="15.5" x14ac:dyDescent="0.35">
      <c r="A847"/>
      <c r="B847"/>
      <c r="C847"/>
      <c r="D847" s="64"/>
      <c r="E847" s="64"/>
      <c r="F847" s="64"/>
      <c r="G847" s="64"/>
      <c r="H847" s="64"/>
      <c r="I847" s="64"/>
      <c r="J847" s="64"/>
      <c r="K847" s="64"/>
      <c r="L847" s="64"/>
    </row>
    <row r="848" spans="1:12" ht="15.5" x14ac:dyDescent="0.35">
      <c r="A848"/>
      <c r="B848"/>
      <c r="C848"/>
      <c r="D848" s="64"/>
      <c r="E848" s="64"/>
      <c r="F848" s="64"/>
      <c r="G848" s="64"/>
      <c r="H848" s="64"/>
      <c r="I848" s="64"/>
      <c r="J848" s="64"/>
      <c r="K848" s="64"/>
      <c r="L848" s="64"/>
    </row>
    <row r="849" spans="1:12" ht="15.5" x14ac:dyDescent="0.35">
      <c r="A849"/>
      <c r="B849"/>
      <c r="C849"/>
      <c r="D849" s="64"/>
      <c r="E849" s="64"/>
      <c r="F849" s="64"/>
      <c r="G849" s="64"/>
      <c r="H849" s="64"/>
      <c r="I849" s="64"/>
      <c r="J849" s="64"/>
      <c r="K849" s="64"/>
      <c r="L849" s="64"/>
    </row>
    <row r="850" spans="1:12" ht="15.5" x14ac:dyDescent="0.35">
      <c r="A850"/>
      <c r="B850"/>
      <c r="C850"/>
      <c r="D850" s="64"/>
      <c r="E850" s="64"/>
      <c r="F850" s="64"/>
      <c r="G850" s="64"/>
      <c r="H850" s="64"/>
      <c r="I850" s="64"/>
      <c r="J850" s="64"/>
      <c r="K850" s="64"/>
      <c r="L850" s="64"/>
    </row>
    <row r="851" spans="1:12" ht="15.5" x14ac:dyDescent="0.35">
      <c r="A851"/>
      <c r="B851"/>
      <c r="C851"/>
      <c r="D851" s="64"/>
      <c r="E851" s="64"/>
      <c r="F851" s="64"/>
      <c r="G851" s="64"/>
      <c r="H851" s="64"/>
      <c r="I851" s="64"/>
      <c r="J851" s="64"/>
      <c r="K851" s="64"/>
      <c r="L851" s="64"/>
    </row>
    <row r="852" spans="1:12" ht="15.5" x14ac:dyDescent="0.35">
      <c r="A852"/>
      <c r="B852"/>
      <c r="C852"/>
      <c r="D852" s="64"/>
      <c r="E852" s="64"/>
      <c r="F852" s="64"/>
      <c r="G852" s="64"/>
      <c r="H852" s="64"/>
      <c r="I852" s="64"/>
      <c r="J852" s="64"/>
      <c r="K852" s="64"/>
      <c r="L852" s="64"/>
    </row>
    <row r="853" spans="1:12" ht="15.5" x14ac:dyDescent="0.35">
      <c r="A853"/>
      <c r="B853"/>
      <c r="C853"/>
      <c r="D853" s="64"/>
      <c r="E853" s="64"/>
      <c r="F853" s="64"/>
      <c r="G853" s="64"/>
      <c r="H853" s="64"/>
      <c r="I853" s="64"/>
      <c r="J853" s="64"/>
      <c r="K853" s="64"/>
      <c r="L853" s="64"/>
    </row>
    <row r="854" spans="1:12" ht="15.5" x14ac:dyDescent="0.35">
      <c r="A854"/>
      <c r="B854"/>
      <c r="C854"/>
      <c r="D854" s="64"/>
      <c r="E854" s="64"/>
      <c r="F854" s="64"/>
      <c r="G854" s="64"/>
      <c r="H854" s="64"/>
      <c r="I854" s="64"/>
      <c r="J854" s="64"/>
      <c r="K854" s="64"/>
      <c r="L854" s="64"/>
    </row>
    <row r="855" spans="1:12" ht="15.5" x14ac:dyDescent="0.35">
      <c r="A855"/>
      <c r="B855"/>
      <c r="C855"/>
      <c r="D855" s="64"/>
      <c r="E855" s="64"/>
      <c r="F855" s="64"/>
      <c r="G855" s="64"/>
      <c r="H855" s="64"/>
      <c r="I855" s="64"/>
      <c r="J855" s="64"/>
      <c r="K855" s="64"/>
      <c r="L855" s="64"/>
    </row>
    <row r="856" spans="1:12" ht="15.5" x14ac:dyDescent="0.35">
      <c r="A856"/>
      <c r="B856"/>
      <c r="C856"/>
      <c r="D856" s="64"/>
      <c r="E856" s="64"/>
      <c r="F856" s="64"/>
      <c r="G856" s="64"/>
      <c r="H856" s="64"/>
      <c r="I856" s="64"/>
      <c r="J856" s="64"/>
      <c r="K856" s="64"/>
      <c r="L856" s="64"/>
    </row>
    <row r="857" spans="1:12" ht="15.5" x14ac:dyDescent="0.35">
      <c r="A857"/>
      <c r="B857"/>
      <c r="C857"/>
      <c r="D857" s="64"/>
      <c r="E857" s="64"/>
      <c r="F857" s="64"/>
      <c r="G857" s="64"/>
      <c r="H857" s="64"/>
      <c r="I857" s="64"/>
      <c r="J857" s="64"/>
      <c r="K857" s="64"/>
      <c r="L857" s="64"/>
    </row>
    <row r="858" spans="1:12" ht="15.5" x14ac:dyDescent="0.35">
      <c r="A858"/>
      <c r="B858"/>
      <c r="C858"/>
      <c r="D858" s="64"/>
      <c r="E858" s="64"/>
      <c r="F858" s="64"/>
      <c r="G858" s="64"/>
      <c r="H858" s="64"/>
      <c r="I858" s="64"/>
      <c r="J858" s="64"/>
      <c r="K858" s="64"/>
      <c r="L858" s="64"/>
    </row>
    <row r="859" spans="1:12" ht="15.5" x14ac:dyDescent="0.35">
      <c r="A859"/>
      <c r="B859"/>
      <c r="C859"/>
      <c r="D859" s="64"/>
      <c r="E859" s="64"/>
      <c r="F859" s="64"/>
      <c r="G859" s="64"/>
      <c r="H859" s="64"/>
      <c r="I859" s="64"/>
      <c r="J859" s="64"/>
      <c r="K859" s="64"/>
      <c r="L859" s="64"/>
    </row>
    <row r="860" spans="1:12" ht="15.5" x14ac:dyDescent="0.35">
      <c r="A860"/>
      <c r="B860"/>
      <c r="C860"/>
      <c r="D860" s="64"/>
      <c r="E860" s="64"/>
      <c r="F860" s="64"/>
      <c r="G860" s="64"/>
      <c r="H860" s="64"/>
      <c r="I860" s="64"/>
      <c r="J860" s="64"/>
      <c r="K860" s="64"/>
      <c r="L860" s="64"/>
    </row>
    <row r="861" spans="1:12" ht="15.5" x14ac:dyDescent="0.35">
      <c r="A861"/>
      <c r="B861"/>
      <c r="C861"/>
      <c r="D861" s="64"/>
      <c r="E861" s="64"/>
      <c r="F861" s="64"/>
      <c r="G861" s="64"/>
      <c r="H861" s="64"/>
      <c r="I861" s="64"/>
      <c r="J861" s="64"/>
      <c r="K861" s="64"/>
      <c r="L861" s="64"/>
    </row>
    <row r="862" spans="1:12" ht="15.5" x14ac:dyDescent="0.35">
      <c r="A862"/>
      <c r="B862"/>
      <c r="C862"/>
      <c r="D862" s="64"/>
      <c r="E862" s="64"/>
      <c r="F862" s="64"/>
      <c r="G862" s="64"/>
      <c r="H862" s="64"/>
      <c r="I862" s="64"/>
      <c r="J862" s="64"/>
      <c r="K862" s="64"/>
      <c r="L862" s="64"/>
    </row>
    <row r="863" spans="1:12" ht="15.5" x14ac:dyDescent="0.35">
      <c r="A863"/>
      <c r="B863"/>
      <c r="C863"/>
      <c r="D863" s="64"/>
      <c r="E863" s="64"/>
      <c r="F863" s="64"/>
      <c r="G863" s="64"/>
      <c r="H863" s="64"/>
      <c r="I863" s="64"/>
      <c r="J863" s="64"/>
      <c r="K863" s="64"/>
      <c r="L863" s="64"/>
    </row>
    <row r="864" spans="1:12" ht="15.5" x14ac:dyDescent="0.35">
      <c r="A864"/>
      <c r="B864"/>
      <c r="C864"/>
      <c r="D864" s="64"/>
      <c r="E864" s="64"/>
      <c r="F864" s="64"/>
      <c r="G864" s="64"/>
      <c r="H864" s="64"/>
      <c r="I864" s="64"/>
      <c r="J864" s="64"/>
      <c r="K864" s="64"/>
      <c r="L864" s="64"/>
    </row>
    <row r="865" spans="1:12" ht="15.5" x14ac:dyDescent="0.35">
      <c r="A865"/>
      <c r="B865"/>
      <c r="C865"/>
      <c r="D865" s="64"/>
      <c r="E865" s="64"/>
      <c r="F865" s="64"/>
      <c r="G865" s="64"/>
      <c r="H865" s="64"/>
      <c r="I865" s="64"/>
      <c r="J865" s="64"/>
      <c r="K865" s="64"/>
      <c r="L865" s="64"/>
    </row>
    <row r="866" spans="1:12" ht="15.5" x14ac:dyDescent="0.35">
      <c r="A866"/>
      <c r="B866"/>
      <c r="C866"/>
      <c r="D866" s="64"/>
      <c r="E866" s="64"/>
      <c r="F866" s="64"/>
      <c r="G866" s="64"/>
      <c r="H866" s="64"/>
      <c r="I866" s="64"/>
      <c r="J866" s="64"/>
      <c r="K866" s="64"/>
      <c r="L866" s="64"/>
    </row>
    <row r="867" spans="1:12" ht="15.5" x14ac:dyDescent="0.35">
      <c r="A867"/>
      <c r="B867"/>
      <c r="C867"/>
      <c r="D867" s="64"/>
      <c r="E867" s="64"/>
      <c r="F867" s="64"/>
      <c r="G867" s="64"/>
      <c r="H867" s="64"/>
      <c r="I867" s="64"/>
      <c r="J867" s="64"/>
      <c r="K867" s="64"/>
      <c r="L867" s="64"/>
    </row>
    <row r="868" spans="1:12" ht="15.5" x14ac:dyDescent="0.35">
      <c r="A868"/>
      <c r="B868"/>
      <c r="C868"/>
      <c r="D868" s="64"/>
      <c r="E868" s="64"/>
      <c r="F868" s="64"/>
      <c r="G868" s="64"/>
      <c r="H868" s="64"/>
      <c r="I868" s="64"/>
      <c r="J868" s="64"/>
      <c r="K868" s="64"/>
      <c r="L868" s="64"/>
    </row>
    <row r="869" spans="1:12" ht="15.5" x14ac:dyDescent="0.35">
      <c r="A869"/>
      <c r="B869"/>
      <c r="C869"/>
      <c r="D869" s="64"/>
      <c r="E869" s="64"/>
      <c r="F869" s="64"/>
      <c r="G869" s="64"/>
      <c r="H869" s="64"/>
      <c r="I869" s="64"/>
      <c r="J869" s="64"/>
      <c r="K869" s="64"/>
      <c r="L869" s="64"/>
    </row>
    <row r="870" spans="1:12" ht="15.5" x14ac:dyDescent="0.35">
      <c r="A870"/>
      <c r="B870"/>
      <c r="C870"/>
      <c r="D870" s="64"/>
      <c r="E870" s="64"/>
      <c r="F870" s="64"/>
      <c r="G870" s="64"/>
      <c r="H870" s="64"/>
      <c r="I870" s="64"/>
      <c r="J870" s="64"/>
      <c r="K870" s="64"/>
      <c r="L870" s="64"/>
    </row>
    <row r="871" spans="1:12" ht="15.5" x14ac:dyDescent="0.35">
      <c r="A871"/>
      <c r="B871"/>
      <c r="C871"/>
      <c r="D871" s="64"/>
      <c r="E871" s="64"/>
      <c r="F871" s="64"/>
      <c r="G871" s="64"/>
      <c r="H871" s="64"/>
      <c r="I871" s="64"/>
      <c r="J871" s="64"/>
      <c r="K871" s="64"/>
      <c r="L871" s="64"/>
    </row>
    <row r="872" spans="1:12" ht="15.5" x14ac:dyDescent="0.35">
      <c r="A872"/>
      <c r="B872"/>
      <c r="C872"/>
      <c r="D872" s="64"/>
      <c r="E872" s="64"/>
      <c r="F872" s="64"/>
      <c r="G872" s="64"/>
      <c r="H872" s="64"/>
      <c r="I872" s="64"/>
      <c r="J872" s="64"/>
      <c r="K872" s="64"/>
      <c r="L872" s="64"/>
    </row>
    <row r="873" spans="1:12" ht="15.5" x14ac:dyDescent="0.35">
      <c r="A873"/>
      <c r="B873"/>
      <c r="C873"/>
      <c r="D873" s="64"/>
      <c r="E873" s="64"/>
      <c r="F873" s="64"/>
      <c r="G873" s="64"/>
      <c r="H873" s="64"/>
      <c r="I873" s="64"/>
      <c r="J873" s="64"/>
      <c r="K873" s="64"/>
      <c r="L873" s="64"/>
    </row>
    <row r="874" spans="1:12" ht="15.5" x14ac:dyDescent="0.35">
      <c r="A874"/>
      <c r="B874"/>
      <c r="C874"/>
      <c r="D874" s="64"/>
      <c r="E874" s="64"/>
      <c r="F874" s="64"/>
      <c r="G874" s="64"/>
      <c r="H874" s="64"/>
      <c r="I874" s="64"/>
      <c r="J874" s="64"/>
      <c r="K874" s="64"/>
      <c r="L874" s="64"/>
    </row>
    <row r="875" spans="1:12" ht="15.5" x14ac:dyDescent="0.35">
      <c r="A875"/>
      <c r="B875"/>
      <c r="C875"/>
      <c r="D875" s="64"/>
      <c r="E875" s="64"/>
      <c r="F875" s="64"/>
      <c r="G875" s="64"/>
      <c r="H875" s="64"/>
      <c r="I875" s="64"/>
      <c r="J875" s="64"/>
      <c r="K875" s="64"/>
      <c r="L875" s="64"/>
    </row>
    <row r="876" spans="1:12" ht="15.5" x14ac:dyDescent="0.35">
      <c r="A876"/>
      <c r="B876"/>
      <c r="C876"/>
      <c r="D876" s="64"/>
      <c r="E876" s="64"/>
      <c r="F876" s="64"/>
      <c r="G876" s="64"/>
      <c r="H876" s="64"/>
      <c r="I876" s="64"/>
      <c r="J876" s="64"/>
      <c r="K876" s="64"/>
      <c r="L876" s="64"/>
    </row>
    <row r="877" spans="1:12" ht="15.5" x14ac:dyDescent="0.35">
      <c r="A877"/>
      <c r="B877"/>
      <c r="C877"/>
      <c r="D877" s="64"/>
      <c r="E877" s="64"/>
      <c r="F877" s="64"/>
      <c r="G877" s="64"/>
      <c r="H877" s="64"/>
      <c r="I877" s="64"/>
      <c r="J877" s="64"/>
      <c r="K877" s="64"/>
      <c r="L877" s="64"/>
    </row>
    <row r="878" spans="1:12" ht="15.5" x14ac:dyDescent="0.35">
      <c r="A878"/>
      <c r="B878"/>
      <c r="C878"/>
      <c r="D878" s="64"/>
      <c r="E878" s="64"/>
      <c r="F878" s="64"/>
      <c r="G878" s="64"/>
      <c r="H878" s="64"/>
      <c r="I878" s="64"/>
      <c r="J878" s="64"/>
      <c r="K878" s="64"/>
      <c r="L878" s="64"/>
    </row>
    <row r="879" spans="1:12" ht="15.5" x14ac:dyDescent="0.35">
      <c r="A879"/>
      <c r="B879"/>
      <c r="C879"/>
      <c r="D879" s="64"/>
      <c r="E879" s="64"/>
      <c r="F879" s="64"/>
      <c r="G879" s="64"/>
      <c r="H879" s="64"/>
      <c r="I879" s="64"/>
      <c r="J879" s="64"/>
      <c r="K879" s="64"/>
      <c r="L879" s="64"/>
    </row>
    <row r="880" spans="1:12" ht="15.5" x14ac:dyDescent="0.35">
      <c r="A880"/>
      <c r="B880"/>
      <c r="C880"/>
      <c r="D880" s="64"/>
      <c r="E880" s="64"/>
      <c r="F880" s="64"/>
      <c r="G880" s="64"/>
      <c r="H880" s="64"/>
      <c r="I880" s="64"/>
      <c r="J880" s="64"/>
      <c r="K880" s="64"/>
      <c r="L880" s="64"/>
    </row>
    <row r="881" spans="1:12" ht="15.5" x14ac:dyDescent="0.35">
      <c r="A881"/>
      <c r="B881"/>
      <c r="C881"/>
      <c r="D881" s="64"/>
      <c r="E881" s="64"/>
      <c r="F881" s="64"/>
      <c r="G881" s="64"/>
      <c r="H881" s="64"/>
      <c r="I881" s="64"/>
      <c r="J881" s="64"/>
      <c r="K881" s="64"/>
      <c r="L881" s="64"/>
    </row>
    <row r="882" spans="1:12" ht="15.5" x14ac:dyDescent="0.35">
      <c r="A882"/>
      <c r="B882"/>
      <c r="C882"/>
      <c r="D882" s="64"/>
      <c r="E882" s="64"/>
      <c r="F882" s="64"/>
      <c r="G882" s="64"/>
      <c r="H882" s="64"/>
      <c r="I882" s="64"/>
      <c r="J882" s="64"/>
      <c r="K882" s="64"/>
      <c r="L882" s="64"/>
    </row>
    <row r="883" spans="1:12" ht="15.5" x14ac:dyDescent="0.35">
      <c r="A883"/>
      <c r="B883"/>
      <c r="C883"/>
      <c r="D883" s="64"/>
      <c r="E883" s="64"/>
      <c r="F883" s="64"/>
      <c r="G883" s="64"/>
      <c r="H883" s="64"/>
      <c r="I883" s="64"/>
      <c r="J883" s="64"/>
      <c r="K883" s="64"/>
      <c r="L883" s="64"/>
    </row>
    <row r="884" spans="1:12" ht="15.5" x14ac:dyDescent="0.35">
      <c r="A884"/>
      <c r="B884"/>
      <c r="C884"/>
      <c r="D884" s="64"/>
      <c r="E884" s="64"/>
      <c r="F884" s="64"/>
      <c r="G884" s="64"/>
      <c r="H884" s="64"/>
      <c r="I884" s="64"/>
      <c r="J884" s="64"/>
      <c r="K884" s="64"/>
      <c r="L884" s="64"/>
    </row>
    <row r="885" spans="1:12" ht="15.5" x14ac:dyDescent="0.35">
      <c r="A885"/>
      <c r="B885"/>
      <c r="C885"/>
      <c r="D885" s="64"/>
      <c r="E885" s="64"/>
      <c r="F885" s="64"/>
      <c r="G885" s="64"/>
      <c r="H885" s="64"/>
      <c r="I885" s="64"/>
      <c r="J885" s="64"/>
      <c r="K885" s="64"/>
      <c r="L885" s="64"/>
    </row>
    <row r="886" spans="1:12" ht="15.5" x14ac:dyDescent="0.35">
      <c r="A886"/>
      <c r="B886"/>
      <c r="C886"/>
      <c r="D886" s="64"/>
      <c r="E886" s="64"/>
      <c r="F886" s="64"/>
      <c r="G886" s="64"/>
      <c r="H886" s="64"/>
      <c r="I886" s="64"/>
      <c r="J886" s="64"/>
      <c r="K886" s="64"/>
      <c r="L886" s="64"/>
    </row>
    <row r="887" spans="1:12" ht="15.5" x14ac:dyDescent="0.35">
      <c r="A887"/>
      <c r="B887"/>
      <c r="C887"/>
      <c r="D887" s="64"/>
      <c r="E887" s="64"/>
      <c r="F887" s="64"/>
      <c r="G887" s="64"/>
      <c r="H887" s="64"/>
      <c r="I887" s="64"/>
      <c r="J887" s="64"/>
      <c r="K887" s="64"/>
      <c r="L887" s="64"/>
    </row>
    <row r="888" spans="1:12" ht="15.5" x14ac:dyDescent="0.35">
      <c r="A888"/>
      <c r="B888"/>
      <c r="C888"/>
      <c r="D888" s="64"/>
      <c r="E888" s="64"/>
      <c r="F888" s="64"/>
      <c r="G888" s="64"/>
      <c r="H888" s="64"/>
      <c r="I888" s="64"/>
      <c r="J888" s="64"/>
      <c r="K888" s="64"/>
      <c r="L888" s="64"/>
    </row>
    <row r="889" spans="1:12" ht="15.5" x14ac:dyDescent="0.35">
      <c r="A889"/>
      <c r="B889"/>
      <c r="C889"/>
      <c r="D889" s="64"/>
      <c r="E889" s="64"/>
      <c r="F889" s="64"/>
      <c r="G889" s="64"/>
      <c r="H889" s="64"/>
      <c r="I889" s="64"/>
      <c r="J889" s="64"/>
      <c r="K889" s="64"/>
      <c r="L889" s="64"/>
    </row>
    <row r="890" spans="1:12" ht="15.5" x14ac:dyDescent="0.35">
      <c r="A890"/>
      <c r="B890"/>
      <c r="C890"/>
      <c r="D890" s="64"/>
      <c r="E890" s="64"/>
      <c r="F890" s="64"/>
      <c r="G890" s="64"/>
      <c r="H890" s="64"/>
      <c r="I890" s="64"/>
      <c r="J890" s="64"/>
      <c r="K890" s="64"/>
      <c r="L890" s="64"/>
    </row>
    <row r="891" spans="1:12" ht="15.5" x14ac:dyDescent="0.35">
      <c r="A891"/>
      <c r="B891"/>
      <c r="C891"/>
      <c r="D891" s="64"/>
      <c r="E891" s="64"/>
      <c r="F891" s="64"/>
      <c r="G891" s="64"/>
      <c r="H891" s="64"/>
      <c r="I891" s="64"/>
      <c r="J891" s="64"/>
      <c r="K891" s="64"/>
      <c r="L891" s="64"/>
    </row>
    <row r="892" spans="1:12" ht="15.5" x14ac:dyDescent="0.35">
      <c r="A892"/>
      <c r="B892"/>
      <c r="C892"/>
      <c r="D892" s="64"/>
      <c r="E892" s="64"/>
      <c r="F892" s="64"/>
      <c r="G892" s="64"/>
      <c r="H892" s="64"/>
      <c r="I892" s="64"/>
      <c r="J892" s="64"/>
      <c r="K892" s="64"/>
      <c r="L892" s="64"/>
    </row>
    <row r="893" spans="1:12" ht="15.5" x14ac:dyDescent="0.35">
      <c r="A893"/>
      <c r="B893"/>
      <c r="C893"/>
      <c r="D893" s="64"/>
      <c r="E893" s="64"/>
      <c r="F893" s="64"/>
      <c r="G893" s="64"/>
      <c r="H893" s="64"/>
      <c r="I893" s="64"/>
      <c r="J893" s="64"/>
      <c r="K893" s="64"/>
      <c r="L893" s="64"/>
    </row>
    <row r="894" spans="1:12" ht="15.5" x14ac:dyDescent="0.35">
      <c r="A894"/>
      <c r="B894"/>
      <c r="C894"/>
      <c r="D894" s="64"/>
      <c r="E894" s="64"/>
      <c r="F894" s="64"/>
      <c r="G894" s="64"/>
      <c r="H894" s="64"/>
      <c r="I894" s="64"/>
      <c r="J894" s="64"/>
      <c r="K894" s="64"/>
      <c r="L894" s="64"/>
    </row>
    <row r="895" spans="1:12" ht="15.5" x14ac:dyDescent="0.35">
      <c r="A895"/>
      <c r="B895"/>
      <c r="C895"/>
      <c r="D895" s="64"/>
      <c r="E895" s="64"/>
      <c r="F895" s="64"/>
      <c r="G895" s="64"/>
      <c r="H895" s="64"/>
      <c r="I895" s="64"/>
      <c r="J895" s="64"/>
      <c r="K895" s="64"/>
      <c r="L895" s="64"/>
    </row>
    <row r="896" spans="1:12" ht="15.5" x14ac:dyDescent="0.35">
      <c r="A896"/>
      <c r="B896"/>
      <c r="C896"/>
      <c r="D896" s="64"/>
      <c r="E896" s="64"/>
      <c r="F896" s="64"/>
      <c r="G896" s="64"/>
      <c r="H896" s="64"/>
      <c r="I896" s="64"/>
      <c r="J896" s="64"/>
      <c r="K896" s="64"/>
      <c r="L896" s="64"/>
    </row>
    <row r="897" spans="1:12" ht="15.5" x14ac:dyDescent="0.35">
      <c r="A897"/>
      <c r="B897"/>
      <c r="C897"/>
      <c r="D897" s="64"/>
      <c r="E897" s="64"/>
      <c r="F897" s="64"/>
      <c r="G897" s="64"/>
      <c r="H897" s="64"/>
      <c r="I897" s="64"/>
      <c r="J897" s="64"/>
      <c r="K897" s="64"/>
      <c r="L897" s="64"/>
    </row>
    <row r="898" spans="1:12" ht="15.5" x14ac:dyDescent="0.35">
      <c r="A898"/>
      <c r="B898"/>
      <c r="C898"/>
      <c r="D898" s="64"/>
      <c r="E898" s="64"/>
      <c r="F898" s="64"/>
      <c r="G898" s="64"/>
      <c r="H898" s="64"/>
      <c r="I898" s="64"/>
      <c r="J898" s="64"/>
      <c r="K898" s="64"/>
      <c r="L898" s="64"/>
    </row>
    <row r="899" spans="1:12" ht="15.5" x14ac:dyDescent="0.35">
      <c r="A899"/>
      <c r="B899"/>
      <c r="C899"/>
      <c r="D899" s="64"/>
      <c r="E899" s="64"/>
      <c r="F899" s="64"/>
      <c r="G899" s="64"/>
      <c r="H899" s="64"/>
      <c r="I899" s="64"/>
      <c r="J899" s="64"/>
      <c r="K899" s="64"/>
      <c r="L899" s="64"/>
    </row>
    <row r="900" spans="1:12" ht="15.5" x14ac:dyDescent="0.35">
      <c r="A900"/>
      <c r="B900"/>
      <c r="C900"/>
      <c r="D900" s="64"/>
      <c r="E900" s="64"/>
      <c r="F900" s="64"/>
      <c r="G900" s="64"/>
      <c r="H900" s="64"/>
      <c r="I900" s="64"/>
      <c r="J900" s="64"/>
      <c r="K900" s="64"/>
      <c r="L900" s="64"/>
    </row>
    <row r="901" spans="1:12" ht="15.5" x14ac:dyDescent="0.35">
      <c r="A901"/>
      <c r="B901"/>
      <c r="C901"/>
      <c r="D901" s="64"/>
      <c r="E901" s="64"/>
      <c r="F901" s="64"/>
      <c r="G901" s="64"/>
      <c r="H901" s="64"/>
      <c r="I901" s="64"/>
      <c r="J901" s="64"/>
      <c r="K901" s="64"/>
      <c r="L901" s="64"/>
    </row>
    <row r="902" spans="1:12" ht="15.5" x14ac:dyDescent="0.35">
      <c r="A902"/>
      <c r="B902"/>
      <c r="C902"/>
      <c r="D902" s="64"/>
      <c r="E902" s="64"/>
      <c r="F902" s="64"/>
      <c r="G902" s="64"/>
      <c r="H902" s="64"/>
      <c r="I902" s="64"/>
      <c r="J902" s="64"/>
      <c r="K902" s="64"/>
      <c r="L902" s="64"/>
    </row>
    <row r="903" spans="1:12" ht="15.5" x14ac:dyDescent="0.35">
      <c r="A903"/>
      <c r="B903"/>
      <c r="C903"/>
      <c r="D903" s="64"/>
      <c r="E903" s="64"/>
      <c r="F903" s="64"/>
      <c r="G903" s="64"/>
      <c r="H903" s="64"/>
      <c r="I903" s="64"/>
      <c r="J903" s="64"/>
      <c r="K903" s="64"/>
      <c r="L903" s="64"/>
    </row>
    <row r="904" spans="1:12" ht="15.5" x14ac:dyDescent="0.35">
      <c r="A904"/>
      <c r="B904"/>
      <c r="C904"/>
      <c r="D904" s="64"/>
      <c r="E904" s="64"/>
      <c r="F904" s="64"/>
      <c r="G904" s="64"/>
      <c r="H904" s="64"/>
      <c r="I904" s="64"/>
      <c r="J904" s="64"/>
      <c r="K904" s="64"/>
      <c r="L904" s="64"/>
    </row>
    <row r="905" spans="1:12" ht="15.5" x14ac:dyDescent="0.35">
      <c r="A905"/>
      <c r="B905"/>
      <c r="C905"/>
      <c r="D905" s="64"/>
      <c r="E905" s="64"/>
      <c r="F905" s="64"/>
      <c r="G905" s="64"/>
      <c r="H905" s="64"/>
      <c r="I905" s="64"/>
      <c r="J905" s="64"/>
      <c r="K905" s="64"/>
      <c r="L905" s="64"/>
    </row>
    <row r="906" spans="1:12" ht="15.5" x14ac:dyDescent="0.35">
      <c r="A906"/>
      <c r="B906"/>
      <c r="C906"/>
      <c r="D906" s="64"/>
      <c r="E906" s="64"/>
      <c r="F906" s="64"/>
      <c r="G906" s="64"/>
      <c r="H906" s="64"/>
      <c r="I906" s="64"/>
      <c r="J906" s="64"/>
      <c r="K906" s="64"/>
      <c r="L906" s="64"/>
    </row>
    <row r="907" spans="1:12" ht="15.5" x14ac:dyDescent="0.35">
      <c r="A907"/>
      <c r="B907"/>
      <c r="C907"/>
      <c r="D907" s="64"/>
      <c r="E907" s="64"/>
      <c r="F907" s="64"/>
      <c r="G907" s="64"/>
      <c r="H907" s="64"/>
      <c r="I907" s="64"/>
      <c r="J907" s="64"/>
      <c r="K907" s="64"/>
      <c r="L907" s="64"/>
    </row>
    <row r="908" spans="1:12" ht="15.5" x14ac:dyDescent="0.35">
      <c r="A908"/>
      <c r="B908"/>
      <c r="C908"/>
      <c r="D908" s="64"/>
      <c r="E908" s="64"/>
      <c r="F908" s="64"/>
      <c r="G908" s="64"/>
      <c r="H908" s="64"/>
      <c r="I908" s="64"/>
      <c r="J908" s="64"/>
      <c r="K908" s="64"/>
      <c r="L908" s="64"/>
    </row>
    <row r="909" spans="1:12" ht="15.5" x14ac:dyDescent="0.35">
      <c r="A909"/>
      <c r="B909"/>
      <c r="C909"/>
      <c r="D909" s="64"/>
      <c r="E909" s="64"/>
      <c r="F909" s="64"/>
      <c r="G909" s="64"/>
      <c r="H909" s="64"/>
      <c r="I909" s="64"/>
      <c r="J909" s="64"/>
      <c r="K909" s="64"/>
      <c r="L909" s="64"/>
    </row>
    <row r="910" spans="1:12" ht="15.5" x14ac:dyDescent="0.35">
      <c r="A910"/>
      <c r="B910"/>
      <c r="C910"/>
      <c r="D910" s="64"/>
      <c r="E910" s="64"/>
      <c r="F910" s="64"/>
      <c r="G910" s="64"/>
      <c r="H910" s="64"/>
      <c r="I910" s="64"/>
      <c r="J910" s="64"/>
      <c r="K910" s="64"/>
      <c r="L910" s="64"/>
    </row>
    <row r="911" spans="1:12" ht="15.5" x14ac:dyDescent="0.35">
      <c r="A911"/>
      <c r="B911"/>
      <c r="C911"/>
      <c r="D911" s="64"/>
      <c r="E911" s="64"/>
      <c r="F911" s="64"/>
      <c r="G911" s="64"/>
      <c r="H911" s="64"/>
      <c r="I911" s="64"/>
      <c r="J911" s="64"/>
      <c r="K911" s="64"/>
      <c r="L911" s="64"/>
    </row>
    <row r="912" spans="1:12" ht="15.5" x14ac:dyDescent="0.35">
      <c r="A912"/>
      <c r="B912"/>
      <c r="C912"/>
      <c r="D912" s="64"/>
      <c r="E912" s="64"/>
      <c r="F912" s="64"/>
      <c r="G912" s="64"/>
      <c r="H912" s="64"/>
      <c r="I912" s="64"/>
      <c r="J912" s="64"/>
      <c r="K912" s="64"/>
      <c r="L912" s="64"/>
    </row>
    <row r="913" spans="1:12" ht="15.5" x14ac:dyDescent="0.35">
      <c r="A913"/>
      <c r="B913"/>
      <c r="C913"/>
      <c r="D913" s="64"/>
      <c r="E913" s="64"/>
      <c r="F913" s="64"/>
      <c r="G913" s="64"/>
      <c r="H913" s="64"/>
      <c r="I913" s="64"/>
      <c r="J913" s="64"/>
      <c r="K913" s="64"/>
      <c r="L913" s="64"/>
    </row>
    <row r="914" spans="1:12" ht="15.5" x14ac:dyDescent="0.35">
      <c r="A914"/>
      <c r="B914"/>
      <c r="C914"/>
      <c r="D914" s="64"/>
      <c r="E914" s="64"/>
      <c r="F914" s="64"/>
      <c r="G914" s="64"/>
      <c r="H914" s="64"/>
      <c r="I914" s="64"/>
      <c r="J914" s="64"/>
      <c r="K914" s="64"/>
      <c r="L914" s="64"/>
    </row>
    <row r="915" spans="1:12" ht="15.5" x14ac:dyDescent="0.35">
      <c r="A915"/>
      <c r="B915"/>
      <c r="C915"/>
      <c r="D915" s="64"/>
      <c r="E915" s="64"/>
      <c r="F915" s="64"/>
      <c r="G915" s="64"/>
      <c r="H915" s="64"/>
      <c r="I915" s="64"/>
      <c r="J915" s="64"/>
      <c r="K915" s="64"/>
      <c r="L915" s="64"/>
    </row>
    <row r="916" spans="1:12" ht="15.5" x14ac:dyDescent="0.35">
      <c r="A916"/>
      <c r="B916"/>
      <c r="C916"/>
      <c r="D916" s="64"/>
      <c r="E916" s="64"/>
      <c r="F916" s="64"/>
      <c r="G916" s="64"/>
      <c r="H916" s="64"/>
      <c r="I916" s="64"/>
      <c r="J916" s="64"/>
      <c r="K916" s="64"/>
      <c r="L916" s="64"/>
    </row>
    <row r="917" spans="1:12" ht="15.5" x14ac:dyDescent="0.35">
      <c r="A917"/>
      <c r="B917"/>
      <c r="C917"/>
      <c r="D917" s="64"/>
      <c r="E917" s="64"/>
      <c r="F917" s="64"/>
      <c r="G917" s="64"/>
      <c r="H917" s="64"/>
      <c r="I917" s="64"/>
      <c r="J917" s="64"/>
      <c r="K917" s="64"/>
      <c r="L917" s="64"/>
    </row>
    <row r="918" spans="1:12" ht="15.5" x14ac:dyDescent="0.35">
      <c r="A918"/>
      <c r="B918"/>
      <c r="C918"/>
      <c r="D918" s="64"/>
      <c r="E918" s="64"/>
      <c r="F918" s="64"/>
      <c r="G918" s="64"/>
      <c r="H918" s="64"/>
      <c r="I918" s="64"/>
      <c r="J918" s="64"/>
      <c r="K918" s="64"/>
      <c r="L918" s="64"/>
    </row>
    <row r="919" spans="1:12" ht="15.5" x14ac:dyDescent="0.35">
      <c r="A919"/>
      <c r="B919"/>
      <c r="C919"/>
      <c r="D919" s="64"/>
      <c r="E919" s="64"/>
      <c r="F919" s="64"/>
      <c r="G919" s="64"/>
      <c r="H919" s="64"/>
      <c r="I919" s="64"/>
      <c r="J919" s="64"/>
      <c r="K919" s="64"/>
      <c r="L919" s="64"/>
    </row>
    <row r="920" spans="1:12" ht="15.5" x14ac:dyDescent="0.35">
      <c r="A920"/>
      <c r="B920"/>
      <c r="C920"/>
      <c r="D920" s="64"/>
      <c r="E920" s="64"/>
      <c r="F920" s="64"/>
      <c r="G920" s="64"/>
      <c r="H920" s="64"/>
      <c r="I920" s="64"/>
      <c r="J920" s="64"/>
      <c r="K920" s="64"/>
      <c r="L920" s="64"/>
    </row>
    <row r="921" spans="1:12" ht="15.5" x14ac:dyDescent="0.35">
      <c r="A921"/>
      <c r="B921"/>
      <c r="C921"/>
      <c r="D921" s="64"/>
      <c r="E921" s="64"/>
      <c r="F921" s="64"/>
      <c r="G921" s="64"/>
      <c r="H921" s="64"/>
      <c r="I921" s="64"/>
      <c r="J921" s="64"/>
      <c r="K921" s="64"/>
      <c r="L921" s="64"/>
    </row>
    <row r="922" spans="1:12" ht="15.5" x14ac:dyDescent="0.35">
      <c r="A922"/>
      <c r="B922"/>
      <c r="C922"/>
      <c r="D922" s="64"/>
      <c r="E922" s="64"/>
      <c r="F922" s="64"/>
      <c r="G922" s="64"/>
      <c r="H922" s="64"/>
      <c r="I922" s="64"/>
      <c r="J922" s="64"/>
      <c r="K922" s="64"/>
      <c r="L922" s="64"/>
    </row>
    <row r="923" spans="1:12" ht="15.5" x14ac:dyDescent="0.35">
      <c r="A923"/>
      <c r="B923"/>
      <c r="C923"/>
      <c r="D923" s="64"/>
      <c r="E923" s="64"/>
      <c r="F923" s="64"/>
      <c r="G923" s="64"/>
      <c r="H923" s="64"/>
      <c r="I923" s="64"/>
      <c r="J923" s="64"/>
      <c r="K923" s="64"/>
      <c r="L923" s="64"/>
    </row>
    <row r="924" spans="1:12" ht="15.5" x14ac:dyDescent="0.35">
      <c r="A924"/>
      <c r="B924"/>
      <c r="C924"/>
      <c r="D924" s="64"/>
      <c r="E924" s="64"/>
      <c r="F924" s="64"/>
      <c r="G924" s="64"/>
      <c r="H924" s="64"/>
      <c r="I924" s="64"/>
      <c r="J924" s="64"/>
      <c r="K924" s="64"/>
      <c r="L924" s="64"/>
    </row>
    <row r="925" spans="1:12" ht="15.5" x14ac:dyDescent="0.35">
      <c r="A925"/>
      <c r="B925"/>
      <c r="C925"/>
      <c r="D925" s="64"/>
      <c r="E925" s="64"/>
      <c r="F925" s="64"/>
      <c r="G925" s="64"/>
      <c r="H925" s="64"/>
      <c r="I925" s="64"/>
      <c r="J925" s="64"/>
      <c r="K925" s="64"/>
      <c r="L925" s="64"/>
    </row>
    <row r="926" spans="1:12" ht="15.5" x14ac:dyDescent="0.35">
      <c r="A926"/>
      <c r="B926"/>
      <c r="C926"/>
      <c r="D926" s="64"/>
      <c r="E926" s="64"/>
      <c r="F926" s="64"/>
      <c r="G926" s="64"/>
      <c r="H926" s="64"/>
      <c r="I926" s="64"/>
      <c r="J926" s="64"/>
      <c r="K926" s="64"/>
      <c r="L926" s="64"/>
    </row>
    <row r="927" spans="1:12" ht="15.5" x14ac:dyDescent="0.35">
      <c r="A927"/>
      <c r="B927"/>
      <c r="C927"/>
      <c r="D927" s="64"/>
      <c r="E927" s="64"/>
      <c r="F927" s="64"/>
      <c r="G927" s="64"/>
      <c r="H927" s="64"/>
      <c r="I927" s="64"/>
      <c r="J927" s="64"/>
      <c r="K927" s="64"/>
      <c r="L927" s="64"/>
    </row>
    <row r="928" spans="1:12" ht="15.5" x14ac:dyDescent="0.35">
      <c r="A928"/>
      <c r="B928"/>
      <c r="C928"/>
      <c r="D928" s="64"/>
      <c r="E928" s="64"/>
      <c r="F928" s="64"/>
      <c r="G928" s="64"/>
      <c r="H928" s="64"/>
      <c r="I928" s="64"/>
      <c r="J928" s="64"/>
      <c r="K928" s="64"/>
      <c r="L928" s="64"/>
    </row>
    <row r="929" spans="1:12" ht="15.5" x14ac:dyDescent="0.35">
      <c r="A929"/>
      <c r="B929"/>
      <c r="C929"/>
      <c r="D929" s="64"/>
      <c r="E929" s="64"/>
      <c r="F929" s="64"/>
      <c r="G929" s="64"/>
      <c r="H929" s="64"/>
      <c r="I929" s="64"/>
      <c r="J929" s="64"/>
      <c r="K929" s="64"/>
      <c r="L929" s="64"/>
    </row>
    <row r="930" spans="1:12" ht="15.5" x14ac:dyDescent="0.35">
      <c r="A930"/>
      <c r="B930"/>
      <c r="C930"/>
      <c r="D930" s="64"/>
      <c r="E930" s="64"/>
      <c r="F930" s="64"/>
      <c r="G930" s="64"/>
      <c r="H930" s="64"/>
      <c r="I930" s="64"/>
      <c r="J930" s="64"/>
      <c r="K930" s="64"/>
      <c r="L930" s="64"/>
    </row>
    <row r="931" spans="1:12" ht="15.5" x14ac:dyDescent="0.35">
      <c r="A931"/>
      <c r="B931"/>
      <c r="C931"/>
      <c r="D931" s="64"/>
      <c r="E931" s="64"/>
      <c r="F931" s="64"/>
      <c r="G931" s="64"/>
      <c r="H931" s="64"/>
      <c r="I931" s="64"/>
      <c r="J931" s="64"/>
      <c r="K931" s="64"/>
      <c r="L931" s="64"/>
    </row>
    <row r="932" spans="1:12" ht="15.5" x14ac:dyDescent="0.35">
      <c r="A932"/>
      <c r="B932"/>
      <c r="C932"/>
      <c r="D932" s="64"/>
      <c r="E932" s="64"/>
      <c r="F932" s="64"/>
      <c r="G932" s="64"/>
      <c r="H932" s="64"/>
      <c r="I932" s="64"/>
      <c r="J932" s="64"/>
      <c r="K932" s="64"/>
      <c r="L932" s="64"/>
    </row>
    <row r="933" spans="1:12" ht="15.5" x14ac:dyDescent="0.35">
      <c r="A933"/>
      <c r="B933"/>
      <c r="C933"/>
      <c r="D933" s="64"/>
      <c r="E933" s="64"/>
      <c r="F933" s="64"/>
      <c r="G933" s="64"/>
      <c r="H933" s="64"/>
      <c r="I933" s="64"/>
      <c r="J933" s="64"/>
      <c r="K933" s="64"/>
      <c r="L933" s="64"/>
    </row>
    <row r="934" spans="1:12" ht="15.5" x14ac:dyDescent="0.35">
      <c r="A934"/>
      <c r="B934"/>
      <c r="C934"/>
      <c r="D934" s="64"/>
      <c r="E934" s="64"/>
      <c r="F934" s="64"/>
      <c r="G934" s="64"/>
      <c r="H934" s="64"/>
      <c r="I934" s="64"/>
      <c r="J934" s="64"/>
      <c r="K934" s="64"/>
      <c r="L934" s="64"/>
    </row>
    <row r="935" spans="1:12" ht="15.5" x14ac:dyDescent="0.35">
      <c r="A935"/>
      <c r="B935"/>
      <c r="C935"/>
      <c r="D935" s="64"/>
      <c r="E935" s="64"/>
      <c r="F935" s="64"/>
      <c r="G935" s="64"/>
      <c r="H935" s="64"/>
      <c r="I935" s="64"/>
      <c r="J935" s="64"/>
      <c r="K935" s="64"/>
      <c r="L935" s="64"/>
    </row>
    <row r="936" spans="1:12" ht="15.5" x14ac:dyDescent="0.35">
      <c r="A936"/>
      <c r="B936"/>
      <c r="C936"/>
      <c r="D936" s="64"/>
      <c r="E936" s="64"/>
      <c r="F936" s="64"/>
      <c r="G936" s="64"/>
      <c r="H936" s="64"/>
      <c r="I936" s="64"/>
      <c r="J936" s="64"/>
      <c r="K936" s="64"/>
      <c r="L936" s="64"/>
    </row>
    <row r="937" spans="1:12" ht="15.5" x14ac:dyDescent="0.35">
      <c r="A937"/>
      <c r="B937"/>
      <c r="C937"/>
      <c r="D937" s="64"/>
      <c r="E937" s="64"/>
      <c r="F937" s="64"/>
      <c r="G937" s="64"/>
      <c r="H937" s="64"/>
      <c r="I937" s="64"/>
      <c r="J937" s="64"/>
      <c r="K937" s="64"/>
      <c r="L937" s="64"/>
    </row>
    <row r="938" spans="1:12" ht="15.5" x14ac:dyDescent="0.35">
      <c r="A938"/>
      <c r="B938"/>
      <c r="C938"/>
      <c r="D938" s="64"/>
      <c r="E938" s="64"/>
      <c r="F938" s="64"/>
      <c r="G938" s="64"/>
      <c r="H938" s="64"/>
      <c r="I938" s="64"/>
      <c r="J938" s="64"/>
      <c r="K938" s="64"/>
      <c r="L938" s="64"/>
    </row>
    <row r="939" spans="1:12" ht="15.5" x14ac:dyDescent="0.35">
      <c r="A939"/>
      <c r="B939"/>
      <c r="C939"/>
      <c r="D939" s="64"/>
      <c r="E939" s="64"/>
      <c r="F939" s="64"/>
      <c r="G939" s="64"/>
      <c r="H939" s="64"/>
      <c r="I939" s="64"/>
      <c r="J939" s="64"/>
      <c r="K939" s="64"/>
      <c r="L939" s="64"/>
    </row>
    <row r="940" spans="1:12" ht="15.5" x14ac:dyDescent="0.35">
      <c r="A940"/>
      <c r="B940"/>
      <c r="C940"/>
      <c r="D940" s="64"/>
      <c r="E940" s="64"/>
      <c r="F940" s="64"/>
      <c r="G940" s="64"/>
      <c r="H940" s="64"/>
      <c r="I940" s="64"/>
      <c r="J940" s="64"/>
      <c r="K940" s="64"/>
      <c r="L940" s="64"/>
    </row>
    <row r="941" spans="1:12" ht="15.5" x14ac:dyDescent="0.35">
      <c r="A941"/>
      <c r="B941"/>
      <c r="C941"/>
      <c r="D941" s="64"/>
      <c r="E941" s="64"/>
      <c r="F941" s="64"/>
      <c r="G941" s="64"/>
      <c r="H941" s="64"/>
      <c r="I941" s="64"/>
      <c r="J941" s="64"/>
      <c r="K941" s="64"/>
      <c r="L941" s="64"/>
    </row>
    <row r="942" spans="1:12" ht="15.5" x14ac:dyDescent="0.35">
      <c r="A942"/>
      <c r="B942"/>
      <c r="C942"/>
      <c r="D942" s="64"/>
      <c r="E942" s="64"/>
      <c r="F942" s="64"/>
      <c r="G942" s="64"/>
      <c r="H942" s="64"/>
      <c r="I942" s="64"/>
      <c r="J942" s="64"/>
      <c r="K942" s="64"/>
      <c r="L942" s="64"/>
    </row>
    <row r="943" spans="1:12" ht="15.5" x14ac:dyDescent="0.35">
      <c r="A943"/>
      <c r="B943"/>
      <c r="C943"/>
      <c r="D943" s="64"/>
      <c r="E943" s="64"/>
      <c r="F943" s="64"/>
      <c r="G943" s="64"/>
      <c r="H943" s="64"/>
      <c r="I943" s="64"/>
      <c r="J943" s="64"/>
      <c r="K943" s="64"/>
      <c r="L943" s="64"/>
    </row>
    <row r="944" spans="1:12" ht="15.5" x14ac:dyDescent="0.35">
      <c r="A944"/>
      <c r="B944"/>
      <c r="C944"/>
      <c r="D944" s="64"/>
      <c r="E944" s="64"/>
      <c r="F944" s="64"/>
      <c r="G944" s="64"/>
      <c r="H944" s="64"/>
      <c r="I944" s="64"/>
      <c r="J944" s="64"/>
      <c r="K944" s="64"/>
      <c r="L944" s="64"/>
    </row>
    <row r="945" spans="1:12" ht="15.5" x14ac:dyDescent="0.35">
      <c r="A945"/>
      <c r="B945"/>
      <c r="C945"/>
      <c r="D945" s="64"/>
      <c r="E945" s="64"/>
      <c r="F945" s="64"/>
      <c r="G945" s="64"/>
      <c r="H945" s="64"/>
      <c r="I945" s="64"/>
      <c r="J945" s="64"/>
      <c r="K945" s="64"/>
      <c r="L945" s="64"/>
    </row>
    <row r="946" spans="1:12" ht="15.5" x14ac:dyDescent="0.35">
      <c r="A946"/>
      <c r="B946"/>
      <c r="C946"/>
      <c r="D946" s="64"/>
      <c r="E946" s="64"/>
      <c r="F946" s="64"/>
      <c r="G946" s="64"/>
      <c r="H946" s="64"/>
      <c r="I946" s="64"/>
      <c r="J946" s="64"/>
      <c r="K946" s="64"/>
      <c r="L946" s="64"/>
    </row>
    <row r="947" spans="1:12" ht="15.5" x14ac:dyDescent="0.35">
      <c r="A947"/>
      <c r="B947"/>
      <c r="C947"/>
      <c r="D947" s="64"/>
      <c r="E947" s="64"/>
      <c r="F947" s="64"/>
      <c r="G947" s="64"/>
      <c r="H947" s="64"/>
      <c r="I947" s="64"/>
      <c r="J947" s="64"/>
      <c r="K947" s="64"/>
      <c r="L947" s="64"/>
    </row>
    <row r="948" spans="1:12" ht="15.5" x14ac:dyDescent="0.35">
      <c r="A948"/>
      <c r="B948"/>
      <c r="C948"/>
      <c r="D948" s="64"/>
      <c r="E948" s="64"/>
      <c r="F948" s="64"/>
      <c r="G948" s="64"/>
      <c r="H948" s="64"/>
      <c r="I948" s="64"/>
      <c r="J948" s="64"/>
      <c r="K948" s="64"/>
      <c r="L948" s="64"/>
    </row>
    <row r="949" spans="1:12" ht="15.5" x14ac:dyDescent="0.35">
      <c r="A949"/>
      <c r="B949"/>
      <c r="C949"/>
      <c r="D949" s="64"/>
      <c r="E949" s="64"/>
      <c r="F949" s="64"/>
      <c r="G949" s="64"/>
      <c r="H949" s="64"/>
      <c r="I949" s="64"/>
      <c r="J949" s="64"/>
      <c r="K949" s="64"/>
      <c r="L949" s="64"/>
    </row>
    <row r="950" spans="1:12" ht="15.5" x14ac:dyDescent="0.35">
      <c r="A950"/>
      <c r="B950"/>
      <c r="C950"/>
      <c r="D950" s="64"/>
      <c r="E950" s="64"/>
      <c r="F950" s="64"/>
      <c r="G950" s="64"/>
      <c r="H950" s="64"/>
      <c r="I950" s="64"/>
      <c r="J950" s="64"/>
      <c r="K950" s="64"/>
      <c r="L950" s="64"/>
    </row>
    <row r="951" spans="1:12" ht="15.5" x14ac:dyDescent="0.35">
      <c r="A951"/>
      <c r="B951"/>
      <c r="C951"/>
      <c r="D951" s="64"/>
      <c r="E951" s="64"/>
      <c r="F951" s="64"/>
      <c r="G951" s="64"/>
      <c r="H951" s="64"/>
      <c r="I951" s="64"/>
      <c r="J951" s="64"/>
      <c r="K951" s="64"/>
      <c r="L951" s="64"/>
    </row>
    <row r="952" spans="1:12" ht="15.5" x14ac:dyDescent="0.35">
      <c r="A952"/>
      <c r="B952"/>
      <c r="C952"/>
      <c r="D952" s="64"/>
      <c r="E952" s="64"/>
      <c r="F952" s="64"/>
      <c r="G952" s="64"/>
      <c r="H952" s="64"/>
      <c r="I952" s="64"/>
      <c r="J952" s="64"/>
      <c r="K952" s="64"/>
      <c r="L952" s="64"/>
    </row>
    <row r="953" spans="1:12" ht="15.5" x14ac:dyDescent="0.35">
      <c r="A953"/>
      <c r="B953"/>
      <c r="C953"/>
      <c r="D953" s="64"/>
      <c r="E953" s="64"/>
      <c r="F953" s="64"/>
      <c r="G953" s="64"/>
      <c r="H953" s="64"/>
      <c r="I953" s="64"/>
      <c r="J953" s="64"/>
      <c r="K953" s="64"/>
      <c r="L953" s="64"/>
    </row>
    <row r="954" spans="1:12" ht="15.5" x14ac:dyDescent="0.35">
      <c r="A954"/>
      <c r="B954"/>
      <c r="C954"/>
      <c r="D954" s="64"/>
      <c r="E954" s="64"/>
      <c r="F954" s="64"/>
      <c r="G954" s="64"/>
      <c r="H954" s="64"/>
      <c r="I954" s="64"/>
      <c r="J954" s="64"/>
      <c r="K954" s="64"/>
      <c r="L954" s="64"/>
    </row>
    <row r="955" spans="1:12" ht="15.5" x14ac:dyDescent="0.35">
      <c r="A955"/>
      <c r="B955"/>
      <c r="C955"/>
      <c r="D955" s="64"/>
      <c r="E955" s="64"/>
      <c r="F955" s="64"/>
      <c r="G955" s="64"/>
      <c r="H955" s="64"/>
      <c r="I955" s="64"/>
      <c r="J955" s="64"/>
      <c r="K955" s="64"/>
      <c r="L955" s="64"/>
    </row>
    <row r="956" spans="1:12" ht="15.5" x14ac:dyDescent="0.35">
      <c r="A956"/>
      <c r="B956"/>
      <c r="C956"/>
      <c r="D956" s="64"/>
      <c r="E956" s="64"/>
      <c r="F956" s="64"/>
      <c r="G956" s="64"/>
      <c r="H956" s="64"/>
      <c r="I956" s="64"/>
      <c r="J956" s="64"/>
      <c r="K956" s="64"/>
      <c r="L956" s="64"/>
    </row>
    <row r="957" spans="1:12" ht="15.5" x14ac:dyDescent="0.35">
      <c r="A957"/>
      <c r="B957"/>
      <c r="C957"/>
      <c r="D957" s="64"/>
      <c r="E957" s="64"/>
      <c r="F957" s="64"/>
      <c r="G957" s="64"/>
      <c r="H957" s="64"/>
      <c r="I957" s="64"/>
      <c r="J957" s="64"/>
      <c r="K957" s="64"/>
      <c r="L957" s="64"/>
    </row>
    <row r="958" spans="1:12" ht="15.5" x14ac:dyDescent="0.35">
      <c r="A958"/>
      <c r="B958"/>
      <c r="C958"/>
      <c r="D958" s="64"/>
      <c r="E958" s="64"/>
      <c r="F958" s="64"/>
      <c r="G958" s="64"/>
      <c r="H958" s="64"/>
      <c r="I958" s="64"/>
      <c r="J958" s="64"/>
      <c r="K958" s="64"/>
      <c r="L958" s="64"/>
    </row>
    <row r="959" spans="1:12" ht="15.5" x14ac:dyDescent="0.35">
      <c r="A959"/>
      <c r="B959"/>
      <c r="C959"/>
      <c r="D959" s="64"/>
      <c r="E959" s="64"/>
      <c r="F959" s="64"/>
      <c r="G959" s="64"/>
      <c r="H959" s="64"/>
      <c r="I959" s="64"/>
      <c r="J959" s="64"/>
      <c r="K959" s="64"/>
      <c r="L959" s="64"/>
    </row>
    <row r="960" spans="1:12" ht="15.5" x14ac:dyDescent="0.35">
      <c r="A960"/>
      <c r="B960"/>
      <c r="C960"/>
      <c r="D960" s="64"/>
      <c r="E960" s="64"/>
      <c r="F960" s="64"/>
      <c r="G960" s="64"/>
      <c r="H960" s="64"/>
      <c r="I960" s="64"/>
      <c r="J960" s="64"/>
      <c r="K960" s="64"/>
      <c r="L960" s="64"/>
    </row>
    <row r="961" spans="1:12" ht="15.5" x14ac:dyDescent="0.35">
      <c r="A961"/>
      <c r="B961"/>
      <c r="C961"/>
      <c r="D961" s="64"/>
      <c r="E961" s="64"/>
      <c r="F961" s="64"/>
      <c r="G961" s="64"/>
      <c r="H961" s="64"/>
      <c r="I961" s="64"/>
      <c r="J961" s="64"/>
      <c r="K961" s="64"/>
      <c r="L961" s="64"/>
    </row>
    <row r="962" spans="1:12" ht="15.5" x14ac:dyDescent="0.35">
      <c r="A962"/>
      <c r="B962"/>
      <c r="C962"/>
      <c r="D962" s="64"/>
      <c r="E962" s="64"/>
      <c r="F962" s="64"/>
      <c r="G962" s="64"/>
      <c r="H962" s="64"/>
      <c r="I962" s="64"/>
      <c r="J962" s="64"/>
      <c r="K962" s="64"/>
      <c r="L962" s="64"/>
    </row>
    <row r="963" spans="1:12" ht="15.5" x14ac:dyDescent="0.35">
      <c r="A963"/>
      <c r="B963"/>
      <c r="C963"/>
      <c r="D963" s="64"/>
      <c r="E963" s="64"/>
      <c r="F963" s="64"/>
      <c r="G963" s="64"/>
      <c r="H963" s="64"/>
      <c r="I963" s="64"/>
      <c r="J963" s="64"/>
      <c r="K963" s="64"/>
      <c r="L963" s="64"/>
    </row>
    <row r="964" spans="1:12" ht="15.5" x14ac:dyDescent="0.35">
      <c r="A964"/>
      <c r="B964"/>
      <c r="C964"/>
      <c r="D964" s="64"/>
      <c r="E964" s="64"/>
      <c r="F964" s="64"/>
      <c r="G964" s="64"/>
      <c r="H964" s="64"/>
      <c r="I964" s="64"/>
      <c r="J964" s="64"/>
      <c r="K964" s="64"/>
      <c r="L964" s="64"/>
    </row>
    <row r="965" spans="1:12" ht="15.5" x14ac:dyDescent="0.35">
      <c r="A965"/>
      <c r="B965"/>
      <c r="C965"/>
      <c r="D965" s="64"/>
      <c r="E965" s="64"/>
      <c r="F965" s="64"/>
      <c r="G965" s="64"/>
      <c r="H965" s="64"/>
      <c r="I965" s="64"/>
      <c r="J965" s="64"/>
      <c r="K965" s="64"/>
      <c r="L965" s="64"/>
    </row>
    <row r="966" spans="1:12" ht="15.5" x14ac:dyDescent="0.35">
      <c r="A966"/>
      <c r="B966"/>
      <c r="C966"/>
      <c r="D966" s="64"/>
      <c r="E966" s="64"/>
      <c r="F966" s="64"/>
      <c r="G966" s="64"/>
      <c r="H966" s="64"/>
      <c r="I966" s="64"/>
      <c r="J966" s="64"/>
      <c r="K966" s="64"/>
      <c r="L966" s="64"/>
    </row>
    <row r="967" spans="1:12" ht="15.5" x14ac:dyDescent="0.35">
      <c r="A967"/>
      <c r="B967"/>
      <c r="C967"/>
      <c r="D967" s="64"/>
      <c r="E967" s="64"/>
      <c r="F967" s="64"/>
      <c r="G967" s="64"/>
      <c r="H967" s="64"/>
      <c r="I967" s="64"/>
      <c r="J967" s="64"/>
      <c r="K967" s="64"/>
      <c r="L967" s="64"/>
    </row>
    <row r="968" spans="1:12" ht="15.5" x14ac:dyDescent="0.35">
      <c r="A968"/>
      <c r="B968"/>
      <c r="C968"/>
      <c r="D968" s="64"/>
      <c r="E968" s="64"/>
      <c r="F968" s="64"/>
      <c r="G968" s="64"/>
      <c r="H968" s="64"/>
      <c r="I968" s="64"/>
      <c r="J968" s="64"/>
      <c r="K968" s="64"/>
      <c r="L968" s="64"/>
    </row>
    <row r="969" spans="1:12" ht="15.5" x14ac:dyDescent="0.35">
      <c r="A969"/>
      <c r="B969"/>
      <c r="C969"/>
      <c r="D969" s="64"/>
      <c r="E969" s="64"/>
      <c r="F969" s="64"/>
      <c r="G969" s="64"/>
      <c r="H969" s="64"/>
      <c r="I969" s="64"/>
      <c r="J969" s="64"/>
      <c r="K969" s="64"/>
      <c r="L969" s="64"/>
    </row>
    <row r="970" spans="1:12" ht="15.5" x14ac:dyDescent="0.35">
      <c r="A970"/>
      <c r="B970"/>
      <c r="C970"/>
      <c r="D970" s="64"/>
      <c r="E970" s="64"/>
      <c r="F970" s="64"/>
      <c r="G970" s="64"/>
      <c r="H970" s="64"/>
      <c r="I970" s="64"/>
      <c r="J970" s="64"/>
      <c r="K970" s="64"/>
      <c r="L970" s="64"/>
    </row>
    <row r="971" spans="1:12" ht="15.5" x14ac:dyDescent="0.35">
      <c r="A971"/>
      <c r="B971"/>
      <c r="C971"/>
      <c r="D971" s="64"/>
      <c r="E971" s="64"/>
      <c r="F971" s="64"/>
      <c r="G971" s="64"/>
      <c r="H971" s="64"/>
      <c r="I971" s="64"/>
      <c r="J971" s="64"/>
      <c r="K971" s="64"/>
      <c r="L971" s="64"/>
    </row>
    <row r="972" spans="1:12" ht="15.5" x14ac:dyDescent="0.35">
      <c r="A972"/>
      <c r="B972"/>
      <c r="C972"/>
      <c r="D972" s="64"/>
      <c r="E972" s="64"/>
      <c r="F972" s="64"/>
      <c r="G972" s="64"/>
      <c r="H972" s="64"/>
      <c r="I972" s="64"/>
      <c r="J972" s="64"/>
      <c r="K972" s="64"/>
      <c r="L972" s="64"/>
    </row>
    <row r="973" spans="1:12" ht="15.5" x14ac:dyDescent="0.35">
      <c r="A973"/>
      <c r="B973"/>
      <c r="C973"/>
      <c r="D973" s="64"/>
      <c r="E973" s="64"/>
      <c r="F973" s="64"/>
      <c r="G973" s="64"/>
      <c r="H973" s="64"/>
      <c r="I973" s="64"/>
      <c r="J973" s="64"/>
      <c r="K973" s="64"/>
      <c r="L973" s="64"/>
    </row>
    <row r="974" spans="1:12" ht="15.5" x14ac:dyDescent="0.35">
      <c r="A974"/>
      <c r="B974"/>
      <c r="C974"/>
      <c r="D974" s="64"/>
      <c r="E974" s="64"/>
      <c r="F974" s="64"/>
      <c r="G974" s="64"/>
      <c r="H974" s="64"/>
      <c r="I974" s="64"/>
      <c r="J974" s="64"/>
      <c r="K974" s="64"/>
      <c r="L974" s="64"/>
    </row>
    <row r="975" spans="1:12" ht="15.5" x14ac:dyDescent="0.35">
      <c r="A975"/>
      <c r="B975"/>
      <c r="C975"/>
      <c r="D975" s="64"/>
      <c r="E975" s="64"/>
      <c r="F975" s="64"/>
      <c r="G975" s="64"/>
      <c r="H975" s="64"/>
      <c r="I975" s="64"/>
      <c r="J975" s="64"/>
      <c r="K975" s="64"/>
      <c r="L975" s="64"/>
    </row>
    <row r="976" spans="1:12" ht="15.5" x14ac:dyDescent="0.35">
      <c r="A976"/>
      <c r="B976"/>
      <c r="C976"/>
      <c r="D976" s="64"/>
      <c r="E976" s="64"/>
      <c r="F976" s="64"/>
      <c r="G976" s="64"/>
      <c r="H976" s="64"/>
      <c r="I976" s="64"/>
      <c r="J976" s="64"/>
      <c r="K976" s="64"/>
      <c r="L976" s="64"/>
    </row>
    <row r="977" spans="1:12" ht="15.5" x14ac:dyDescent="0.35">
      <c r="A977"/>
      <c r="B977"/>
      <c r="C977"/>
      <c r="D977" s="64"/>
      <c r="E977" s="64"/>
      <c r="F977" s="64"/>
      <c r="G977" s="64"/>
      <c r="H977" s="64"/>
      <c r="I977" s="64"/>
      <c r="J977" s="64"/>
      <c r="K977" s="64"/>
      <c r="L977" s="64"/>
    </row>
    <row r="978" spans="1:12" ht="15.5" x14ac:dyDescent="0.35">
      <c r="A978"/>
      <c r="B978"/>
      <c r="C978"/>
      <c r="D978" s="64"/>
      <c r="E978" s="64"/>
      <c r="F978" s="64"/>
      <c r="G978" s="64"/>
      <c r="H978" s="64"/>
      <c r="I978" s="64"/>
      <c r="J978" s="64"/>
      <c r="K978" s="64"/>
      <c r="L978" s="64"/>
    </row>
    <row r="979" spans="1:12" ht="15.5" x14ac:dyDescent="0.35">
      <c r="A979"/>
      <c r="B979"/>
      <c r="C979"/>
      <c r="D979" s="64"/>
      <c r="E979" s="64"/>
      <c r="F979" s="64"/>
      <c r="G979" s="64"/>
      <c r="H979" s="64"/>
      <c r="I979" s="64"/>
      <c r="J979" s="64"/>
      <c r="K979" s="64"/>
      <c r="L979" s="64"/>
    </row>
    <row r="980" spans="1:12" ht="15.5" x14ac:dyDescent="0.35">
      <c r="A980"/>
      <c r="B980"/>
      <c r="C980"/>
      <c r="D980" s="64"/>
      <c r="E980" s="64"/>
      <c r="F980" s="64"/>
      <c r="G980" s="64"/>
      <c r="H980" s="64"/>
      <c r="I980" s="64"/>
      <c r="J980" s="64"/>
      <c r="K980" s="64"/>
      <c r="L980" s="64"/>
    </row>
    <row r="981" spans="1:12" ht="15.5" x14ac:dyDescent="0.35">
      <c r="A981"/>
      <c r="B981"/>
      <c r="C981"/>
      <c r="D981" s="64"/>
      <c r="E981" s="64"/>
      <c r="F981" s="64"/>
      <c r="G981" s="64"/>
      <c r="H981" s="64"/>
      <c r="I981" s="64"/>
      <c r="J981" s="64"/>
      <c r="K981" s="64"/>
      <c r="L981" s="64"/>
    </row>
    <row r="982" spans="1:12" ht="15.5" x14ac:dyDescent="0.35">
      <c r="A982"/>
      <c r="B982"/>
      <c r="C982"/>
      <c r="D982" s="64"/>
      <c r="E982" s="64"/>
      <c r="F982" s="64"/>
      <c r="G982" s="64"/>
      <c r="H982" s="64"/>
      <c r="I982" s="64"/>
      <c r="J982" s="64"/>
      <c r="K982" s="64"/>
      <c r="L982" s="64"/>
    </row>
    <row r="983" spans="1:12" ht="15.5" x14ac:dyDescent="0.35">
      <c r="A983"/>
      <c r="B983"/>
      <c r="C983"/>
      <c r="D983" s="64"/>
      <c r="E983" s="64"/>
      <c r="F983" s="64"/>
      <c r="G983" s="64"/>
      <c r="H983" s="64"/>
      <c r="I983" s="64"/>
      <c r="J983" s="64"/>
      <c r="K983" s="64"/>
      <c r="L983" s="64"/>
    </row>
    <row r="984" spans="1:12" ht="15.5" x14ac:dyDescent="0.35">
      <c r="A984"/>
      <c r="B984"/>
      <c r="C984"/>
      <c r="D984" s="64"/>
      <c r="E984" s="64"/>
      <c r="F984" s="64"/>
      <c r="G984" s="64"/>
      <c r="H984" s="64"/>
      <c r="I984" s="64"/>
      <c r="J984" s="64"/>
      <c r="K984" s="64"/>
      <c r="L984" s="64"/>
    </row>
    <row r="985" spans="1:12" ht="15.5" x14ac:dyDescent="0.35">
      <c r="A985"/>
      <c r="B985"/>
      <c r="C985"/>
      <c r="D985" s="64"/>
      <c r="E985" s="64"/>
      <c r="F985" s="64"/>
      <c r="G985" s="64"/>
      <c r="H985" s="64"/>
      <c r="I985" s="64"/>
      <c r="J985" s="64"/>
      <c r="K985" s="64"/>
      <c r="L985" s="64"/>
    </row>
    <row r="986" spans="1:12" ht="15.5" x14ac:dyDescent="0.35">
      <c r="A986"/>
      <c r="B986"/>
      <c r="C986"/>
      <c r="D986" s="64"/>
      <c r="E986" s="64"/>
      <c r="F986" s="64"/>
      <c r="G986" s="64"/>
      <c r="H986" s="64"/>
      <c r="I986" s="64"/>
      <c r="J986" s="64"/>
      <c r="K986" s="64"/>
      <c r="L986" s="64"/>
    </row>
    <row r="987" spans="1:12" ht="15.5" x14ac:dyDescent="0.35">
      <c r="A987"/>
      <c r="B987"/>
      <c r="C987"/>
      <c r="D987" s="64"/>
      <c r="E987" s="64"/>
      <c r="F987" s="64"/>
      <c r="G987" s="64"/>
      <c r="H987" s="64"/>
      <c r="I987" s="64"/>
      <c r="J987" s="64"/>
      <c r="K987" s="64"/>
      <c r="L987" s="64"/>
    </row>
    <row r="988" spans="1:12" ht="15.5" x14ac:dyDescent="0.35">
      <c r="A988"/>
      <c r="B988"/>
      <c r="C988"/>
      <c r="D988" s="64"/>
      <c r="E988" s="64"/>
      <c r="F988" s="64"/>
      <c r="G988" s="64"/>
      <c r="H988" s="64"/>
      <c r="I988" s="64"/>
      <c r="J988" s="64"/>
      <c r="K988" s="64"/>
      <c r="L988" s="64"/>
    </row>
    <row r="989" spans="1:12" ht="15.5" x14ac:dyDescent="0.35">
      <c r="A989"/>
      <c r="B989"/>
      <c r="C989"/>
      <c r="D989" s="64"/>
      <c r="E989" s="64"/>
      <c r="F989" s="64"/>
      <c r="G989" s="64"/>
      <c r="H989" s="64"/>
      <c r="I989" s="64"/>
      <c r="J989" s="64"/>
      <c r="K989" s="64"/>
      <c r="L989" s="64"/>
    </row>
    <row r="990" spans="1:12" ht="15.5" x14ac:dyDescent="0.35">
      <c r="A990"/>
      <c r="B990"/>
      <c r="C990"/>
      <c r="D990" s="64"/>
      <c r="E990" s="64"/>
      <c r="F990" s="64"/>
      <c r="G990" s="64"/>
      <c r="H990" s="64"/>
      <c r="I990" s="64"/>
      <c r="J990" s="64"/>
      <c r="K990" s="64"/>
      <c r="L990" s="64"/>
    </row>
    <row r="991" spans="1:12" ht="15.5" x14ac:dyDescent="0.35">
      <c r="A991"/>
      <c r="B991"/>
      <c r="C991"/>
      <c r="D991" s="64"/>
      <c r="E991" s="64"/>
      <c r="F991" s="64"/>
      <c r="G991" s="64"/>
      <c r="H991" s="64"/>
      <c r="I991" s="64"/>
      <c r="J991" s="64"/>
      <c r="K991" s="64"/>
      <c r="L991" s="64"/>
    </row>
    <row r="992" spans="1:12" ht="15.5" x14ac:dyDescent="0.35">
      <c r="A992"/>
      <c r="B992"/>
      <c r="C992"/>
      <c r="D992" s="64"/>
      <c r="E992" s="64"/>
      <c r="F992" s="64"/>
      <c r="G992" s="64"/>
      <c r="H992" s="64"/>
      <c r="I992" s="64"/>
      <c r="J992" s="64"/>
      <c r="K992" s="64"/>
      <c r="L992" s="64"/>
    </row>
    <row r="993" spans="1:12" ht="15.5" x14ac:dyDescent="0.35">
      <c r="A993"/>
      <c r="B993"/>
      <c r="C993"/>
      <c r="D993" s="64"/>
      <c r="E993" s="64"/>
      <c r="F993" s="64"/>
      <c r="G993" s="64"/>
      <c r="H993" s="64"/>
      <c r="I993" s="64"/>
      <c r="J993" s="64"/>
      <c r="K993" s="64"/>
      <c r="L993" s="64"/>
    </row>
    <row r="994" spans="1:12" ht="15.5" x14ac:dyDescent="0.35">
      <c r="A994"/>
      <c r="B994"/>
      <c r="C994"/>
      <c r="D994" s="64"/>
      <c r="E994" s="64"/>
      <c r="F994" s="64"/>
      <c r="G994" s="64"/>
      <c r="H994" s="64"/>
      <c r="I994" s="64"/>
      <c r="J994" s="64"/>
      <c r="K994" s="64"/>
      <c r="L994" s="64"/>
    </row>
    <row r="995" spans="1:12" ht="15.5" x14ac:dyDescent="0.35">
      <c r="A995"/>
      <c r="B995"/>
      <c r="C995"/>
      <c r="D995" s="64"/>
      <c r="E995" s="64"/>
      <c r="F995" s="64"/>
      <c r="G995" s="64"/>
      <c r="H995" s="64"/>
      <c r="I995" s="64"/>
      <c r="J995" s="64"/>
      <c r="K995" s="64"/>
      <c r="L995" s="64"/>
    </row>
    <row r="996" spans="1:12" ht="15.5" x14ac:dyDescent="0.35">
      <c r="A996"/>
      <c r="B996"/>
      <c r="C996"/>
      <c r="D996" s="64"/>
      <c r="E996" s="64"/>
      <c r="F996" s="64"/>
      <c r="G996" s="64"/>
      <c r="H996" s="64"/>
      <c r="I996" s="64"/>
      <c r="J996" s="64"/>
      <c r="K996" s="64"/>
      <c r="L996" s="64"/>
    </row>
    <row r="997" spans="1:12" ht="15.5" x14ac:dyDescent="0.35">
      <c r="A997"/>
      <c r="B997"/>
      <c r="C997"/>
      <c r="D997" s="64"/>
      <c r="E997" s="64"/>
      <c r="F997" s="64"/>
      <c r="G997" s="64"/>
      <c r="H997" s="64"/>
      <c r="I997" s="64"/>
      <c r="J997" s="64"/>
      <c r="K997" s="64"/>
      <c r="L997" s="64"/>
    </row>
    <row r="998" spans="1:12" ht="15.5" x14ac:dyDescent="0.35">
      <c r="A998"/>
      <c r="B998"/>
      <c r="C998"/>
      <c r="D998" s="64"/>
      <c r="E998" s="64"/>
      <c r="F998" s="64"/>
      <c r="G998" s="64"/>
      <c r="H998" s="64"/>
      <c r="I998" s="64"/>
      <c r="J998" s="64"/>
      <c r="K998" s="64"/>
      <c r="L998" s="64"/>
    </row>
    <row r="999" spans="1:12" ht="15.5" x14ac:dyDescent="0.35">
      <c r="A999"/>
      <c r="B999"/>
      <c r="C999"/>
      <c r="D999" s="64"/>
      <c r="E999" s="64"/>
      <c r="F999" s="64"/>
      <c r="G999" s="64"/>
      <c r="H999" s="64"/>
      <c r="I999" s="64"/>
      <c r="J999" s="64"/>
      <c r="K999" s="64"/>
      <c r="L999" s="64"/>
    </row>
    <row r="1000" spans="1:12" ht="15.5" x14ac:dyDescent="0.35">
      <c r="A1000"/>
      <c r="B1000"/>
      <c r="C1000"/>
      <c r="D1000" s="64"/>
      <c r="E1000" s="64"/>
      <c r="F1000" s="64"/>
      <c r="G1000" s="64"/>
      <c r="H1000" s="64"/>
      <c r="I1000" s="64"/>
      <c r="J1000" s="64"/>
      <c r="K1000" s="64"/>
      <c r="L1000" s="64"/>
    </row>
    <row r="1001" spans="1:12" ht="15.5" x14ac:dyDescent="0.35">
      <c r="A1001"/>
      <c r="B1001"/>
      <c r="C1001"/>
      <c r="D1001" s="64"/>
      <c r="E1001" s="64"/>
      <c r="F1001" s="64"/>
      <c r="G1001" s="64"/>
      <c r="H1001" s="64"/>
      <c r="I1001" s="64"/>
      <c r="J1001" s="64"/>
      <c r="K1001" s="64"/>
      <c r="L1001" s="64"/>
    </row>
    <row r="1002" spans="1:12" ht="15.5" x14ac:dyDescent="0.35">
      <c r="A1002"/>
      <c r="B1002"/>
      <c r="C1002"/>
      <c r="D1002" s="64"/>
      <c r="E1002" s="64"/>
      <c r="F1002" s="64"/>
      <c r="G1002" s="64"/>
      <c r="H1002" s="64"/>
      <c r="I1002" s="64"/>
      <c r="J1002" s="64"/>
      <c r="K1002" s="64"/>
      <c r="L1002" s="64"/>
    </row>
    <row r="1003" spans="1:12" ht="15.5" x14ac:dyDescent="0.35">
      <c r="A1003"/>
      <c r="B1003"/>
      <c r="C1003"/>
      <c r="D1003" s="64"/>
      <c r="E1003" s="64"/>
      <c r="F1003" s="64"/>
      <c r="G1003" s="64"/>
      <c r="H1003" s="64"/>
      <c r="I1003" s="64"/>
      <c r="J1003" s="64"/>
      <c r="K1003" s="64"/>
      <c r="L1003" s="64"/>
    </row>
    <row r="1004" spans="1:12" ht="15.5" x14ac:dyDescent="0.35">
      <c r="A1004"/>
      <c r="B1004"/>
      <c r="C1004"/>
      <c r="D1004" s="64"/>
      <c r="E1004" s="64"/>
      <c r="F1004" s="64"/>
      <c r="G1004" s="64"/>
      <c r="H1004" s="64"/>
      <c r="I1004" s="64"/>
      <c r="J1004" s="64"/>
      <c r="K1004" s="64"/>
      <c r="L1004" s="64"/>
    </row>
    <row r="1005" spans="1:12" ht="15.5" x14ac:dyDescent="0.35">
      <c r="A1005"/>
      <c r="B1005"/>
      <c r="C1005"/>
      <c r="D1005" s="64"/>
      <c r="E1005" s="64"/>
      <c r="F1005" s="64"/>
      <c r="G1005" s="64"/>
      <c r="H1005" s="64"/>
      <c r="I1005" s="64"/>
      <c r="J1005" s="64"/>
      <c r="K1005" s="64"/>
      <c r="L1005" s="64"/>
    </row>
    <row r="1006" spans="1:12" ht="15.5" x14ac:dyDescent="0.35">
      <c r="A1006"/>
      <c r="B1006"/>
      <c r="C1006"/>
      <c r="D1006" s="64"/>
      <c r="E1006" s="64"/>
      <c r="F1006" s="64"/>
      <c r="G1006" s="64"/>
      <c r="H1006" s="64"/>
      <c r="I1006" s="64"/>
      <c r="J1006" s="64"/>
      <c r="K1006" s="64"/>
      <c r="L1006" s="64"/>
    </row>
    <row r="1007" spans="1:12" ht="15.5" x14ac:dyDescent="0.35">
      <c r="A1007"/>
      <c r="B1007"/>
      <c r="C1007"/>
      <c r="D1007" s="64"/>
      <c r="E1007" s="64"/>
      <c r="F1007" s="64"/>
      <c r="G1007" s="64"/>
      <c r="H1007" s="64"/>
      <c r="I1007" s="64"/>
      <c r="J1007" s="64"/>
      <c r="K1007" s="64"/>
      <c r="L1007" s="64"/>
    </row>
    <row r="1008" spans="1:12" ht="15.5" x14ac:dyDescent="0.35">
      <c r="A1008"/>
      <c r="B1008"/>
      <c r="C1008"/>
      <c r="D1008" s="64"/>
      <c r="E1008" s="64"/>
      <c r="F1008" s="64"/>
      <c r="G1008" s="64"/>
      <c r="H1008" s="64"/>
      <c r="I1008" s="64"/>
      <c r="J1008" s="64"/>
      <c r="K1008" s="64"/>
      <c r="L1008" s="64"/>
    </row>
    <row r="1009" spans="1:12" ht="15.5" x14ac:dyDescent="0.35">
      <c r="A1009"/>
      <c r="B1009"/>
      <c r="C1009"/>
      <c r="D1009" s="64"/>
      <c r="E1009" s="64"/>
      <c r="F1009" s="64"/>
      <c r="G1009" s="64"/>
      <c r="H1009" s="64"/>
      <c r="I1009" s="64"/>
      <c r="J1009" s="64"/>
      <c r="K1009" s="64"/>
      <c r="L1009" s="64"/>
    </row>
    <row r="1010" spans="1:12" ht="15.5" x14ac:dyDescent="0.35">
      <c r="A1010"/>
      <c r="B1010"/>
      <c r="C1010"/>
      <c r="D1010" s="64"/>
      <c r="E1010" s="64"/>
      <c r="F1010" s="64"/>
      <c r="G1010" s="64"/>
      <c r="H1010" s="64"/>
      <c r="I1010" s="64"/>
      <c r="J1010" s="64"/>
      <c r="K1010" s="64"/>
      <c r="L1010" s="64"/>
    </row>
    <row r="1011" spans="1:12" ht="15.5" x14ac:dyDescent="0.35">
      <c r="A1011"/>
      <c r="B1011"/>
      <c r="C1011"/>
      <c r="D1011" s="64"/>
      <c r="E1011" s="64"/>
      <c r="F1011" s="64"/>
      <c r="G1011" s="64"/>
      <c r="H1011" s="64"/>
      <c r="I1011" s="64"/>
      <c r="J1011" s="64"/>
      <c r="K1011" s="64"/>
      <c r="L1011" s="64"/>
    </row>
    <row r="1012" spans="1:12" ht="15.5" x14ac:dyDescent="0.35">
      <c r="A1012"/>
      <c r="B1012"/>
      <c r="C1012"/>
      <c r="D1012" s="64"/>
      <c r="E1012" s="64"/>
      <c r="F1012" s="64"/>
      <c r="G1012" s="64"/>
      <c r="H1012" s="64"/>
      <c r="I1012" s="64"/>
      <c r="J1012" s="64"/>
      <c r="K1012" s="64"/>
      <c r="L1012" s="64"/>
    </row>
    <row r="1013" spans="1:12" ht="15.5" x14ac:dyDescent="0.35">
      <c r="A1013"/>
      <c r="B1013"/>
      <c r="C1013"/>
      <c r="D1013" s="64"/>
      <c r="E1013" s="64"/>
      <c r="F1013" s="64"/>
      <c r="G1013" s="64"/>
      <c r="H1013" s="64"/>
      <c r="I1013" s="64"/>
      <c r="J1013" s="64"/>
      <c r="K1013" s="64"/>
      <c r="L1013" s="64"/>
    </row>
    <row r="1014" spans="1:12" ht="15.5" x14ac:dyDescent="0.35">
      <c r="A1014"/>
      <c r="B1014"/>
      <c r="C1014"/>
      <c r="D1014" s="64"/>
      <c r="E1014" s="64"/>
      <c r="F1014" s="64"/>
      <c r="G1014" s="64"/>
      <c r="H1014" s="64"/>
      <c r="I1014" s="64"/>
      <c r="J1014" s="64"/>
      <c r="K1014" s="64"/>
      <c r="L1014" s="64"/>
    </row>
    <row r="1015" spans="1:12" ht="15.5" x14ac:dyDescent="0.35">
      <c r="A1015"/>
      <c r="B1015"/>
      <c r="C1015"/>
      <c r="D1015" s="64"/>
      <c r="E1015" s="64"/>
      <c r="F1015" s="64"/>
      <c r="G1015" s="64"/>
      <c r="H1015" s="64"/>
      <c r="I1015" s="64"/>
      <c r="J1015" s="64"/>
      <c r="K1015" s="64"/>
      <c r="L1015" s="64"/>
    </row>
    <row r="1016" spans="1:12" ht="15.5" x14ac:dyDescent="0.35">
      <c r="A1016"/>
      <c r="B1016"/>
      <c r="C1016"/>
      <c r="D1016" s="64"/>
      <c r="E1016" s="64"/>
      <c r="F1016" s="64"/>
      <c r="G1016" s="64"/>
      <c r="H1016" s="64"/>
      <c r="I1016" s="64"/>
      <c r="J1016" s="64"/>
      <c r="K1016" s="64"/>
      <c r="L1016" s="64"/>
    </row>
    <row r="1017" spans="1:12" ht="15.5" x14ac:dyDescent="0.35">
      <c r="A1017"/>
      <c r="B1017"/>
      <c r="C1017"/>
      <c r="D1017" s="64"/>
      <c r="E1017" s="64"/>
      <c r="F1017" s="64"/>
      <c r="G1017" s="64"/>
      <c r="H1017" s="64"/>
      <c r="I1017" s="64"/>
      <c r="J1017" s="64"/>
      <c r="K1017" s="64"/>
      <c r="L1017" s="64"/>
    </row>
  </sheetData>
  <pageMargins left="0.55000000000000004" right="0.55000000000000004" top="0.55000000000000004" bottom="0.55000000000000004" header="0.3" footer="0.3"/>
  <pageSetup scale="45" fitToHeight="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E47C-B3E8-41A8-ACC2-BF49A4EC4737}">
  <dimension ref="A1:B54"/>
  <sheetViews>
    <sheetView workbookViewId="0">
      <selection activeCell="B1" sqref="B1"/>
    </sheetView>
  </sheetViews>
  <sheetFormatPr defaultRowHeight="14.5" x14ac:dyDescent="0.35"/>
  <cols>
    <col min="1" max="1" width="13.1796875" customWidth="1"/>
    <col min="2" max="2" width="12.26953125" customWidth="1"/>
  </cols>
  <sheetData>
    <row r="1" spans="1:2" x14ac:dyDescent="0.35">
      <c r="A1" t="s">
        <v>492</v>
      </c>
    </row>
    <row r="2" spans="1:2" x14ac:dyDescent="0.35">
      <c r="A2">
        <v>2021</v>
      </c>
    </row>
    <row r="4" spans="1:2" x14ac:dyDescent="0.35">
      <c r="A4" t="s">
        <v>589</v>
      </c>
      <c r="B4" t="s">
        <v>590</v>
      </c>
    </row>
    <row r="5" spans="1:2" x14ac:dyDescent="0.35">
      <c r="A5">
        <v>2012</v>
      </c>
      <c r="B5">
        <v>2021</v>
      </c>
    </row>
    <row r="7" spans="1:2" x14ac:dyDescent="0.35">
      <c r="A7" t="s">
        <v>603</v>
      </c>
      <c r="B7" t="s">
        <v>604</v>
      </c>
    </row>
    <row r="8" spans="1:2" x14ac:dyDescent="0.35">
      <c r="A8">
        <v>2017</v>
      </c>
      <c r="B8">
        <v>2021</v>
      </c>
    </row>
    <row r="11" spans="1:2" x14ac:dyDescent="0.35">
      <c r="A11" t="s">
        <v>616</v>
      </c>
    </row>
    <row r="12" spans="1:2" x14ac:dyDescent="0.35">
      <c r="A12" t="str">
        <f>"TABLE 8A CRASHES BY COUNTY, CITY, AND ROAD CLASSIFICATION - "&amp;A2&amp;""</f>
        <v>TABLE 8A CRASHES BY COUNTY, CITY, AND ROAD CLASSIFICATION - 2021</v>
      </c>
    </row>
    <row r="14" spans="1:2" x14ac:dyDescent="0.35">
      <c r="A14" t="str">
        <f>"TABLE 8A PERSONS KILLED AND INJURED BY COUNTY, CITY, AND ROAD CLASSIFICATION - "&amp;A2&amp;""</f>
        <v>TABLE 8A PERSONS KILLED AND INJURED BY COUNTY, CITY, AND ROAD CLASSIFICATION - 2021</v>
      </c>
    </row>
    <row r="16" spans="1:2" x14ac:dyDescent="0.35">
      <c r="A16" s="47" t="s">
        <v>617</v>
      </c>
    </row>
    <row r="17" spans="1:1" x14ac:dyDescent="0.35">
      <c r="A17" s="42" t="s">
        <v>500</v>
      </c>
    </row>
    <row r="18" spans="1:1" x14ac:dyDescent="0.35">
      <c r="A18" s="42" t="str">
        <f>"AND ROADWAY MILES BY COUNTY - "&amp;A2&amp;""</f>
        <v>AND ROADWAY MILES BY COUNTY - 2021</v>
      </c>
    </row>
    <row r="20" spans="1:1" x14ac:dyDescent="0.35">
      <c r="A20" t="s">
        <v>618</v>
      </c>
    </row>
    <row r="21" spans="1:1" x14ac:dyDescent="0.35">
      <c r="A21" t="str">
        <f>"TABLE 8C PERSONS KILLED AND INJURED BY EXTENT OF INJURY BY COUNTY - "&amp;A2</f>
        <v>TABLE 8C PERSONS KILLED AND INJURED BY EXTENT OF INJURY BY COUNTY - 2021</v>
      </c>
    </row>
    <row r="23" spans="1:1" x14ac:dyDescent="0.35">
      <c r="A23" t="s">
        <v>619</v>
      </c>
    </row>
    <row r="24" spans="1:1" x14ac:dyDescent="0.35">
      <c r="A24" t="str">
        <f>"TABLE 8D FATAL CRASHES BY COUNTY "&amp;A5&amp;"-"&amp;B5</f>
        <v>TABLE 8D FATAL CRASHES BY COUNTY 2012-2021</v>
      </c>
    </row>
    <row r="26" spans="1:1" x14ac:dyDescent="0.35">
      <c r="A26" t="s">
        <v>620</v>
      </c>
    </row>
    <row r="27" spans="1:1" x14ac:dyDescent="0.35">
      <c r="A27" t="str">
        <f>"TABLE 8E PERSONS KILLED BY COUNTY "&amp;A5&amp;"-"&amp;B5</f>
        <v>TABLE 8E PERSONS KILLED BY COUNTY 2012-2021</v>
      </c>
    </row>
    <row r="29" spans="1:1" x14ac:dyDescent="0.35">
      <c r="A29" t="s">
        <v>621</v>
      </c>
    </row>
    <row r="30" spans="1:1" x14ac:dyDescent="0.35">
      <c r="A30" t="str">
        <f>"TABLE 8F INJURY CRASHES BY COUNTY "&amp;A5&amp;"-"&amp;B5</f>
        <v>TABLE 8F INJURY CRASHES BY COUNTY 2012-2021</v>
      </c>
    </row>
    <row r="32" spans="1:1" x14ac:dyDescent="0.35">
      <c r="A32" t="s">
        <v>622</v>
      </c>
    </row>
    <row r="33" spans="1:1" x14ac:dyDescent="0.35">
      <c r="A33" t="str">
        <f>"TABLE 8G PERSONS INJURED BY COUNTY "&amp;A5&amp;"-"&amp;B5</f>
        <v>TABLE 8G PERSONS INJURED BY COUNTY 2012-2021</v>
      </c>
    </row>
    <row r="35" spans="1:1" x14ac:dyDescent="0.35">
      <c r="A35" t="s">
        <v>623</v>
      </c>
    </row>
    <row r="36" spans="1:1" x14ac:dyDescent="0.35">
      <c r="A36" t="str">
        <f>"TABLE 8H FATAL CRASHES BY COUNTY BY MONTH - "&amp;A2</f>
        <v>TABLE 8H FATAL CRASHES BY COUNTY BY MONTH - 2021</v>
      </c>
    </row>
    <row r="38" spans="1:1" x14ac:dyDescent="0.35">
      <c r="A38" t="s">
        <v>624</v>
      </c>
    </row>
    <row r="39" spans="1:1" x14ac:dyDescent="0.35">
      <c r="A39" t="str">
        <f>"TABLE 8I PERSONS KILLED BY COUNTY BY MONTH - "&amp;A2</f>
        <v>TABLE 8I PERSONS KILLED BY COUNTY BY MONTH - 2021</v>
      </c>
    </row>
    <row r="41" spans="1:1" x14ac:dyDescent="0.35">
      <c r="A41" t="s">
        <v>625</v>
      </c>
    </row>
    <row r="42" spans="1:1" x14ac:dyDescent="0.35">
      <c r="A42" t="str">
        <f>"TABLE 8J INJURY CRASHES BY COUNTY BY MONTH - "&amp;A2</f>
        <v>TABLE 8J INJURY CRASHES BY COUNTY BY MONTH - 2021</v>
      </c>
    </row>
    <row r="44" spans="1:1" x14ac:dyDescent="0.35">
      <c r="A44" t="s">
        <v>626</v>
      </c>
    </row>
    <row r="45" spans="1:1" x14ac:dyDescent="0.35">
      <c r="A45" t="str">
        <f>"TABLE 8K PERSONS INJURED BY COUNTY BY MONTH - "&amp;A2</f>
        <v>TABLE 8K PERSONS INJURED BY COUNTY BY MONTH - 2021</v>
      </c>
    </row>
    <row r="47" spans="1:1" x14ac:dyDescent="0.35">
      <c r="A47" t="s">
        <v>627</v>
      </c>
    </row>
    <row r="48" spans="1:1" x14ac:dyDescent="0.35">
      <c r="A48" t="str">
        <f>"TABLE 8L DUI/PCF FATAL AND INJURY CRASHES BY COUNTY "&amp;A8&amp;"-"&amp;B8</f>
        <v>TABLE 8L DUI/PCF FATAL AND INJURY CRASHES BY COUNTY 2017-2021</v>
      </c>
    </row>
    <row r="50" spans="1:1" x14ac:dyDescent="0.35">
      <c r="A50" t="s">
        <v>628</v>
      </c>
    </row>
    <row r="51" spans="1:1" x14ac:dyDescent="0.35">
      <c r="A51" t="str">
        <f>"TABLE 8M PERSONS KILLED AND INJURED IN DUI/PCF CRASHES BY COUNTY "&amp;A8&amp;"-"&amp;B8</f>
        <v>TABLE 8M PERSONS KILLED AND INJURED IN DUI/PCF CRASHES BY COUNTY 2017-2021</v>
      </c>
    </row>
    <row r="53" spans="1:1" x14ac:dyDescent="0.35">
      <c r="A53" t="s">
        <v>629</v>
      </c>
    </row>
    <row r="54" spans="1:1" x14ac:dyDescent="0.35">
      <c r="A54" t="str">
        <f>"TABLE 8N PERSONS KILLED AND INJURED INDICATING SEAT BELT, HELMET, OR OTHER SAFETY EQUIPMENT USAGE BY COUNTY, CITY, AND ROAD CLASSIFICATION - "&amp;A2&amp;""</f>
        <v>TABLE 8N PERSONS KILLED AND INJURED INDICATING SEAT BELT, HELMET, OR OTHER SAFETY EQUIPMENT USAGE BY COUNTY, CITY, AND ROAD CLASSIFICATION - 2021</v>
      </c>
    </row>
  </sheetData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8CC8E-2929-4746-923E-A055071C5FD8}">
  <dimension ref="A1:AG65"/>
  <sheetViews>
    <sheetView zoomScale="90" zoomScaleNormal="90" workbookViewId="0">
      <selection activeCell="B1" sqref="B1"/>
    </sheetView>
  </sheetViews>
  <sheetFormatPr defaultColWidth="9.1796875" defaultRowHeight="15.5" x14ac:dyDescent="0.35"/>
  <cols>
    <col min="1" max="1" width="23.7265625" style="31" customWidth="1"/>
    <col min="2" max="2" width="12.7265625" style="31" bestFit="1" customWidth="1"/>
    <col min="3" max="3" width="11.453125" style="31" bestFit="1" customWidth="1"/>
    <col min="4" max="4" width="10.7265625" style="31" customWidth="1"/>
    <col min="5" max="5" width="15.54296875" style="31" customWidth="1"/>
    <col min="6" max="6" width="9.1796875" style="31"/>
    <col min="7" max="7" width="22.81640625" style="31" bestFit="1" customWidth="1"/>
    <col min="8" max="8" width="9.1796875" style="31"/>
    <col min="9" max="9" width="18.453125" style="31" customWidth="1"/>
    <col min="10" max="10" width="9.1796875" style="31"/>
    <col min="11" max="11" width="14.7265625" style="31" bestFit="1" customWidth="1"/>
    <col min="12" max="12" width="19.26953125" style="31" bestFit="1" customWidth="1"/>
    <col min="13" max="13" width="19.81640625" style="31" bestFit="1" customWidth="1"/>
    <col min="14" max="16384" width="9.1796875" style="31"/>
  </cols>
  <sheetData>
    <row r="1" spans="1:13" x14ac:dyDescent="0.35">
      <c r="A1" s="30" t="s">
        <v>509</v>
      </c>
      <c r="B1" s="30"/>
      <c r="C1" s="30"/>
      <c r="D1" s="30"/>
      <c r="E1" s="30"/>
    </row>
    <row r="3" spans="1:13" ht="46.5" customHeight="1" x14ac:dyDescent="0.35">
      <c r="B3" s="99" t="s">
        <v>510</v>
      </c>
      <c r="C3" s="99"/>
      <c r="D3" s="99"/>
      <c r="G3" s="32" t="s">
        <v>511</v>
      </c>
      <c r="I3" s="32" t="s">
        <v>512</v>
      </c>
      <c r="K3" s="99" t="s">
        <v>513</v>
      </c>
      <c r="L3" s="99"/>
      <c r="M3" s="99"/>
    </row>
    <row r="4" spans="1:13" x14ac:dyDescent="0.35">
      <c r="A4" s="33" t="s">
        <v>514</v>
      </c>
      <c r="B4" s="34" t="s">
        <v>515</v>
      </c>
      <c r="C4" s="34" t="s">
        <v>516</v>
      </c>
      <c r="D4" s="34" t="s">
        <v>517</v>
      </c>
      <c r="E4" s="35" t="s">
        <v>518</v>
      </c>
      <c r="G4" s="34" t="s">
        <v>519</v>
      </c>
      <c r="I4" s="34" t="s">
        <v>520</v>
      </c>
      <c r="K4" s="34" t="s">
        <v>521</v>
      </c>
      <c r="L4" s="34" t="s">
        <v>522</v>
      </c>
      <c r="M4" s="34" t="s">
        <v>523</v>
      </c>
    </row>
    <row r="5" spans="1:13" x14ac:dyDescent="0.35">
      <c r="A5" s="36" t="s">
        <v>524</v>
      </c>
      <c r="B5" s="37">
        <v>1055138</v>
      </c>
      <c r="C5" s="37">
        <v>179267</v>
      </c>
      <c r="D5" s="37">
        <v>31042</v>
      </c>
      <c r="E5" s="38">
        <f>SUM(B5:D5)</f>
        <v>1265447</v>
      </c>
      <c r="G5" s="37">
        <v>1150671</v>
      </c>
      <c r="I5" s="50">
        <v>1654938</v>
      </c>
      <c r="K5" s="39">
        <v>3138.99</v>
      </c>
      <c r="L5" s="39">
        <v>501.71</v>
      </c>
      <c r="M5" s="39">
        <v>194.26</v>
      </c>
    </row>
    <row r="6" spans="1:13" x14ac:dyDescent="0.35">
      <c r="A6" s="36" t="s">
        <v>525</v>
      </c>
      <c r="B6" s="49">
        <v>1544</v>
      </c>
      <c r="C6" s="49">
        <v>777</v>
      </c>
      <c r="D6" s="49">
        <v>70</v>
      </c>
      <c r="E6" s="38">
        <f t="shared" ref="E6:E63" si="0">SUM(B6:D6)</f>
        <v>2391</v>
      </c>
      <c r="G6" s="37">
        <v>1255</v>
      </c>
      <c r="I6" s="50">
        <v>1181</v>
      </c>
      <c r="K6" s="40" t="s">
        <v>498</v>
      </c>
      <c r="L6" s="40">
        <v>151.62</v>
      </c>
      <c r="M6" s="40">
        <v>84</v>
      </c>
    </row>
    <row r="7" spans="1:13" x14ac:dyDescent="0.35">
      <c r="A7" s="36" t="s">
        <v>526</v>
      </c>
      <c r="B7" s="49">
        <v>30741</v>
      </c>
      <c r="C7" s="49">
        <v>16606</v>
      </c>
      <c r="D7" s="49">
        <v>2424</v>
      </c>
      <c r="E7" s="38">
        <f t="shared" si="0"/>
        <v>49771</v>
      </c>
      <c r="G7" s="37">
        <v>30753</v>
      </c>
      <c r="I7" s="50">
        <v>40222</v>
      </c>
      <c r="K7" s="40">
        <v>69.569999999999993</v>
      </c>
      <c r="L7" s="40">
        <v>465.71</v>
      </c>
      <c r="M7" s="40">
        <v>119.31</v>
      </c>
    </row>
    <row r="8" spans="1:13" x14ac:dyDescent="0.35">
      <c r="A8" s="36" t="s">
        <v>527</v>
      </c>
      <c r="B8" s="49">
        <v>118456</v>
      </c>
      <c r="C8" s="49">
        <v>53286</v>
      </c>
      <c r="D8" s="49">
        <v>6811</v>
      </c>
      <c r="E8" s="38">
        <f t="shared" si="0"/>
        <v>178553</v>
      </c>
      <c r="G8" s="37">
        <v>151153</v>
      </c>
      <c r="I8" s="50">
        <v>206694</v>
      </c>
      <c r="K8" s="40">
        <v>508.34</v>
      </c>
      <c r="L8" s="40">
        <v>1305.1300000000001</v>
      </c>
      <c r="M8" s="40">
        <v>183.53</v>
      </c>
    </row>
    <row r="9" spans="1:13" x14ac:dyDescent="0.35">
      <c r="A9" s="36" t="s">
        <v>528</v>
      </c>
      <c r="B9" s="49">
        <v>38980</v>
      </c>
      <c r="C9" s="49">
        <v>22005</v>
      </c>
      <c r="D9" s="49">
        <v>3304</v>
      </c>
      <c r="E9" s="38">
        <f t="shared" si="0"/>
        <v>64289</v>
      </c>
      <c r="G9" s="37">
        <v>38716</v>
      </c>
      <c r="I9" s="50">
        <v>45013</v>
      </c>
      <c r="K9" s="40">
        <v>28.53</v>
      </c>
      <c r="L9" s="40">
        <v>957.95</v>
      </c>
      <c r="M9" s="40">
        <v>149.72</v>
      </c>
    </row>
    <row r="10" spans="1:13" x14ac:dyDescent="0.35">
      <c r="A10" s="36" t="s">
        <v>529</v>
      </c>
      <c r="B10" s="49">
        <v>13616</v>
      </c>
      <c r="C10" s="49">
        <v>8497</v>
      </c>
      <c r="D10" s="49">
        <v>538</v>
      </c>
      <c r="E10" s="38">
        <f t="shared" si="0"/>
        <v>22651</v>
      </c>
      <c r="G10" s="37">
        <v>15462</v>
      </c>
      <c r="I10" s="50">
        <v>21867</v>
      </c>
      <c r="K10" s="40">
        <v>63.3</v>
      </c>
      <c r="L10" s="40">
        <v>742.73</v>
      </c>
      <c r="M10" s="40">
        <v>114.66</v>
      </c>
    </row>
    <row r="11" spans="1:13" x14ac:dyDescent="0.35">
      <c r="A11" s="36" t="s">
        <v>530</v>
      </c>
      <c r="B11" s="49">
        <v>824951</v>
      </c>
      <c r="C11" s="49">
        <v>162042</v>
      </c>
      <c r="D11" s="49">
        <v>27488</v>
      </c>
      <c r="E11" s="38">
        <f t="shared" si="0"/>
        <v>1014481</v>
      </c>
      <c r="G11" s="37">
        <v>844100</v>
      </c>
      <c r="I11" s="50">
        <v>1160418</v>
      </c>
      <c r="K11" s="40">
        <v>2813.76</v>
      </c>
      <c r="L11" s="40">
        <v>715.99</v>
      </c>
      <c r="M11" s="40">
        <v>111.37</v>
      </c>
    </row>
    <row r="12" spans="1:13" x14ac:dyDescent="0.35">
      <c r="A12" s="36" t="s">
        <v>531</v>
      </c>
      <c r="B12" s="49">
        <v>14929</v>
      </c>
      <c r="C12" s="49">
        <v>7571</v>
      </c>
      <c r="D12" s="49">
        <v>853</v>
      </c>
      <c r="E12" s="38">
        <f t="shared" si="0"/>
        <v>23353</v>
      </c>
      <c r="G12" s="37">
        <v>18331</v>
      </c>
      <c r="I12" s="50">
        <v>27365</v>
      </c>
      <c r="K12" s="40">
        <v>24.08</v>
      </c>
      <c r="L12" s="40">
        <v>305.8</v>
      </c>
      <c r="M12" s="40">
        <v>91.88</v>
      </c>
    </row>
    <row r="13" spans="1:13" x14ac:dyDescent="0.35">
      <c r="A13" s="36" t="s">
        <v>532</v>
      </c>
      <c r="B13" s="49">
        <v>137442</v>
      </c>
      <c r="C13" s="49">
        <v>51357</v>
      </c>
      <c r="D13" s="49">
        <v>8797</v>
      </c>
      <c r="E13" s="38">
        <f t="shared" si="0"/>
        <v>197596</v>
      </c>
      <c r="G13" s="37">
        <v>157176</v>
      </c>
      <c r="I13" s="50">
        <v>191309</v>
      </c>
      <c r="K13" s="40">
        <v>189.07</v>
      </c>
      <c r="L13" s="40">
        <v>1220.18</v>
      </c>
      <c r="M13" s="40">
        <v>178</v>
      </c>
    </row>
    <row r="14" spans="1:13" x14ac:dyDescent="0.35">
      <c r="A14" s="36" t="s">
        <v>533</v>
      </c>
      <c r="B14" s="49">
        <v>570474</v>
      </c>
      <c r="C14" s="49">
        <v>203484</v>
      </c>
      <c r="D14" s="49">
        <v>18513</v>
      </c>
      <c r="E14" s="38">
        <f t="shared" si="0"/>
        <v>792471</v>
      </c>
      <c r="G14" s="37">
        <v>619182</v>
      </c>
      <c r="I14" s="50">
        <v>1010453</v>
      </c>
      <c r="K14" s="40">
        <v>2534.64</v>
      </c>
      <c r="L14" s="40">
        <v>4012.77</v>
      </c>
      <c r="M14" s="40">
        <v>517.77</v>
      </c>
    </row>
    <row r="15" spans="1:13" x14ac:dyDescent="0.35">
      <c r="A15" s="36" t="s">
        <v>534</v>
      </c>
      <c r="B15" s="49">
        <v>17635</v>
      </c>
      <c r="C15" s="49">
        <v>10907</v>
      </c>
      <c r="D15" s="49">
        <v>969</v>
      </c>
      <c r="E15" s="38">
        <f t="shared" si="0"/>
        <v>29511</v>
      </c>
      <c r="G15" s="37">
        <v>20816</v>
      </c>
      <c r="I15" s="50">
        <v>28734</v>
      </c>
      <c r="K15" s="40">
        <v>69.09</v>
      </c>
      <c r="L15" s="40">
        <v>866.97</v>
      </c>
      <c r="M15" s="40">
        <v>110.36</v>
      </c>
    </row>
    <row r="16" spans="1:13" x14ac:dyDescent="0.35">
      <c r="A16" s="36" t="s">
        <v>535</v>
      </c>
      <c r="B16" s="49">
        <v>81381</v>
      </c>
      <c r="C16" s="49">
        <v>41531</v>
      </c>
      <c r="D16" s="49">
        <v>4669</v>
      </c>
      <c r="E16" s="38">
        <f t="shared" si="0"/>
        <v>127581</v>
      </c>
      <c r="G16" s="37">
        <v>97969</v>
      </c>
      <c r="I16" s="50">
        <v>134639</v>
      </c>
      <c r="K16" s="40">
        <v>278.37</v>
      </c>
      <c r="L16" s="40">
        <v>1402.87</v>
      </c>
      <c r="M16" s="40">
        <v>336.9</v>
      </c>
    </row>
    <row r="17" spans="1:13" x14ac:dyDescent="0.35">
      <c r="A17" s="36" t="s">
        <v>536</v>
      </c>
      <c r="B17" s="49">
        <v>140609</v>
      </c>
      <c r="C17" s="49">
        <v>53450</v>
      </c>
      <c r="D17" s="49">
        <v>3484</v>
      </c>
      <c r="E17" s="38">
        <f t="shared" si="0"/>
        <v>197543</v>
      </c>
      <c r="G17" s="37">
        <v>125813</v>
      </c>
      <c r="I17" s="50">
        <v>179340</v>
      </c>
      <c r="K17" s="40">
        <v>420.95</v>
      </c>
      <c r="L17" s="40">
        <v>2674.8</v>
      </c>
      <c r="M17" s="40">
        <v>409.61</v>
      </c>
    </row>
    <row r="18" spans="1:13" x14ac:dyDescent="0.35">
      <c r="A18" s="36" t="s">
        <v>537</v>
      </c>
      <c r="B18" s="49">
        <v>14504</v>
      </c>
      <c r="C18" s="49">
        <v>8440</v>
      </c>
      <c r="D18" s="49">
        <v>1002</v>
      </c>
      <c r="E18" s="38">
        <f t="shared" si="0"/>
        <v>23946</v>
      </c>
      <c r="G18" s="37">
        <v>14467</v>
      </c>
      <c r="I18" s="50">
        <v>18879</v>
      </c>
      <c r="K18" s="40">
        <v>16.690000000000001</v>
      </c>
      <c r="L18" s="40">
        <v>1611.56</v>
      </c>
      <c r="M18" s="40">
        <v>422.46</v>
      </c>
    </row>
    <row r="19" spans="1:13" x14ac:dyDescent="0.35">
      <c r="A19" s="36" t="s">
        <v>538</v>
      </c>
      <c r="B19" s="49">
        <v>478277</v>
      </c>
      <c r="C19" s="49">
        <v>203861</v>
      </c>
      <c r="D19" s="49">
        <v>18248</v>
      </c>
      <c r="E19" s="38">
        <f t="shared" si="0"/>
        <v>700386</v>
      </c>
      <c r="G19" s="37">
        <v>548096</v>
      </c>
      <c r="I19" s="50">
        <v>908195</v>
      </c>
      <c r="K19" s="40">
        <v>2464.13</v>
      </c>
      <c r="L19" s="40">
        <v>4196.55</v>
      </c>
      <c r="M19" s="40">
        <v>861.23</v>
      </c>
    </row>
    <row r="20" spans="1:13" x14ac:dyDescent="0.35">
      <c r="A20" s="36" t="s">
        <v>539</v>
      </c>
      <c r="B20" s="49">
        <v>74973</v>
      </c>
      <c r="C20" s="49">
        <v>29147</v>
      </c>
      <c r="D20" s="49">
        <v>2750</v>
      </c>
      <c r="E20" s="38">
        <f t="shared" si="0"/>
        <v>106870</v>
      </c>
      <c r="G20" s="37">
        <v>81862</v>
      </c>
      <c r="I20" s="50">
        <v>151514</v>
      </c>
      <c r="K20" s="40">
        <v>392.15</v>
      </c>
      <c r="L20" s="40">
        <v>1308.48</v>
      </c>
      <c r="M20" s="40">
        <v>156.88999999999999</v>
      </c>
    </row>
    <row r="21" spans="1:13" x14ac:dyDescent="0.35">
      <c r="A21" s="36" t="s">
        <v>540</v>
      </c>
      <c r="B21" s="49">
        <v>49130</v>
      </c>
      <c r="C21" s="49">
        <v>24102</v>
      </c>
      <c r="D21" s="49">
        <v>3182</v>
      </c>
      <c r="E21" s="38">
        <f t="shared" si="0"/>
        <v>76414</v>
      </c>
      <c r="G21" s="37">
        <v>48040</v>
      </c>
      <c r="I21" s="50">
        <v>67572</v>
      </c>
      <c r="K21" s="40">
        <v>162.18</v>
      </c>
      <c r="L21" s="40">
        <v>658.27</v>
      </c>
      <c r="M21" s="40">
        <v>135.79</v>
      </c>
    </row>
    <row r="22" spans="1:13" x14ac:dyDescent="0.35">
      <c r="A22" s="36" t="s">
        <v>541</v>
      </c>
      <c r="B22" s="49">
        <v>15794</v>
      </c>
      <c r="C22" s="49">
        <v>10500</v>
      </c>
      <c r="D22" s="49">
        <v>995</v>
      </c>
      <c r="E22" s="38">
        <f t="shared" si="0"/>
        <v>27289</v>
      </c>
      <c r="G22" s="37">
        <v>18493</v>
      </c>
      <c r="I22" s="50">
        <v>30851</v>
      </c>
      <c r="K22" s="40">
        <v>44.26</v>
      </c>
      <c r="L22" s="40">
        <v>1105.92</v>
      </c>
      <c r="M22" s="40">
        <v>302.89999999999998</v>
      </c>
    </row>
    <row r="23" spans="1:13" x14ac:dyDescent="0.35">
      <c r="A23" s="36" t="s">
        <v>542</v>
      </c>
      <c r="B23" s="49">
        <v>6386830</v>
      </c>
      <c r="C23" s="49">
        <v>1150957</v>
      </c>
      <c r="D23" s="49">
        <v>155065</v>
      </c>
      <c r="E23" s="38">
        <f t="shared" si="0"/>
        <v>7692852</v>
      </c>
      <c r="G23" s="37">
        <v>6683417</v>
      </c>
      <c r="I23" s="50">
        <v>9905215</v>
      </c>
      <c r="K23" s="40">
        <v>17728.310000000001</v>
      </c>
      <c r="L23" s="40">
        <v>3381.7</v>
      </c>
      <c r="M23" s="40">
        <v>836.09</v>
      </c>
    </row>
    <row r="24" spans="1:13" x14ac:dyDescent="0.35">
      <c r="A24" s="36" t="s">
        <v>543</v>
      </c>
      <c r="B24" s="49">
        <v>87510</v>
      </c>
      <c r="C24" s="49">
        <v>37985</v>
      </c>
      <c r="D24" s="49">
        <v>3970</v>
      </c>
      <c r="E24" s="38">
        <f t="shared" si="0"/>
        <v>129465</v>
      </c>
      <c r="G24" s="37">
        <v>95574</v>
      </c>
      <c r="I24" s="50">
        <v>156860</v>
      </c>
      <c r="K24" s="40">
        <v>265.95999999999998</v>
      </c>
      <c r="L24" s="40">
        <v>2217.38</v>
      </c>
      <c r="M24" s="40">
        <v>131.1</v>
      </c>
    </row>
    <row r="25" spans="1:13" x14ac:dyDescent="0.35">
      <c r="A25" s="36" t="s">
        <v>544</v>
      </c>
      <c r="B25" s="49">
        <v>190777</v>
      </c>
      <c r="C25" s="49">
        <v>32881</v>
      </c>
      <c r="D25" s="49">
        <v>6987</v>
      </c>
      <c r="E25" s="38">
        <f t="shared" si="0"/>
        <v>230645</v>
      </c>
      <c r="G25" s="37">
        <v>199020</v>
      </c>
      <c r="I25" s="50">
        <v>258385</v>
      </c>
      <c r="K25" s="40">
        <v>633.41999999999996</v>
      </c>
      <c r="L25" s="40">
        <v>446.25</v>
      </c>
      <c r="M25" s="40">
        <v>89.79</v>
      </c>
    </row>
    <row r="26" spans="1:13" x14ac:dyDescent="0.35">
      <c r="A26" s="36" t="s">
        <v>545</v>
      </c>
      <c r="B26" s="49">
        <v>13496</v>
      </c>
      <c r="C26" s="49">
        <v>8230</v>
      </c>
      <c r="D26" s="49">
        <v>1077</v>
      </c>
      <c r="E26" s="38">
        <f t="shared" si="0"/>
        <v>22803</v>
      </c>
      <c r="G26" s="37">
        <v>14176</v>
      </c>
      <c r="I26" s="50">
        <v>17016</v>
      </c>
      <c r="K26" s="40"/>
      <c r="L26" s="40">
        <v>845.53</v>
      </c>
      <c r="M26" s="40">
        <v>116.44</v>
      </c>
    </row>
    <row r="27" spans="1:13" x14ac:dyDescent="0.35">
      <c r="A27" s="36" t="s">
        <v>546</v>
      </c>
      <c r="B27" s="49">
        <v>60036</v>
      </c>
      <c r="C27" s="49">
        <v>34832</v>
      </c>
      <c r="D27" s="49">
        <v>3681</v>
      </c>
      <c r="E27" s="38">
        <f t="shared" si="0"/>
        <v>98549</v>
      </c>
      <c r="G27" s="37">
        <v>66581</v>
      </c>
      <c r="I27" s="50">
        <v>90445</v>
      </c>
      <c r="K27" s="40">
        <v>110.88</v>
      </c>
      <c r="L27" s="40">
        <v>1180.5</v>
      </c>
      <c r="M27" s="40">
        <v>384.47</v>
      </c>
    </row>
    <row r="28" spans="1:13" x14ac:dyDescent="0.35">
      <c r="A28" s="36" t="s">
        <v>547</v>
      </c>
      <c r="B28" s="49">
        <v>159351</v>
      </c>
      <c r="C28" s="49">
        <v>61458</v>
      </c>
      <c r="D28" s="49">
        <v>5037</v>
      </c>
      <c r="E28" s="38">
        <f t="shared" si="0"/>
        <v>225846</v>
      </c>
      <c r="G28" s="37">
        <v>170122</v>
      </c>
      <c r="I28" s="50">
        <v>281750</v>
      </c>
      <c r="K28" s="40">
        <v>578.92999999999995</v>
      </c>
      <c r="L28" s="40">
        <v>1917.98</v>
      </c>
      <c r="M28" s="40">
        <v>256.64</v>
      </c>
    </row>
    <row r="29" spans="1:13" x14ac:dyDescent="0.35">
      <c r="A29" s="36" t="s">
        <v>548</v>
      </c>
      <c r="B29" s="49">
        <v>5270</v>
      </c>
      <c r="C29" s="49">
        <v>4501</v>
      </c>
      <c r="D29" s="49">
        <v>262</v>
      </c>
      <c r="E29" s="38">
        <f t="shared" si="0"/>
        <v>10033</v>
      </c>
      <c r="G29" s="37">
        <v>6751</v>
      </c>
      <c r="I29" s="50">
        <v>8579</v>
      </c>
      <c r="K29" s="40">
        <v>31.92</v>
      </c>
      <c r="L29" s="40">
        <v>1218.31</v>
      </c>
      <c r="M29" s="40">
        <v>177.7</v>
      </c>
    </row>
    <row r="30" spans="1:13" x14ac:dyDescent="0.35">
      <c r="A30" s="36" t="s">
        <v>549</v>
      </c>
      <c r="B30" s="49">
        <v>9144</v>
      </c>
      <c r="C30" s="49">
        <v>4702</v>
      </c>
      <c r="D30" s="49">
        <v>712</v>
      </c>
      <c r="E30" s="38">
        <f t="shared" si="0"/>
        <v>14558</v>
      </c>
      <c r="G30" s="37">
        <v>9605</v>
      </c>
      <c r="I30" s="50">
        <v>13258</v>
      </c>
      <c r="K30" s="40">
        <v>54.27</v>
      </c>
      <c r="L30" s="40">
        <v>716.35</v>
      </c>
      <c r="M30" s="40">
        <v>313.93</v>
      </c>
    </row>
    <row r="31" spans="1:13" x14ac:dyDescent="0.35">
      <c r="A31" s="36" t="s">
        <v>550</v>
      </c>
      <c r="B31" s="49">
        <v>277361</v>
      </c>
      <c r="C31" s="49">
        <v>88363</v>
      </c>
      <c r="D31" s="49">
        <v>8445</v>
      </c>
      <c r="E31" s="38">
        <f t="shared" si="0"/>
        <v>374169</v>
      </c>
      <c r="G31" s="37">
        <v>281330</v>
      </c>
      <c r="I31" s="50">
        <v>437644</v>
      </c>
      <c r="K31" s="40">
        <v>780.57</v>
      </c>
      <c r="L31" s="40">
        <v>1337.9</v>
      </c>
      <c r="M31" s="40">
        <v>287.68</v>
      </c>
    </row>
    <row r="32" spans="1:13" x14ac:dyDescent="0.35">
      <c r="A32" s="36" t="s">
        <v>551</v>
      </c>
      <c r="B32" s="49">
        <v>95008</v>
      </c>
      <c r="C32" s="49">
        <v>31410</v>
      </c>
      <c r="D32" s="49">
        <v>3953</v>
      </c>
      <c r="E32" s="38">
        <f t="shared" si="0"/>
        <v>130371</v>
      </c>
      <c r="G32" s="37">
        <v>102427</v>
      </c>
      <c r="I32" s="50">
        <v>137386</v>
      </c>
      <c r="K32" s="40">
        <v>325.19</v>
      </c>
      <c r="L32" s="40">
        <v>466.35</v>
      </c>
      <c r="M32" s="40">
        <v>110.73</v>
      </c>
    </row>
    <row r="33" spans="1:13" x14ac:dyDescent="0.35">
      <c r="A33" s="36" t="s">
        <v>552</v>
      </c>
      <c r="B33" s="49">
        <v>71380</v>
      </c>
      <c r="C33" s="49">
        <v>30117</v>
      </c>
      <c r="D33" s="49">
        <v>5435</v>
      </c>
      <c r="E33" s="38">
        <f t="shared" si="0"/>
        <v>106932</v>
      </c>
      <c r="G33" s="37">
        <v>85554</v>
      </c>
      <c r="I33" s="50">
        <v>102221</v>
      </c>
      <c r="K33" s="40">
        <v>253.73</v>
      </c>
      <c r="L33" s="40">
        <v>829.19</v>
      </c>
      <c r="M33" s="40">
        <v>129.07</v>
      </c>
    </row>
    <row r="34" spans="1:13" x14ac:dyDescent="0.35">
      <c r="A34" s="36" t="s">
        <v>553</v>
      </c>
      <c r="B34" s="49">
        <v>2271305</v>
      </c>
      <c r="C34" s="49">
        <v>423391</v>
      </c>
      <c r="D34" s="49">
        <v>60120</v>
      </c>
      <c r="E34" s="38">
        <f t="shared" si="0"/>
        <v>2754816</v>
      </c>
      <c r="G34" s="37">
        <v>2360632</v>
      </c>
      <c r="I34" s="50">
        <v>3163851</v>
      </c>
      <c r="K34" s="40">
        <v>5772.65</v>
      </c>
      <c r="L34" s="40">
        <v>364.71</v>
      </c>
      <c r="M34" s="40">
        <v>276.2</v>
      </c>
    </row>
    <row r="35" spans="1:13" x14ac:dyDescent="0.35">
      <c r="A35" s="36" t="s">
        <v>554</v>
      </c>
      <c r="B35" s="49">
        <v>300491</v>
      </c>
      <c r="C35" s="49">
        <v>90530</v>
      </c>
      <c r="D35" s="49">
        <v>14049</v>
      </c>
      <c r="E35" s="38">
        <f t="shared" si="0"/>
        <v>405070</v>
      </c>
      <c r="G35" s="37">
        <v>318516</v>
      </c>
      <c r="I35" s="50">
        <v>409189</v>
      </c>
      <c r="K35" s="40">
        <v>937.4</v>
      </c>
      <c r="L35" s="40">
        <v>1580.19</v>
      </c>
      <c r="M35" s="40">
        <v>153.08000000000001</v>
      </c>
    </row>
    <row r="36" spans="1:13" x14ac:dyDescent="0.35">
      <c r="A36" s="36" t="s">
        <v>555</v>
      </c>
      <c r="B36" s="49">
        <v>14840</v>
      </c>
      <c r="C36" s="49">
        <v>9883</v>
      </c>
      <c r="D36" s="49">
        <v>1031</v>
      </c>
      <c r="E36" s="38">
        <f t="shared" si="0"/>
        <v>25754</v>
      </c>
      <c r="G36" s="37">
        <v>16488</v>
      </c>
      <c r="I36" s="50">
        <v>19720</v>
      </c>
      <c r="K36" s="40">
        <v>22.99</v>
      </c>
      <c r="L36" s="40">
        <v>729.47</v>
      </c>
      <c r="M36" s="40">
        <v>181.47</v>
      </c>
    </row>
    <row r="37" spans="1:13" x14ac:dyDescent="0.35">
      <c r="A37" s="36" t="s">
        <v>556</v>
      </c>
      <c r="B37" s="49">
        <v>1529684</v>
      </c>
      <c r="C37" s="49">
        <v>426284</v>
      </c>
      <c r="D37" s="49">
        <v>51917</v>
      </c>
      <c r="E37" s="38">
        <f t="shared" si="0"/>
        <v>2007885</v>
      </c>
      <c r="G37" s="37">
        <v>1677067</v>
      </c>
      <c r="I37" s="50">
        <v>2431238</v>
      </c>
      <c r="K37" s="40">
        <v>6058.47</v>
      </c>
      <c r="L37" s="40">
        <v>2558.59</v>
      </c>
      <c r="M37" s="40">
        <v>629.98</v>
      </c>
    </row>
    <row r="38" spans="1:13" x14ac:dyDescent="0.35">
      <c r="A38" s="36" t="s">
        <v>557</v>
      </c>
      <c r="B38" s="49">
        <v>994521</v>
      </c>
      <c r="C38" s="49">
        <v>233194</v>
      </c>
      <c r="D38" s="49">
        <v>33415</v>
      </c>
      <c r="E38" s="38">
        <f t="shared" si="0"/>
        <v>1261130</v>
      </c>
      <c r="G38" s="37">
        <v>1087690</v>
      </c>
      <c r="I38" s="50">
        <v>1583084</v>
      </c>
      <c r="K38" s="40">
        <v>2644.41</v>
      </c>
      <c r="L38" s="40">
        <v>2235.59</v>
      </c>
      <c r="M38" s="40">
        <v>211.71</v>
      </c>
    </row>
    <row r="39" spans="1:13" x14ac:dyDescent="0.35">
      <c r="A39" s="36" t="s">
        <v>558</v>
      </c>
      <c r="B39" s="49">
        <v>43924</v>
      </c>
      <c r="C39" s="49">
        <v>17529</v>
      </c>
      <c r="D39" s="49">
        <v>2597</v>
      </c>
      <c r="E39" s="38">
        <f t="shared" si="0"/>
        <v>64050</v>
      </c>
      <c r="G39" s="37">
        <v>47136</v>
      </c>
      <c r="I39" s="50">
        <v>65170</v>
      </c>
      <c r="K39" s="40">
        <v>112.35</v>
      </c>
      <c r="L39" s="40">
        <v>471.1</v>
      </c>
      <c r="M39" s="40">
        <v>90.3</v>
      </c>
    </row>
    <row r="40" spans="1:13" x14ac:dyDescent="0.35">
      <c r="A40" s="36" t="s">
        <v>559</v>
      </c>
      <c r="B40" s="49">
        <v>1375600</v>
      </c>
      <c r="C40" s="49">
        <v>394586</v>
      </c>
      <c r="D40" s="49">
        <v>46202</v>
      </c>
      <c r="E40" s="38">
        <f t="shared" si="0"/>
        <v>1816388</v>
      </c>
      <c r="G40" s="37">
        <v>1468044</v>
      </c>
      <c r="I40" s="50">
        <v>2186572</v>
      </c>
      <c r="K40" s="40">
        <v>6351.33</v>
      </c>
      <c r="L40" s="40">
        <v>3013</v>
      </c>
      <c r="M40" s="40">
        <v>1193.43</v>
      </c>
    </row>
    <row r="41" spans="1:13" x14ac:dyDescent="0.35">
      <c r="A41" s="36" t="s">
        <v>560</v>
      </c>
      <c r="B41" s="49">
        <v>2260632</v>
      </c>
      <c r="C41" s="49">
        <v>500471</v>
      </c>
      <c r="D41" s="49">
        <v>86269</v>
      </c>
      <c r="E41" s="38">
        <f t="shared" si="0"/>
        <v>2847372</v>
      </c>
      <c r="G41" s="37">
        <v>2417394</v>
      </c>
      <c r="I41" s="50">
        <v>3284368</v>
      </c>
      <c r="K41" s="40">
        <v>6028.33</v>
      </c>
      <c r="L41" s="40">
        <v>2104.66</v>
      </c>
      <c r="M41" s="40">
        <v>616.54</v>
      </c>
    </row>
    <row r="42" spans="1:13" x14ac:dyDescent="0.35">
      <c r="A42" s="36" t="s">
        <v>561</v>
      </c>
      <c r="B42" s="49">
        <v>393078</v>
      </c>
      <c r="C42" s="49">
        <v>51765</v>
      </c>
      <c r="D42" s="49">
        <v>18154</v>
      </c>
      <c r="E42" s="38">
        <f t="shared" si="0"/>
        <v>462997</v>
      </c>
      <c r="G42" s="37">
        <v>574962</v>
      </c>
      <c r="I42" s="50">
        <v>838402</v>
      </c>
      <c r="K42" s="40">
        <v>895.07</v>
      </c>
      <c r="L42" s="40"/>
      <c r="M42" s="40">
        <v>33.729999999999997</v>
      </c>
    </row>
    <row r="43" spans="1:13" x14ac:dyDescent="0.35">
      <c r="A43" s="36" t="s">
        <v>562</v>
      </c>
      <c r="B43" s="49">
        <v>478115</v>
      </c>
      <c r="C43" s="49">
        <v>150528</v>
      </c>
      <c r="D43" s="49">
        <v>16846</v>
      </c>
      <c r="E43" s="38">
        <f t="shared" si="0"/>
        <v>645489</v>
      </c>
      <c r="G43" s="37">
        <v>510624</v>
      </c>
      <c r="I43" s="50">
        <v>782894</v>
      </c>
      <c r="K43" s="40">
        <v>1648.45</v>
      </c>
      <c r="L43" s="40">
        <v>1730.06</v>
      </c>
      <c r="M43" s="40">
        <v>263.54000000000002</v>
      </c>
    </row>
    <row r="44" spans="1:13" x14ac:dyDescent="0.35">
      <c r="A44" s="36" t="s">
        <v>563</v>
      </c>
      <c r="B44" s="49">
        <v>188941</v>
      </c>
      <c r="C44" s="49">
        <v>68737</v>
      </c>
      <c r="D44" s="49">
        <v>10833</v>
      </c>
      <c r="E44" s="38">
        <f t="shared" si="0"/>
        <v>268511</v>
      </c>
      <c r="G44" s="37">
        <v>208350</v>
      </c>
      <c r="I44" s="50">
        <v>278600</v>
      </c>
      <c r="K44" s="40">
        <v>709.18</v>
      </c>
      <c r="L44" s="40">
        <v>1429.9</v>
      </c>
      <c r="M44" s="40">
        <v>357.01</v>
      </c>
    </row>
    <row r="45" spans="1:13" x14ac:dyDescent="0.35">
      <c r="A45" s="36" t="s">
        <v>564</v>
      </c>
      <c r="B45" s="49">
        <v>569797</v>
      </c>
      <c r="C45" s="49">
        <v>84894</v>
      </c>
      <c r="D45" s="49">
        <v>16087</v>
      </c>
      <c r="E45" s="38">
        <f t="shared" si="0"/>
        <v>670778</v>
      </c>
      <c r="G45" s="37">
        <v>552948</v>
      </c>
      <c r="I45" s="50">
        <v>747900</v>
      </c>
      <c r="K45" s="40">
        <v>1544.85</v>
      </c>
      <c r="L45" s="40">
        <v>328.92</v>
      </c>
      <c r="M45" s="40">
        <v>212.34</v>
      </c>
    </row>
    <row r="46" spans="1:13" x14ac:dyDescent="0.35">
      <c r="A46" s="36" t="s">
        <v>565</v>
      </c>
      <c r="B46" s="49">
        <v>282207</v>
      </c>
      <c r="C46" s="49">
        <v>85685</v>
      </c>
      <c r="D46" s="49">
        <v>12387</v>
      </c>
      <c r="E46" s="38">
        <f t="shared" si="0"/>
        <v>380279</v>
      </c>
      <c r="G46" s="37">
        <v>297842</v>
      </c>
      <c r="I46" s="50">
        <v>439322</v>
      </c>
      <c r="K46" s="40">
        <v>802.81</v>
      </c>
      <c r="L46" s="40">
        <v>876.14</v>
      </c>
      <c r="M46" s="40">
        <v>294.55</v>
      </c>
    </row>
    <row r="47" spans="1:13" x14ac:dyDescent="0.35">
      <c r="A47" s="36" t="s">
        <v>566</v>
      </c>
      <c r="B47" s="49">
        <v>1332612</v>
      </c>
      <c r="C47" s="49">
        <v>197572</v>
      </c>
      <c r="D47" s="49">
        <v>36844</v>
      </c>
      <c r="E47" s="38">
        <f t="shared" si="0"/>
        <v>1567028</v>
      </c>
      <c r="G47" s="37">
        <v>1396888</v>
      </c>
      <c r="I47" s="50">
        <v>1899154</v>
      </c>
      <c r="K47" s="40">
        <v>3797.88</v>
      </c>
      <c r="L47" s="40">
        <v>661.89</v>
      </c>
      <c r="M47" s="40">
        <v>251.24</v>
      </c>
    </row>
    <row r="48" spans="1:13" x14ac:dyDescent="0.35">
      <c r="A48" s="36" t="s">
        <v>567</v>
      </c>
      <c r="B48" s="49">
        <v>176886</v>
      </c>
      <c r="C48" s="49">
        <v>53638</v>
      </c>
      <c r="D48" s="49">
        <v>10395</v>
      </c>
      <c r="E48" s="38">
        <f t="shared" si="0"/>
        <v>240919</v>
      </c>
      <c r="G48" s="37">
        <v>192191</v>
      </c>
      <c r="I48" s="50">
        <v>263445</v>
      </c>
      <c r="K48" s="40">
        <v>315.94</v>
      </c>
      <c r="L48" s="40">
        <v>633.07000000000005</v>
      </c>
      <c r="M48" s="40">
        <v>124.23</v>
      </c>
    </row>
    <row r="49" spans="1:15" x14ac:dyDescent="0.35">
      <c r="A49" s="36" t="s">
        <v>568</v>
      </c>
      <c r="B49" s="49">
        <v>110032</v>
      </c>
      <c r="C49" s="49">
        <v>52741</v>
      </c>
      <c r="D49" s="49">
        <v>7420</v>
      </c>
      <c r="E49" s="38">
        <f t="shared" si="0"/>
        <v>170193</v>
      </c>
      <c r="G49" s="37">
        <v>136027</v>
      </c>
      <c r="I49" s="50">
        <v>181871</v>
      </c>
      <c r="K49" s="40">
        <v>538.6</v>
      </c>
      <c r="L49" s="40">
        <v>1292.3499999999999</v>
      </c>
      <c r="M49" s="40">
        <v>312.44</v>
      </c>
    </row>
    <row r="50" spans="1:15" x14ac:dyDescent="0.35">
      <c r="A50" s="36" t="s">
        <v>569</v>
      </c>
      <c r="B50" s="49">
        <v>2634</v>
      </c>
      <c r="C50" s="49">
        <v>1833</v>
      </c>
      <c r="D50" s="49">
        <v>204</v>
      </c>
      <c r="E50" s="38">
        <f t="shared" si="0"/>
        <v>4671</v>
      </c>
      <c r="G50" s="37">
        <v>2392</v>
      </c>
      <c r="I50" s="50">
        <v>3213</v>
      </c>
      <c r="K50" s="40">
        <v>5.67</v>
      </c>
      <c r="L50" s="40">
        <v>591.52</v>
      </c>
      <c r="M50" s="40">
        <v>97.47</v>
      </c>
    </row>
    <row r="51" spans="1:15" x14ac:dyDescent="0.35">
      <c r="A51" s="36" t="s">
        <v>570</v>
      </c>
      <c r="B51" s="49">
        <v>30123</v>
      </c>
      <c r="C51" s="49">
        <v>18914</v>
      </c>
      <c r="D51" s="49">
        <v>2021</v>
      </c>
      <c r="E51" s="38">
        <f t="shared" si="0"/>
        <v>51058</v>
      </c>
      <c r="G51" s="37">
        <v>34894</v>
      </c>
      <c r="I51" s="50">
        <v>43616</v>
      </c>
      <c r="K51" s="40">
        <v>176.45</v>
      </c>
      <c r="L51" s="40">
        <v>1441.41</v>
      </c>
      <c r="M51" s="40">
        <v>349.14</v>
      </c>
    </row>
    <row r="52" spans="1:15" x14ac:dyDescent="0.35">
      <c r="A52" s="36" t="s">
        <v>571</v>
      </c>
      <c r="B52" s="49">
        <v>304868</v>
      </c>
      <c r="C52" s="49">
        <v>78208</v>
      </c>
      <c r="D52" s="49">
        <v>13308</v>
      </c>
      <c r="E52" s="38">
        <f t="shared" si="0"/>
        <v>396384</v>
      </c>
      <c r="G52" s="37">
        <v>320053</v>
      </c>
      <c r="I52" s="50">
        <v>448820</v>
      </c>
      <c r="K52" s="40">
        <v>1151.0899999999999</v>
      </c>
      <c r="L52" s="40">
        <v>595.91999999999996</v>
      </c>
      <c r="M52" s="40">
        <v>159.51</v>
      </c>
    </row>
    <row r="53" spans="1:15" x14ac:dyDescent="0.35">
      <c r="A53" s="36" t="s">
        <v>572</v>
      </c>
      <c r="B53" s="49">
        <v>342115</v>
      </c>
      <c r="C53" s="49">
        <v>119795</v>
      </c>
      <c r="D53" s="49">
        <v>17150</v>
      </c>
      <c r="E53" s="38">
        <f t="shared" si="0"/>
        <v>479060</v>
      </c>
      <c r="G53" s="37">
        <v>370184</v>
      </c>
      <c r="I53" s="50">
        <v>483341</v>
      </c>
      <c r="K53" s="40">
        <v>1011.68</v>
      </c>
      <c r="L53" s="40">
        <v>1425.74</v>
      </c>
      <c r="M53" s="40">
        <v>235.53</v>
      </c>
    </row>
    <row r="54" spans="1:15" x14ac:dyDescent="0.35">
      <c r="A54" s="36" t="s">
        <v>573</v>
      </c>
      <c r="B54" s="49">
        <v>332924</v>
      </c>
      <c r="C54" s="49">
        <v>122216</v>
      </c>
      <c r="D54" s="49">
        <v>12956</v>
      </c>
      <c r="E54" s="38">
        <f t="shared" si="0"/>
        <v>468096</v>
      </c>
      <c r="G54" s="37">
        <v>365587</v>
      </c>
      <c r="I54" s="50">
        <v>551845</v>
      </c>
      <c r="K54" s="40">
        <v>1277.27</v>
      </c>
      <c r="L54" s="40">
        <v>1629.73</v>
      </c>
      <c r="M54" s="40">
        <v>180.66</v>
      </c>
    </row>
    <row r="55" spans="1:15" x14ac:dyDescent="0.35">
      <c r="A55" s="36" t="s">
        <v>574</v>
      </c>
      <c r="B55" s="49">
        <v>59138</v>
      </c>
      <c r="C55" s="49">
        <v>27601</v>
      </c>
      <c r="D55" s="49">
        <v>2538</v>
      </c>
      <c r="E55" s="38">
        <f t="shared" si="0"/>
        <v>89277</v>
      </c>
      <c r="G55" s="37">
        <v>69193</v>
      </c>
      <c r="I55" s="50">
        <v>98855</v>
      </c>
      <c r="K55" s="40">
        <v>247.78</v>
      </c>
      <c r="L55" s="40">
        <v>785.04</v>
      </c>
      <c r="M55" s="40">
        <v>83.04</v>
      </c>
    </row>
    <row r="56" spans="1:15" x14ac:dyDescent="0.35">
      <c r="A56" s="36" t="s">
        <v>575</v>
      </c>
      <c r="B56" s="49">
        <v>35544</v>
      </c>
      <c r="C56" s="49">
        <v>20801</v>
      </c>
      <c r="D56" s="49">
        <v>2026</v>
      </c>
      <c r="E56" s="38">
        <f t="shared" si="0"/>
        <v>58371</v>
      </c>
      <c r="G56" s="37">
        <v>45414</v>
      </c>
      <c r="I56" s="50">
        <v>65204</v>
      </c>
      <c r="K56" s="40">
        <v>116.43</v>
      </c>
      <c r="L56" s="40">
        <v>1155.06</v>
      </c>
      <c r="M56" s="40">
        <v>206.16</v>
      </c>
    </row>
    <row r="57" spans="1:15" x14ac:dyDescent="0.35">
      <c r="A57" s="36" t="s">
        <v>576</v>
      </c>
      <c r="B57" s="49">
        <v>7998</v>
      </c>
      <c r="C57" s="49">
        <v>5852</v>
      </c>
      <c r="D57" s="49">
        <v>639</v>
      </c>
      <c r="E57" s="38">
        <f t="shared" si="0"/>
        <v>14489</v>
      </c>
      <c r="G57" s="37">
        <v>9236</v>
      </c>
      <c r="I57" s="50">
        <v>16011</v>
      </c>
      <c r="K57" s="40"/>
      <c r="L57" s="40">
        <v>697.61</v>
      </c>
      <c r="M57" s="40">
        <v>200.18</v>
      </c>
    </row>
    <row r="58" spans="1:15" x14ac:dyDescent="0.35">
      <c r="A58" s="36" t="s">
        <v>577</v>
      </c>
      <c r="B58" s="49">
        <v>255336</v>
      </c>
      <c r="C58" s="49">
        <v>110901</v>
      </c>
      <c r="D58" s="49">
        <v>9008</v>
      </c>
      <c r="E58" s="38">
        <f t="shared" si="0"/>
        <v>375245</v>
      </c>
      <c r="G58" s="37">
        <v>281635</v>
      </c>
      <c r="I58" s="50">
        <v>474800</v>
      </c>
      <c r="K58" s="40">
        <v>1147.6099999999999</v>
      </c>
      <c r="L58" s="40">
        <v>3438.35</v>
      </c>
      <c r="M58" s="40">
        <v>352.3</v>
      </c>
    </row>
    <row r="59" spans="1:15" x14ac:dyDescent="0.35">
      <c r="A59" s="36" t="s">
        <v>578</v>
      </c>
      <c r="B59" s="49">
        <v>40557</v>
      </c>
      <c r="C59" s="49">
        <v>22158</v>
      </c>
      <c r="D59" s="49">
        <v>3076</v>
      </c>
      <c r="E59" s="38">
        <f t="shared" si="0"/>
        <v>65791</v>
      </c>
      <c r="G59" s="37">
        <v>42107</v>
      </c>
      <c r="I59" s="50">
        <v>54705</v>
      </c>
      <c r="K59" s="40">
        <v>33.340000000000003</v>
      </c>
      <c r="L59" s="40">
        <v>849.56</v>
      </c>
      <c r="M59" s="40">
        <v>150.29</v>
      </c>
    </row>
    <row r="60" spans="1:15" x14ac:dyDescent="0.35">
      <c r="A60" s="36" t="s">
        <v>579</v>
      </c>
      <c r="B60" s="49">
        <v>596553</v>
      </c>
      <c r="C60" s="49">
        <v>149531</v>
      </c>
      <c r="D60" s="49">
        <v>24345</v>
      </c>
      <c r="E60" s="38">
        <f t="shared" si="0"/>
        <v>770429</v>
      </c>
      <c r="G60" s="37">
        <v>625419</v>
      </c>
      <c r="I60" s="50">
        <v>838630</v>
      </c>
      <c r="K60" s="40">
        <v>1945.68</v>
      </c>
      <c r="L60" s="40">
        <v>581.9</v>
      </c>
      <c r="M60" s="40">
        <v>262.7</v>
      </c>
    </row>
    <row r="61" spans="1:15" x14ac:dyDescent="0.35">
      <c r="A61" s="36" t="s">
        <v>580</v>
      </c>
      <c r="B61" s="49">
        <v>124118</v>
      </c>
      <c r="C61" s="49">
        <v>38217</v>
      </c>
      <c r="D61" s="49">
        <v>4308</v>
      </c>
      <c r="E61" s="38">
        <f t="shared" si="0"/>
        <v>166643</v>
      </c>
      <c r="G61" s="37">
        <v>143570</v>
      </c>
      <c r="I61" s="50">
        <v>215580</v>
      </c>
      <c r="K61" s="40">
        <v>541.09</v>
      </c>
      <c r="L61" s="40">
        <v>821.35</v>
      </c>
      <c r="M61" s="40">
        <v>169.92</v>
      </c>
    </row>
    <row r="62" spans="1:15" x14ac:dyDescent="0.35">
      <c r="A62" s="36" t="s">
        <v>581</v>
      </c>
      <c r="B62" s="49">
        <v>44088</v>
      </c>
      <c r="C62" s="49">
        <v>17588</v>
      </c>
      <c r="D62" s="49">
        <v>2485</v>
      </c>
      <c r="E62" s="38">
        <f t="shared" si="0"/>
        <v>64161</v>
      </c>
      <c r="G62" s="37">
        <v>52606</v>
      </c>
      <c r="I62" s="50">
        <v>82211</v>
      </c>
      <c r="K62" s="40">
        <v>74.48</v>
      </c>
      <c r="L62" s="40">
        <v>732.88</v>
      </c>
      <c r="M62" s="40">
        <v>64.48</v>
      </c>
    </row>
    <row r="63" spans="1:15" x14ac:dyDescent="0.35">
      <c r="A63" s="36" t="s">
        <v>582</v>
      </c>
      <c r="B63" s="49">
        <v>109678</v>
      </c>
      <c r="C63" s="49">
        <v>46415</v>
      </c>
      <c r="D63" s="49">
        <v>4975</v>
      </c>
      <c r="E63" s="38">
        <f t="shared" si="0"/>
        <v>161068</v>
      </c>
      <c r="G63" s="37">
        <v>140108</v>
      </c>
      <c r="K63" s="41"/>
      <c r="L63" s="41"/>
      <c r="M63" s="41"/>
    </row>
    <row r="64" spans="1:15" x14ac:dyDescent="0.35">
      <c r="I64" s="51"/>
      <c r="K64" s="52">
        <f>SUM(K5:K62)</f>
        <v>79890.559999999983</v>
      </c>
      <c r="L64" s="52">
        <f t="shared" ref="L64:M64" si="1">SUM(L5:L62)</f>
        <v>73518.16</v>
      </c>
      <c r="M64" s="52">
        <f t="shared" si="1"/>
        <v>15027.449999999999</v>
      </c>
      <c r="N64" s="30"/>
      <c r="O64" s="30"/>
    </row>
    <row r="65" spans="2:33" x14ac:dyDescent="0.35">
      <c r="B65" s="51"/>
      <c r="C65" s="51"/>
      <c r="D65" s="51"/>
      <c r="G65" s="51"/>
      <c r="K65" s="30" t="s">
        <v>662</v>
      </c>
      <c r="L65" s="30" t="s">
        <v>663</v>
      </c>
      <c r="M65" s="30" t="s">
        <v>664</v>
      </c>
      <c r="N65" s="30" t="s">
        <v>665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</sheetData>
  <mergeCells count="2">
    <mergeCell ref="B3:D3"/>
    <mergeCell ref="K3:M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BA2755-D360-4610-911A-FD7C5C9B22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Table 8A - Crashes</vt:lpstr>
      <vt:lpstr>Table 8A - Victims</vt:lpstr>
      <vt:lpstr>Table 8B</vt:lpstr>
      <vt:lpstr>Table 8C</vt:lpstr>
      <vt:lpstr>Table 8D</vt:lpstr>
      <vt:lpstr>Table 8E</vt:lpstr>
      <vt:lpstr>Table 8F</vt:lpstr>
      <vt:lpstr>Table 8G</vt:lpstr>
      <vt:lpstr>Table 8H</vt:lpstr>
      <vt:lpstr>Table 8I</vt:lpstr>
      <vt:lpstr>Table 8J</vt:lpstr>
      <vt:lpstr>Table 8K</vt:lpstr>
      <vt:lpstr>Table 8L</vt:lpstr>
      <vt:lpstr>Table 8M</vt:lpstr>
      <vt:lpstr>Table 8N</vt:lpstr>
      <vt:lpstr>Parameters</vt:lpstr>
      <vt:lpstr>Table 8B Calculations</vt:lpstr>
      <vt:lpstr>'Table 8A - Crashes'!Print_Titles</vt:lpstr>
      <vt:lpstr>'Table 8A - Victims'!Print_Titles</vt:lpstr>
      <vt:lpstr>'Table 8N'!Print_Titles</vt:lpstr>
    </vt:vector>
  </TitlesOfParts>
  <Company>California Highway Patrol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Skeeter, Jeric@CHP</dc:creator>
  <cp:lastModifiedBy>Skeeter, Jeric@CHP</cp:lastModifiedBy>
  <cp:lastPrinted>2022-11-08T01:57:39Z</cp:lastPrinted>
  <dcterms:created xsi:type="dcterms:W3CDTF">2021-07-27T17:23:40Z</dcterms:created>
  <dcterms:modified xsi:type="dcterms:W3CDTF">2026-09-24T17:47:42Z</dcterms:modified>
</cp:coreProperties>
</file>